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xr:revisionPtr revIDLastSave="0" documentId="8_{F8EB33C4-27C9-4F35-9109-14078556DD8F}" xr6:coauthVersionLast="47" xr6:coauthVersionMax="47" xr10:uidLastSave="{00000000-0000-0000-0000-000000000000}"/>
  <bookViews>
    <workbookView xWindow="-120" yWindow="-120" windowWidth="20730" windowHeight="11040" tabRatio="547" activeTab="2" xr2:uid="{94788A94-4AD7-4D0B-8518-66FA9D4AFFF5}"/>
  </bookViews>
  <sheets>
    <sheet name="CONTRATOS 2023" sheetId="1" r:id="rId1"/>
    <sheet name="Hoja2" sheetId="3" state="hidden" r:id="rId2"/>
    <sheet name="TABLA DINÁMICA" sheetId="4" r:id="rId3"/>
    <sheet name="RESUMEN" sheetId="5" r:id="rId4"/>
  </sheets>
  <definedNames>
    <definedName name="_xlnm._FilterDatabase" localSheetId="0" hidden="1">'CONTRATOS 2023'!$A$1:$CK$914</definedName>
  </definedNames>
  <calcPr calcId="191029"/>
  <pivotCaches>
    <pivotCache cacheId="0" r:id="rId5"/>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5" l="1"/>
  <c r="BK914" i="1"/>
  <c r="BD914" i="1"/>
  <c r="BC914" i="1"/>
  <c r="BK913" i="1"/>
  <c r="BD913" i="1"/>
  <c r="BC913" i="1"/>
  <c r="BK912" i="1"/>
  <c r="BD912" i="1"/>
  <c r="BC912" i="1"/>
  <c r="BK911" i="1"/>
  <c r="BD911" i="1"/>
  <c r="BC911" i="1"/>
  <c r="Z911" i="1"/>
  <c r="BK910" i="1"/>
  <c r="BD910" i="1"/>
  <c r="BC910" i="1"/>
  <c r="BK909" i="1"/>
  <c r="BD909" i="1"/>
  <c r="BC909" i="1"/>
  <c r="BK908" i="1"/>
  <c r="BD908" i="1"/>
  <c r="BC908" i="1"/>
  <c r="BK907" i="1"/>
  <c r="BD907" i="1"/>
  <c r="BC907" i="1"/>
  <c r="BK906" i="1"/>
  <c r="BD906" i="1"/>
  <c r="BC906" i="1"/>
  <c r="Z906" i="1"/>
  <c r="BK905" i="1"/>
  <c r="BD905" i="1"/>
  <c r="BC905" i="1"/>
  <c r="BK904" i="1"/>
  <c r="BD904" i="1"/>
  <c r="BC904" i="1"/>
  <c r="BK903" i="1"/>
  <c r="BD903" i="1"/>
  <c r="BC903" i="1"/>
  <c r="BK902" i="1"/>
  <c r="BD902" i="1"/>
  <c r="BC902" i="1"/>
  <c r="BK901" i="1"/>
  <c r="BD901" i="1"/>
  <c r="BC901" i="1"/>
  <c r="BK900" i="1"/>
  <c r="BD900" i="1"/>
  <c r="BC900" i="1"/>
  <c r="BK899" i="1"/>
  <c r="BD899" i="1"/>
  <c r="BC899" i="1"/>
  <c r="BK898" i="1"/>
  <c r="BD898" i="1"/>
  <c r="BC898" i="1"/>
  <c r="BK897" i="1"/>
  <c r="BD897" i="1"/>
  <c r="BC897" i="1"/>
  <c r="BK896" i="1"/>
  <c r="BE896" i="1"/>
  <c r="BD896" i="1"/>
  <c r="BC896" i="1"/>
  <c r="BK895" i="1"/>
  <c r="BD895" i="1"/>
  <c r="BC895" i="1"/>
  <c r="BK894" i="1"/>
  <c r="BE894" i="1"/>
  <c r="BD894" i="1"/>
  <c r="BC894" i="1"/>
  <c r="BK893" i="1"/>
  <c r="BE893" i="1"/>
  <c r="BD893" i="1"/>
  <c r="BC893" i="1"/>
  <c r="BK892" i="1"/>
  <c r="BD892" i="1"/>
  <c r="BC892" i="1"/>
  <c r="BK891" i="1"/>
  <c r="BD891" i="1"/>
  <c r="BC891" i="1"/>
  <c r="BK890" i="1"/>
  <c r="BD890" i="1"/>
  <c r="BC890" i="1"/>
  <c r="BK889" i="1"/>
  <c r="BD889" i="1"/>
  <c r="BC889" i="1"/>
  <c r="BK888" i="1"/>
  <c r="BD888" i="1"/>
  <c r="BC888" i="1"/>
  <c r="BK887" i="1"/>
  <c r="BD887" i="1"/>
  <c r="BC887" i="1"/>
  <c r="BK886" i="1"/>
  <c r="BD886" i="1"/>
  <c r="BC886" i="1"/>
  <c r="BK885" i="1"/>
  <c r="BD885" i="1"/>
  <c r="BC885" i="1"/>
  <c r="BK884" i="1"/>
  <c r="BD884" i="1"/>
  <c r="BC884" i="1"/>
  <c r="BD883" i="1"/>
  <c r="BC883" i="1"/>
  <c r="BK882" i="1"/>
  <c r="BD882" i="1"/>
  <c r="BC882" i="1"/>
  <c r="BK881" i="1"/>
  <c r="BD881" i="1"/>
  <c r="BC881" i="1"/>
  <c r="BK880" i="1"/>
  <c r="BD880" i="1"/>
  <c r="BC880" i="1"/>
  <c r="BK879" i="1"/>
  <c r="BD879" i="1"/>
  <c r="BC879" i="1"/>
  <c r="BK878" i="1"/>
  <c r="BE878" i="1"/>
  <c r="BD878" i="1"/>
  <c r="BC878" i="1"/>
  <c r="BK877" i="1"/>
  <c r="BE877" i="1"/>
  <c r="BD877" i="1"/>
  <c r="BC877" i="1"/>
  <c r="BK876" i="1"/>
  <c r="BE876" i="1"/>
  <c r="BD876" i="1"/>
  <c r="BC876" i="1"/>
  <c r="BK875" i="1"/>
  <c r="BE875" i="1"/>
  <c r="BD875" i="1"/>
  <c r="BC875" i="1"/>
  <c r="BK874" i="1"/>
  <c r="BE874" i="1"/>
  <c r="BD874" i="1"/>
  <c r="BC874" i="1"/>
  <c r="BK873" i="1"/>
  <c r="BE873" i="1"/>
  <c r="BD873" i="1"/>
  <c r="BC873" i="1"/>
  <c r="BK872" i="1"/>
  <c r="BE872" i="1"/>
  <c r="BD872" i="1"/>
  <c r="BC872" i="1"/>
  <c r="BK871" i="1"/>
  <c r="BE871" i="1"/>
  <c r="BD871" i="1"/>
  <c r="BC871" i="1"/>
  <c r="BK870" i="1"/>
  <c r="BD870" i="1"/>
  <c r="BC870" i="1"/>
  <c r="BK869" i="1"/>
  <c r="BF869" i="1"/>
  <c r="BE869" i="1"/>
  <c r="BD869" i="1"/>
  <c r="BC869" i="1"/>
  <c r="BK868" i="1"/>
  <c r="BD868" i="1"/>
  <c r="BC868" i="1"/>
  <c r="BK867" i="1"/>
  <c r="BD867" i="1"/>
  <c r="BC867" i="1"/>
  <c r="BK866" i="1"/>
  <c r="BD866" i="1"/>
  <c r="BC866" i="1"/>
  <c r="BK865" i="1"/>
  <c r="BD865" i="1"/>
  <c r="BC865" i="1"/>
  <c r="BK864" i="1"/>
  <c r="BD864" i="1"/>
  <c r="BC864" i="1"/>
  <c r="BK863" i="1"/>
  <c r="BE863" i="1"/>
  <c r="BD863" i="1"/>
  <c r="BC863" i="1"/>
  <c r="BK862" i="1"/>
  <c r="BE862" i="1"/>
  <c r="BD862" i="1"/>
  <c r="BC862" i="1"/>
  <c r="BK861" i="1"/>
  <c r="BD861" i="1"/>
  <c r="BC861" i="1"/>
  <c r="BK860" i="1"/>
  <c r="BD860" i="1"/>
  <c r="BC860" i="1"/>
  <c r="BK859" i="1"/>
  <c r="BD859" i="1"/>
  <c r="BC859" i="1"/>
  <c r="BK858" i="1"/>
  <c r="BD858" i="1"/>
  <c r="BC858" i="1"/>
  <c r="S858" i="1"/>
  <c r="BK857" i="1"/>
  <c r="BD857" i="1"/>
  <c r="BC857" i="1"/>
  <c r="BK856" i="1"/>
  <c r="BD856" i="1"/>
  <c r="BC856" i="1"/>
  <c r="BK855" i="1"/>
  <c r="BD855" i="1"/>
  <c r="BC855" i="1"/>
  <c r="S855" i="1"/>
  <c r="BK854" i="1"/>
  <c r="BD854" i="1"/>
  <c r="BC854" i="1"/>
  <c r="BK853" i="1"/>
  <c r="BD853" i="1"/>
  <c r="BC853" i="1"/>
  <c r="BK852" i="1"/>
  <c r="BD852" i="1"/>
  <c r="BC852" i="1"/>
  <c r="BK851" i="1"/>
  <c r="BD851" i="1"/>
  <c r="BC851" i="1"/>
  <c r="BK850" i="1"/>
  <c r="BD850" i="1"/>
  <c r="BC850" i="1"/>
  <c r="BK849" i="1"/>
  <c r="BD849" i="1"/>
  <c r="BC849" i="1"/>
  <c r="BK848" i="1"/>
  <c r="BD848" i="1"/>
  <c r="BC848" i="1"/>
  <c r="BK847" i="1"/>
  <c r="BD847" i="1"/>
  <c r="BC847" i="1"/>
  <c r="BK846" i="1"/>
  <c r="BD846" i="1"/>
  <c r="BC846" i="1"/>
  <c r="S846" i="1"/>
  <c r="BK845" i="1"/>
  <c r="BD845" i="1"/>
  <c r="BC845" i="1"/>
  <c r="BK844" i="1"/>
  <c r="BD844" i="1"/>
  <c r="BC844" i="1"/>
  <c r="BK843" i="1"/>
  <c r="BD843" i="1"/>
  <c r="BC843" i="1"/>
  <c r="BK842" i="1"/>
  <c r="BD842" i="1"/>
  <c r="BC842" i="1"/>
  <c r="BK841" i="1"/>
  <c r="BD841" i="1"/>
  <c r="BC841" i="1"/>
  <c r="BK840" i="1"/>
  <c r="BD840" i="1"/>
  <c r="BC840" i="1"/>
  <c r="BK839" i="1"/>
  <c r="BD839" i="1"/>
  <c r="BC839" i="1"/>
  <c r="BK838" i="1"/>
  <c r="BD838" i="1"/>
  <c r="BC838" i="1"/>
  <c r="BK837" i="1"/>
  <c r="BD837" i="1"/>
  <c r="BC837" i="1"/>
  <c r="BK836" i="1"/>
  <c r="BD836" i="1"/>
  <c r="BC836" i="1"/>
  <c r="BK835" i="1"/>
  <c r="BD835" i="1"/>
  <c r="BC835" i="1"/>
  <c r="S835" i="1"/>
  <c r="BK834" i="1"/>
  <c r="BD834" i="1"/>
  <c r="BC834" i="1"/>
  <c r="BK833" i="1"/>
  <c r="BD833" i="1"/>
  <c r="BC833" i="1"/>
  <c r="BK832" i="1"/>
  <c r="BD832" i="1"/>
  <c r="BC832" i="1"/>
  <c r="BK831" i="1"/>
  <c r="BD831" i="1"/>
  <c r="BC831" i="1"/>
  <c r="BK830" i="1"/>
  <c r="BD830" i="1"/>
  <c r="BC830" i="1"/>
  <c r="BK829" i="1"/>
  <c r="BD829" i="1"/>
  <c r="BC829" i="1"/>
  <c r="BK828" i="1"/>
  <c r="BD828" i="1"/>
  <c r="BC828" i="1"/>
  <c r="BK827" i="1"/>
  <c r="BD827" i="1"/>
  <c r="BC827" i="1"/>
  <c r="BK826" i="1"/>
  <c r="BE826" i="1"/>
  <c r="BD826" i="1"/>
  <c r="BC826" i="1"/>
  <c r="BK825" i="1"/>
  <c r="BD825" i="1"/>
  <c r="BC825" i="1"/>
  <c r="BK824" i="1"/>
  <c r="BD824" i="1"/>
  <c r="BC824" i="1"/>
  <c r="BK823" i="1"/>
  <c r="BD823" i="1"/>
  <c r="BC823" i="1"/>
  <c r="BK822" i="1"/>
  <c r="BD822" i="1"/>
  <c r="BC822" i="1"/>
  <c r="BK821" i="1"/>
  <c r="BD821" i="1"/>
  <c r="BC821" i="1"/>
  <c r="BK820" i="1"/>
  <c r="BD820" i="1"/>
  <c r="BC820" i="1"/>
  <c r="BK819" i="1"/>
  <c r="BD819" i="1"/>
  <c r="BC819" i="1"/>
  <c r="BK818" i="1"/>
  <c r="BD818" i="1"/>
  <c r="BC818" i="1"/>
  <c r="BK817" i="1"/>
  <c r="BD817" i="1"/>
  <c r="BC817" i="1"/>
  <c r="BK816" i="1"/>
  <c r="BD816" i="1"/>
  <c r="BC816" i="1"/>
  <c r="BK815" i="1"/>
  <c r="BD815" i="1"/>
  <c r="BC815" i="1"/>
  <c r="BK814" i="1"/>
  <c r="BD814" i="1"/>
  <c r="BC814" i="1"/>
  <c r="BK813" i="1"/>
  <c r="BD813" i="1"/>
  <c r="BC813" i="1"/>
  <c r="BK812" i="1"/>
  <c r="BE812" i="1"/>
  <c r="BD812" i="1"/>
  <c r="BC812" i="1"/>
  <c r="BK811" i="1"/>
  <c r="BD811" i="1"/>
  <c r="BC811" i="1"/>
  <c r="BK810" i="1"/>
  <c r="BD810" i="1"/>
  <c r="BC810" i="1"/>
  <c r="BK809" i="1"/>
  <c r="BD809" i="1"/>
  <c r="BC809" i="1"/>
  <c r="BK808" i="1"/>
  <c r="BD808" i="1"/>
  <c r="BC808" i="1"/>
  <c r="BK807" i="1"/>
  <c r="BD807" i="1"/>
  <c r="BC807" i="1"/>
  <c r="BK806" i="1"/>
  <c r="BD806" i="1"/>
  <c r="BC806" i="1"/>
  <c r="BK805" i="1"/>
  <c r="BD805" i="1"/>
  <c r="BC805" i="1"/>
  <c r="BK804" i="1"/>
  <c r="BD804" i="1"/>
  <c r="BC804" i="1"/>
  <c r="BK803" i="1"/>
  <c r="BD803" i="1"/>
  <c r="BC803" i="1"/>
  <c r="BK802" i="1"/>
  <c r="BD802" i="1"/>
  <c r="BC802" i="1"/>
  <c r="BK801" i="1"/>
  <c r="BD801" i="1"/>
  <c r="BC801" i="1"/>
  <c r="BK800" i="1"/>
  <c r="BE800" i="1"/>
  <c r="BD800" i="1"/>
  <c r="BC800" i="1"/>
  <c r="BK799" i="1"/>
  <c r="BD799" i="1"/>
  <c r="BC799" i="1"/>
  <c r="BK798" i="1"/>
  <c r="BD798" i="1"/>
  <c r="BC798" i="1"/>
  <c r="BK797" i="1"/>
  <c r="BD797" i="1"/>
  <c r="BC797" i="1"/>
  <c r="BK796" i="1"/>
  <c r="BD796" i="1"/>
  <c r="BC796" i="1"/>
  <c r="BK795" i="1"/>
  <c r="BD795" i="1"/>
  <c r="BC795" i="1"/>
  <c r="BK794" i="1"/>
  <c r="BD794" i="1"/>
  <c r="BC794" i="1"/>
  <c r="BK793" i="1"/>
  <c r="BD793" i="1"/>
  <c r="BC793" i="1"/>
  <c r="BK792" i="1"/>
  <c r="BD792" i="1"/>
  <c r="BC792" i="1"/>
  <c r="BK791" i="1"/>
  <c r="BD791" i="1"/>
  <c r="BC791" i="1"/>
  <c r="BK790" i="1"/>
  <c r="BD790" i="1"/>
  <c r="BC790" i="1"/>
  <c r="BK789" i="1"/>
  <c r="BD789" i="1"/>
  <c r="BC789" i="1"/>
  <c r="BK788" i="1"/>
  <c r="BD788" i="1"/>
  <c r="BC788" i="1"/>
  <c r="BK787" i="1"/>
  <c r="BD787" i="1"/>
  <c r="BC787" i="1"/>
  <c r="BK786" i="1"/>
  <c r="BD786" i="1"/>
  <c r="BC786" i="1"/>
  <c r="BK785" i="1"/>
  <c r="BD785" i="1"/>
  <c r="BC785" i="1"/>
  <c r="BK784" i="1"/>
  <c r="BD784" i="1"/>
  <c r="BC784" i="1"/>
  <c r="BK783" i="1"/>
  <c r="BD783" i="1"/>
  <c r="BC783" i="1"/>
  <c r="BK782" i="1"/>
  <c r="BD782" i="1"/>
  <c r="BC782" i="1"/>
  <c r="BK781" i="1"/>
  <c r="BD781" i="1"/>
  <c r="BC781" i="1"/>
  <c r="BK780" i="1"/>
  <c r="BD780" i="1"/>
  <c r="BC780" i="1"/>
  <c r="BK779" i="1"/>
  <c r="BD779" i="1"/>
  <c r="BC779" i="1"/>
  <c r="BK778" i="1"/>
  <c r="BD778" i="1"/>
  <c r="BC778" i="1"/>
  <c r="BK777" i="1"/>
  <c r="BD777" i="1"/>
  <c r="BC777" i="1"/>
  <c r="BK776" i="1"/>
  <c r="BE776" i="1"/>
  <c r="BD776" i="1"/>
  <c r="BC776" i="1"/>
  <c r="BK775" i="1"/>
  <c r="BD775" i="1"/>
  <c r="BC775" i="1"/>
  <c r="BK774" i="1"/>
  <c r="BD774" i="1"/>
  <c r="BC774" i="1"/>
  <c r="BK773" i="1"/>
  <c r="BD773" i="1"/>
  <c r="BC773" i="1"/>
  <c r="BK772" i="1"/>
  <c r="BD772" i="1"/>
  <c r="BC772" i="1"/>
  <c r="BK771" i="1"/>
  <c r="BD771" i="1"/>
  <c r="BC771" i="1"/>
  <c r="BK770" i="1"/>
  <c r="BD770" i="1"/>
  <c r="BC770" i="1"/>
  <c r="BK769" i="1"/>
  <c r="BD769" i="1"/>
  <c r="BC769" i="1"/>
  <c r="BK768" i="1"/>
  <c r="BD768" i="1"/>
  <c r="BC768" i="1"/>
  <c r="BK767" i="1"/>
  <c r="BD767" i="1"/>
  <c r="BC767" i="1"/>
  <c r="BK766" i="1"/>
  <c r="BD766" i="1"/>
  <c r="BC766" i="1"/>
  <c r="BK765" i="1"/>
  <c r="BD765" i="1"/>
  <c r="BC765" i="1"/>
  <c r="BK764" i="1"/>
  <c r="BD764" i="1"/>
  <c r="BC764" i="1"/>
  <c r="BK763" i="1"/>
  <c r="BD763" i="1"/>
  <c r="BC763" i="1"/>
  <c r="BK762" i="1"/>
  <c r="BD762" i="1"/>
  <c r="BC762" i="1"/>
  <c r="BK761" i="1"/>
  <c r="BD761" i="1"/>
  <c r="BC761" i="1"/>
  <c r="BK760" i="1"/>
  <c r="BD760" i="1"/>
  <c r="BC760" i="1"/>
  <c r="BK759" i="1"/>
  <c r="BD759" i="1"/>
  <c r="BC759" i="1"/>
  <c r="BK758" i="1"/>
  <c r="BD758" i="1"/>
  <c r="BC758" i="1"/>
  <c r="BK757" i="1"/>
  <c r="BD757" i="1"/>
  <c r="BC757" i="1"/>
  <c r="BK756" i="1"/>
  <c r="BD756" i="1"/>
  <c r="BC756" i="1"/>
  <c r="BK755" i="1"/>
  <c r="BD755" i="1"/>
  <c r="BC755" i="1"/>
  <c r="BK754" i="1"/>
  <c r="BD754" i="1"/>
  <c r="BC754" i="1"/>
  <c r="BK753" i="1"/>
  <c r="BD753" i="1"/>
  <c r="BC753" i="1"/>
  <c r="BK752" i="1"/>
  <c r="BD752" i="1"/>
  <c r="BC752" i="1"/>
  <c r="BK751" i="1"/>
  <c r="BD751" i="1"/>
  <c r="BC751" i="1"/>
  <c r="BK750" i="1"/>
  <c r="BE750" i="1"/>
  <c r="BD750" i="1"/>
  <c r="BC750" i="1"/>
  <c r="BK749" i="1"/>
  <c r="BE749" i="1"/>
  <c r="BD749" i="1"/>
  <c r="BC749" i="1"/>
  <c r="BK748" i="1"/>
  <c r="BD748" i="1"/>
  <c r="BC748" i="1"/>
  <c r="BK747" i="1"/>
  <c r="BE747" i="1"/>
  <c r="BD747" i="1"/>
  <c r="BC747" i="1"/>
  <c r="BK746" i="1"/>
  <c r="BD746" i="1"/>
  <c r="BC746" i="1"/>
  <c r="BK745" i="1"/>
  <c r="BD745" i="1"/>
  <c r="BC745" i="1"/>
  <c r="BK744" i="1"/>
  <c r="BD744" i="1"/>
  <c r="BC744" i="1"/>
  <c r="BK743" i="1"/>
  <c r="BD743" i="1"/>
  <c r="BC743" i="1"/>
  <c r="BK742" i="1"/>
  <c r="BD742" i="1"/>
  <c r="BC742" i="1"/>
  <c r="BK741" i="1"/>
  <c r="BD741" i="1"/>
  <c r="BC741" i="1"/>
  <c r="BK740" i="1"/>
  <c r="BD740" i="1"/>
  <c r="BC740" i="1"/>
  <c r="BK739" i="1"/>
  <c r="BD739" i="1"/>
  <c r="BC739" i="1"/>
  <c r="BK738" i="1"/>
  <c r="BD738" i="1"/>
  <c r="BC738" i="1"/>
  <c r="BK737" i="1"/>
  <c r="BD737" i="1"/>
  <c r="BC737" i="1"/>
  <c r="BK736" i="1"/>
  <c r="BD736" i="1"/>
  <c r="BC736" i="1"/>
  <c r="BK735" i="1"/>
  <c r="BD735" i="1"/>
  <c r="BC735" i="1"/>
  <c r="BK734" i="1"/>
  <c r="BD734" i="1"/>
  <c r="BC734" i="1"/>
  <c r="BK733" i="1"/>
  <c r="BD733" i="1"/>
  <c r="BC733" i="1"/>
  <c r="BK732" i="1"/>
  <c r="BE732" i="1"/>
  <c r="BD732" i="1"/>
  <c r="BC732" i="1"/>
  <c r="BK731" i="1"/>
  <c r="BD731" i="1"/>
  <c r="BC731" i="1"/>
  <c r="BK730" i="1"/>
  <c r="BD730" i="1"/>
  <c r="BC730" i="1"/>
  <c r="BK729" i="1"/>
  <c r="BD729" i="1"/>
  <c r="BC729" i="1"/>
  <c r="BK728" i="1"/>
  <c r="BD728" i="1"/>
  <c r="BC728" i="1"/>
  <c r="BK727" i="1"/>
  <c r="BD727" i="1"/>
  <c r="BC727" i="1"/>
  <c r="BK726" i="1"/>
  <c r="BD726" i="1"/>
  <c r="BC726" i="1"/>
  <c r="BK725" i="1"/>
  <c r="BD725" i="1"/>
  <c r="BC725" i="1"/>
  <c r="BK724" i="1"/>
  <c r="BD724" i="1"/>
  <c r="BC724" i="1"/>
  <c r="BK723" i="1"/>
  <c r="BD723" i="1"/>
  <c r="BC723" i="1"/>
  <c r="BK722" i="1"/>
  <c r="BD722" i="1"/>
  <c r="BC722" i="1"/>
  <c r="BK721" i="1"/>
  <c r="BD721" i="1"/>
  <c r="BC721" i="1"/>
  <c r="BK720" i="1"/>
  <c r="BD720" i="1"/>
  <c r="BC720" i="1"/>
  <c r="BK719" i="1"/>
  <c r="BE719" i="1"/>
  <c r="BD719" i="1"/>
  <c r="BC719" i="1"/>
  <c r="BK718" i="1"/>
  <c r="BD718" i="1"/>
  <c r="BC718" i="1"/>
  <c r="BK717" i="1"/>
  <c r="BD717" i="1"/>
  <c r="BC717" i="1"/>
  <c r="BK716" i="1"/>
  <c r="BD716" i="1"/>
  <c r="BC716" i="1"/>
  <c r="BK715" i="1"/>
  <c r="BD715" i="1"/>
  <c r="BC715" i="1"/>
  <c r="BK714" i="1"/>
  <c r="BD714" i="1"/>
  <c r="BC714" i="1"/>
  <c r="BK713" i="1"/>
  <c r="BD713" i="1"/>
  <c r="BC713" i="1"/>
  <c r="BK712" i="1"/>
  <c r="BD712" i="1"/>
  <c r="BC712" i="1"/>
  <c r="BK711" i="1"/>
  <c r="BD711" i="1"/>
  <c r="BC711" i="1"/>
  <c r="BK710" i="1"/>
  <c r="BD710" i="1"/>
  <c r="BC710" i="1"/>
  <c r="BK709" i="1"/>
  <c r="BD709" i="1"/>
  <c r="BC709" i="1"/>
  <c r="BK708" i="1"/>
  <c r="BE708" i="1"/>
  <c r="BD708" i="1"/>
  <c r="BC708" i="1"/>
  <c r="BK707" i="1"/>
  <c r="BE707" i="1"/>
  <c r="BD707" i="1"/>
  <c r="BC707" i="1"/>
  <c r="BK706" i="1"/>
  <c r="BD706" i="1"/>
  <c r="BC706" i="1"/>
  <c r="BK705" i="1"/>
  <c r="BD705" i="1"/>
  <c r="BC705" i="1"/>
  <c r="BK704" i="1"/>
  <c r="BD704" i="1"/>
  <c r="BC704" i="1"/>
  <c r="BK703" i="1"/>
  <c r="BD703" i="1"/>
  <c r="BC703" i="1"/>
  <c r="BK702" i="1"/>
  <c r="BE702" i="1"/>
  <c r="BD702" i="1"/>
  <c r="BC702" i="1"/>
  <c r="BK701" i="1"/>
  <c r="BD701" i="1"/>
  <c r="BC701" i="1"/>
  <c r="BK700" i="1"/>
  <c r="BD700" i="1"/>
  <c r="BC700" i="1"/>
  <c r="BK699" i="1"/>
  <c r="BE699" i="1"/>
  <c r="BD699" i="1"/>
  <c r="BC699" i="1"/>
  <c r="BK698" i="1"/>
  <c r="BD698" i="1"/>
  <c r="BC698" i="1"/>
  <c r="BK697" i="1"/>
  <c r="BE697" i="1"/>
  <c r="BD697" i="1"/>
  <c r="BC697" i="1"/>
  <c r="BK696" i="1"/>
  <c r="BD696" i="1"/>
  <c r="BC696" i="1"/>
  <c r="BK695" i="1"/>
  <c r="BE695" i="1"/>
  <c r="BD695" i="1"/>
  <c r="BC695" i="1"/>
  <c r="BK694" i="1"/>
  <c r="BD694" i="1"/>
  <c r="BC694" i="1"/>
  <c r="BK693" i="1"/>
  <c r="BE693" i="1"/>
  <c r="BD693" i="1"/>
  <c r="BC693" i="1"/>
  <c r="BK692" i="1"/>
  <c r="BD692" i="1"/>
  <c r="BC692" i="1"/>
  <c r="BK691" i="1"/>
  <c r="BD691" i="1"/>
  <c r="BC691" i="1"/>
  <c r="BK690" i="1"/>
  <c r="BD690" i="1"/>
  <c r="BC690" i="1"/>
  <c r="BK689" i="1"/>
  <c r="BE689" i="1"/>
  <c r="BD689" i="1"/>
  <c r="BC689" i="1"/>
  <c r="BK688" i="1"/>
  <c r="BD688" i="1"/>
  <c r="BC688" i="1"/>
  <c r="BK687" i="1"/>
  <c r="BD687" i="1"/>
  <c r="BC687" i="1"/>
  <c r="BK686" i="1"/>
  <c r="BD686" i="1"/>
  <c r="BC686" i="1"/>
  <c r="BK685" i="1"/>
  <c r="BD685" i="1"/>
  <c r="BC685" i="1"/>
  <c r="BK684" i="1"/>
  <c r="BE684" i="1"/>
  <c r="BD684" i="1"/>
  <c r="BC684" i="1"/>
  <c r="BK683" i="1"/>
  <c r="BD683" i="1"/>
  <c r="BC683" i="1"/>
  <c r="BK682" i="1"/>
  <c r="BD682" i="1"/>
  <c r="BC682" i="1"/>
  <c r="BK681" i="1"/>
  <c r="BD681" i="1"/>
  <c r="BC681" i="1"/>
  <c r="BK680" i="1"/>
  <c r="BD680" i="1"/>
  <c r="BC680" i="1"/>
  <c r="BK679" i="1"/>
  <c r="BD679" i="1"/>
  <c r="BC679" i="1"/>
  <c r="BK678" i="1"/>
  <c r="BE678" i="1"/>
  <c r="BD678" i="1"/>
  <c r="BC678" i="1"/>
  <c r="BK677" i="1"/>
  <c r="BD677" i="1"/>
  <c r="BC677" i="1"/>
  <c r="BK676" i="1"/>
  <c r="BD676" i="1"/>
  <c r="BC676" i="1"/>
  <c r="BK675" i="1"/>
  <c r="BD675" i="1"/>
  <c r="BC675" i="1"/>
  <c r="BK674" i="1"/>
  <c r="BE674" i="1"/>
  <c r="BD674" i="1"/>
  <c r="BC674" i="1"/>
  <c r="BK673" i="1"/>
  <c r="BD673" i="1"/>
  <c r="BC673" i="1"/>
  <c r="BK672" i="1"/>
  <c r="BD672" i="1"/>
  <c r="BC672" i="1"/>
  <c r="BK671" i="1"/>
  <c r="BD671" i="1"/>
  <c r="BC671" i="1"/>
  <c r="BK670" i="1"/>
  <c r="BD670" i="1"/>
  <c r="BC670" i="1"/>
  <c r="BK669" i="1"/>
  <c r="BD669" i="1"/>
  <c r="BC669" i="1"/>
  <c r="BK668" i="1"/>
  <c r="BD668" i="1"/>
  <c r="BC668" i="1"/>
  <c r="BK667" i="1"/>
  <c r="BE667" i="1"/>
  <c r="BD667" i="1"/>
  <c r="BC667" i="1"/>
  <c r="BK666" i="1"/>
  <c r="BD666" i="1"/>
  <c r="BC666" i="1"/>
  <c r="BK665" i="1"/>
  <c r="BD665" i="1"/>
  <c r="BC665" i="1"/>
  <c r="BK664" i="1"/>
  <c r="BE664" i="1"/>
  <c r="BD664" i="1"/>
  <c r="BC664" i="1"/>
  <c r="BK663" i="1"/>
  <c r="BD663" i="1"/>
  <c r="BC663" i="1"/>
  <c r="BK662" i="1"/>
  <c r="BE662" i="1"/>
  <c r="BD662" i="1"/>
  <c r="BC662" i="1"/>
  <c r="BK661" i="1"/>
  <c r="BE661" i="1"/>
  <c r="BD661" i="1"/>
  <c r="BC661" i="1"/>
  <c r="BK660" i="1"/>
  <c r="BE660" i="1"/>
  <c r="BD660" i="1"/>
  <c r="BC660" i="1"/>
  <c r="BK659" i="1"/>
  <c r="BE659" i="1"/>
  <c r="BD659" i="1"/>
  <c r="BC659" i="1"/>
  <c r="BK658" i="1"/>
  <c r="BD658" i="1"/>
  <c r="BC658" i="1"/>
  <c r="BK657" i="1"/>
  <c r="BD657" i="1"/>
  <c r="BC657" i="1"/>
  <c r="BK656" i="1"/>
  <c r="BD656" i="1"/>
  <c r="BC656" i="1"/>
  <c r="BK655" i="1"/>
  <c r="BD655" i="1"/>
  <c r="BC655" i="1"/>
  <c r="BK654" i="1"/>
  <c r="BD654" i="1"/>
  <c r="BC654" i="1"/>
  <c r="BK653" i="1"/>
  <c r="BD653" i="1"/>
  <c r="BC653" i="1"/>
  <c r="CG652" i="1"/>
  <c r="BK652" i="1"/>
  <c r="BC652" i="1"/>
  <c r="AO652" i="1"/>
  <c r="Z652" i="1"/>
  <c r="BD652" i="1" s="1"/>
  <c r="BK651" i="1"/>
  <c r="BD651" i="1"/>
  <c r="BC651" i="1"/>
  <c r="BK650" i="1"/>
  <c r="BD650" i="1"/>
  <c r="BC650" i="1"/>
  <c r="BK649" i="1"/>
  <c r="BD649" i="1"/>
  <c r="BC649" i="1"/>
  <c r="BK648" i="1"/>
  <c r="BD648" i="1"/>
  <c r="BC648" i="1"/>
  <c r="BK647" i="1"/>
  <c r="BD647" i="1"/>
  <c r="BC647" i="1"/>
  <c r="BK646" i="1"/>
  <c r="BD646" i="1"/>
  <c r="BC646" i="1"/>
  <c r="BK645" i="1"/>
  <c r="BD645" i="1"/>
  <c r="BC645" i="1"/>
  <c r="BK644" i="1"/>
  <c r="BD644" i="1"/>
  <c r="BC644" i="1"/>
  <c r="BK643" i="1"/>
  <c r="BD643" i="1"/>
  <c r="BC643" i="1"/>
  <c r="BK642" i="1"/>
  <c r="BD642" i="1"/>
  <c r="BC642" i="1"/>
  <c r="BK641" i="1"/>
  <c r="BE641" i="1"/>
  <c r="BD641" i="1"/>
  <c r="BC641" i="1"/>
  <c r="BK640" i="1"/>
  <c r="BD640" i="1"/>
  <c r="BC640" i="1"/>
  <c r="BK639" i="1"/>
  <c r="BD639" i="1"/>
  <c r="BC639" i="1"/>
  <c r="BK638" i="1"/>
  <c r="BD638" i="1"/>
  <c r="BC638" i="1"/>
  <c r="BK637" i="1"/>
  <c r="BD637" i="1"/>
  <c r="BC637" i="1"/>
  <c r="BK636" i="1"/>
  <c r="BD636" i="1"/>
  <c r="BC636" i="1"/>
  <c r="BK635" i="1"/>
  <c r="BD635" i="1"/>
  <c r="BC635" i="1"/>
  <c r="BK634" i="1"/>
  <c r="BD634" i="1"/>
  <c r="BC634" i="1"/>
  <c r="BK633" i="1"/>
  <c r="BD633" i="1"/>
  <c r="BC633" i="1"/>
  <c r="BK632" i="1"/>
  <c r="BD632" i="1"/>
  <c r="BC632" i="1"/>
  <c r="BK631" i="1"/>
  <c r="BD631" i="1"/>
  <c r="BC631" i="1"/>
  <c r="BK630" i="1"/>
  <c r="BD630" i="1"/>
  <c r="BC630" i="1"/>
  <c r="BK629" i="1"/>
  <c r="BD629" i="1"/>
  <c r="BC629" i="1"/>
  <c r="BK628" i="1"/>
  <c r="BD628" i="1"/>
  <c r="BC628" i="1"/>
  <c r="BK627" i="1"/>
  <c r="BD627" i="1"/>
  <c r="BC627" i="1"/>
  <c r="BK626" i="1"/>
  <c r="BD626" i="1"/>
  <c r="BC626" i="1"/>
  <c r="BK625" i="1"/>
  <c r="BD625" i="1"/>
  <c r="BC625" i="1"/>
  <c r="BK624" i="1"/>
  <c r="BE624" i="1"/>
  <c r="BD624" i="1"/>
  <c r="BC624" i="1"/>
  <c r="BK623" i="1"/>
  <c r="BE623" i="1"/>
  <c r="BD623" i="1"/>
  <c r="BC623" i="1"/>
  <c r="BK622" i="1"/>
  <c r="BE622" i="1"/>
  <c r="BD622" i="1"/>
  <c r="BC622" i="1"/>
  <c r="BK621" i="1"/>
  <c r="BD621" i="1"/>
  <c r="BC621" i="1"/>
  <c r="BK620" i="1"/>
  <c r="BD620" i="1"/>
  <c r="BC620" i="1"/>
  <c r="BK619" i="1"/>
  <c r="BD619" i="1"/>
  <c r="BC619" i="1"/>
  <c r="BK618" i="1"/>
  <c r="BD618" i="1"/>
  <c r="BC618" i="1"/>
  <c r="BK617" i="1"/>
  <c r="BD617" i="1"/>
  <c r="BC617" i="1"/>
  <c r="BK616" i="1"/>
  <c r="BD616" i="1"/>
  <c r="BC616" i="1"/>
  <c r="BK615" i="1"/>
  <c r="BD615" i="1"/>
  <c r="BC615" i="1"/>
  <c r="BK614" i="1"/>
  <c r="BD614" i="1"/>
  <c r="BC614" i="1"/>
  <c r="BK613" i="1"/>
  <c r="BD613" i="1"/>
  <c r="BC613" i="1"/>
  <c r="BK612" i="1"/>
  <c r="BE612" i="1"/>
  <c r="BD612" i="1"/>
  <c r="BC612" i="1"/>
  <c r="BK611" i="1"/>
  <c r="BD611" i="1"/>
  <c r="BC611" i="1"/>
  <c r="BK610" i="1"/>
  <c r="BD610" i="1"/>
  <c r="BC610" i="1"/>
  <c r="BK609" i="1"/>
  <c r="BD609" i="1"/>
  <c r="BC609" i="1"/>
  <c r="BK608" i="1"/>
  <c r="BD608" i="1"/>
  <c r="BC608" i="1"/>
  <c r="BK607" i="1"/>
  <c r="BD607" i="1"/>
  <c r="BC607" i="1"/>
  <c r="BK606" i="1"/>
  <c r="BD606" i="1"/>
  <c r="BC606" i="1"/>
  <c r="BK605" i="1"/>
  <c r="BE605" i="1"/>
  <c r="BD605" i="1"/>
  <c r="BC605" i="1"/>
  <c r="BK604" i="1"/>
  <c r="BD604" i="1"/>
  <c r="BC604" i="1"/>
  <c r="BK603" i="1"/>
  <c r="BD603" i="1"/>
  <c r="BC603" i="1"/>
  <c r="BK602" i="1"/>
  <c r="BD602" i="1"/>
  <c r="BC602" i="1"/>
  <c r="BK601" i="1"/>
  <c r="BD601" i="1"/>
  <c r="BC601" i="1"/>
  <c r="BK600" i="1"/>
  <c r="BE600" i="1"/>
  <c r="BD600" i="1"/>
  <c r="BC600" i="1"/>
  <c r="BK599" i="1"/>
  <c r="BE599" i="1"/>
  <c r="BD599" i="1"/>
  <c r="BC599" i="1"/>
  <c r="BK598" i="1"/>
  <c r="BE598" i="1"/>
  <c r="BD598" i="1"/>
  <c r="BC598" i="1"/>
  <c r="BK597" i="1"/>
  <c r="BD597" i="1"/>
  <c r="BC597" i="1"/>
  <c r="BK596" i="1"/>
  <c r="BD596" i="1"/>
  <c r="BC596" i="1"/>
  <c r="BK595" i="1"/>
  <c r="BD595" i="1"/>
  <c r="BC595" i="1"/>
  <c r="BK594" i="1"/>
  <c r="BD594" i="1"/>
  <c r="BC594" i="1"/>
  <c r="BK593" i="1"/>
  <c r="BD593" i="1"/>
  <c r="BC593" i="1"/>
  <c r="BK592" i="1"/>
  <c r="BD592" i="1"/>
  <c r="BC592" i="1"/>
  <c r="BK591" i="1"/>
  <c r="BD591" i="1"/>
  <c r="BC591" i="1"/>
  <c r="BK590" i="1"/>
  <c r="BD590" i="1"/>
  <c r="BC590" i="1"/>
  <c r="BK589" i="1"/>
  <c r="BD589" i="1"/>
  <c r="BC589" i="1"/>
  <c r="BK588" i="1"/>
  <c r="BD588" i="1"/>
  <c r="BC588" i="1"/>
  <c r="BK587" i="1"/>
  <c r="BE587" i="1"/>
  <c r="BD587" i="1"/>
  <c r="BC587" i="1"/>
  <c r="BK586" i="1"/>
  <c r="BD586" i="1"/>
  <c r="BC586" i="1"/>
  <c r="BK585" i="1"/>
  <c r="BD585" i="1"/>
  <c r="BC585" i="1"/>
  <c r="BK584" i="1"/>
  <c r="BE584" i="1"/>
  <c r="BD584" i="1"/>
  <c r="BC584" i="1"/>
  <c r="BK583" i="1"/>
  <c r="BD583" i="1"/>
  <c r="BC583" i="1"/>
  <c r="BK582" i="1"/>
  <c r="BE582" i="1"/>
  <c r="BD582" i="1"/>
  <c r="BC582" i="1"/>
  <c r="BK581" i="1"/>
  <c r="BD581" i="1"/>
  <c r="BC581" i="1"/>
  <c r="BK580" i="1"/>
  <c r="BD580" i="1"/>
  <c r="BC580" i="1"/>
  <c r="BK579" i="1"/>
  <c r="BE579" i="1"/>
  <c r="BD579" i="1"/>
  <c r="BC579" i="1"/>
  <c r="BK578" i="1"/>
  <c r="BD578" i="1"/>
  <c r="BC578" i="1"/>
  <c r="BK577" i="1"/>
  <c r="BD577" i="1"/>
  <c r="BC577" i="1"/>
  <c r="BK576" i="1"/>
  <c r="BD576" i="1"/>
  <c r="BC576" i="1"/>
  <c r="BK575" i="1"/>
  <c r="BD575" i="1"/>
  <c r="BC575" i="1"/>
  <c r="BK574" i="1"/>
  <c r="BD574" i="1"/>
  <c r="BC574" i="1"/>
  <c r="BK573" i="1"/>
  <c r="BD573" i="1"/>
  <c r="BC573" i="1"/>
  <c r="BK572" i="1"/>
  <c r="BD572" i="1"/>
  <c r="BC572" i="1"/>
  <c r="BK571" i="1"/>
  <c r="BD571" i="1"/>
  <c r="BC571" i="1"/>
  <c r="BK570" i="1"/>
  <c r="BD570" i="1"/>
  <c r="BC570" i="1"/>
  <c r="BK569" i="1"/>
  <c r="BD569" i="1"/>
  <c r="BC569" i="1"/>
  <c r="BK568" i="1"/>
  <c r="BD568" i="1"/>
  <c r="BC568" i="1"/>
  <c r="BK567" i="1"/>
  <c r="BE567" i="1"/>
  <c r="BD567" i="1"/>
  <c r="BC567" i="1"/>
  <c r="BK566" i="1"/>
  <c r="BD566" i="1"/>
  <c r="BC566" i="1"/>
  <c r="BK565" i="1"/>
  <c r="BD565" i="1"/>
  <c r="BC565" i="1"/>
  <c r="BK564" i="1"/>
  <c r="BD564" i="1"/>
  <c r="BC564" i="1"/>
  <c r="BK563" i="1"/>
  <c r="BD563" i="1"/>
  <c r="BC563" i="1"/>
  <c r="BK562" i="1"/>
  <c r="BD562" i="1"/>
  <c r="BC562" i="1"/>
  <c r="BK561" i="1"/>
  <c r="BD561" i="1"/>
  <c r="BC561" i="1"/>
  <c r="BK560" i="1"/>
  <c r="BD560" i="1"/>
  <c r="BC560" i="1"/>
  <c r="BK559" i="1"/>
  <c r="BE559" i="1"/>
  <c r="BD559" i="1"/>
  <c r="BC559" i="1"/>
  <c r="BK558" i="1"/>
  <c r="BD558" i="1"/>
  <c r="BC558" i="1"/>
  <c r="BK557" i="1"/>
  <c r="BE557" i="1"/>
  <c r="BD557" i="1"/>
  <c r="BC557" i="1"/>
  <c r="BK556" i="1"/>
  <c r="BE556" i="1"/>
  <c r="BD556" i="1"/>
  <c r="BC556" i="1"/>
  <c r="BK555" i="1"/>
  <c r="BD555" i="1"/>
  <c r="BC555" i="1"/>
  <c r="BK554" i="1"/>
  <c r="BD554" i="1"/>
  <c r="BC554" i="1"/>
  <c r="BK553" i="1"/>
  <c r="BD553" i="1"/>
  <c r="BC553" i="1"/>
  <c r="BK552" i="1"/>
  <c r="BD552" i="1"/>
  <c r="BC552" i="1"/>
  <c r="BK551" i="1"/>
  <c r="BD551" i="1"/>
  <c r="BC551" i="1"/>
  <c r="BK550" i="1"/>
  <c r="BD550" i="1"/>
  <c r="BC550" i="1"/>
  <c r="BK549" i="1"/>
  <c r="BD549" i="1"/>
  <c r="BC549" i="1"/>
  <c r="BK548" i="1"/>
  <c r="BD548" i="1"/>
  <c r="BC548" i="1"/>
  <c r="BK547" i="1"/>
  <c r="BD547" i="1"/>
  <c r="BC547" i="1"/>
  <c r="BK546" i="1"/>
  <c r="BD546" i="1"/>
  <c r="BC546" i="1"/>
  <c r="BK545" i="1"/>
  <c r="BD545" i="1"/>
  <c r="BC545" i="1"/>
  <c r="BK544" i="1"/>
  <c r="BD544" i="1"/>
  <c r="BC544" i="1"/>
  <c r="BK543" i="1"/>
  <c r="BD543" i="1"/>
  <c r="BC543" i="1"/>
  <c r="BK542" i="1"/>
  <c r="BD542" i="1"/>
  <c r="BC542" i="1"/>
  <c r="BK541" i="1"/>
  <c r="BD541" i="1"/>
  <c r="BC541" i="1"/>
  <c r="BK540" i="1"/>
  <c r="BD540" i="1"/>
  <c r="BC540" i="1"/>
  <c r="BK539" i="1"/>
  <c r="BD539" i="1"/>
  <c r="BC539" i="1"/>
  <c r="BK538" i="1"/>
  <c r="BD538" i="1"/>
  <c r="BC538" i="1"/>
  <c r="BK537" i="1"/>
  <c r="BD537" i="1"/>
  <c r="BC537" i="1"/>
  <c r="BK536" i="1"/>
  <c r="BD536" i="1"/>
  <c r="BC536" i="1"/>
  <c r="BK535" i="1"/>
  <c r="BD535" i="1"/>
  <c r="BC535" i="1"/>
  <c r="BK534" i="1"/>
  <c r="BD534" i="1"/>
  <c r="BC534" i="1"/>
  <c r="BK533" i="1"/>
  <c r="BD533" i="1"/>
  <c r="BC533" i="1"/>
  <c r="BK532" i="1"/>
  <c r="BD532" i="1"/>
  <c r="BC532" i="1"/>
  <c r="BK531" i="1"/>
  <c r="BD531" i="1"/>
  <c r="BC531" i="1"/>
  <c r="BK530" i="1"/>
  <c r="BD530" i="1"/>
  <c r="BC530" i="1"/>
  <c r="BK529" i="1"/>
  <c r="BD529" i="1"/>
  <c r="BC529" i="1"/>
  <c r="CF528" i="1"/>
  <c r="BK528" i="1"/>
  <c r="BD528" i="1"/>
  <c r="BC528" i="1"/>
  <c r="BK527" i="1"/>
  <c r="BD527" i="1"/>
  <c r="BC527" i="1"/>
  <c r="BK526" i="1"/>
  <c r="BD526" i="1"/>
  <c r="BC526" i="1"/>
  <c r="BK525" i="1"/>
  <c r="BD525" i="1"/>
  <c r="BC525" i="1"/>
  <c r="BK524" i="1"/>
  <c r="BE524" i="1"/>
  <c r="BD524" i="1"/>
  <c r="BC524" i="1"/>
  <c r="BK523" i="1"/>
  <c r="BE523" i="1"/>
  <c r="BD523" i="1"/>
  <c r="BC523" i="1"/>
  <c r="BK522" i="1"/>
  <c r="BD522" i="1"/>
  <c r="BC522" i="1"/>
  <c r="BK521" i="1"/>
  <c r="BD521" i="1"/>
  <c r="BC521" i="1"/>
  <c r="BK520" i="1"/>
  <c r="BD520" i="1"/>
  <c r="BC520" i="1"/>
  <c r="BK519" i="1"/>
  <c r="BD519" i="1"/>
  <c r="BC519" i="1"/>
  <c r="BK518" i="1"/>
  <c r="BD518" i="1"/>
  <c r="BC518" i="1"/>
  <c r="BK517" i="1"/>
  <c r="BD517" i="1"/>
  <c r="BC517" i="1"/>
  <c r="BK516" i="1"/>
  <c r="BD516" i="1"/>
  <c r="BC516" i="1"/>
  <c r="BK515" i="1"/>
  <c r="BD515" i="1"/>
  <c r="BC515" i="1"/>
  <c r="BK514" i="1"/>
  <c r="BD514" i="1"/>
  <c r="BC514" i="1"/>
  <c r="BK513" i="1"/>
  <c r="BD513" i="1"/>
  <c r="BC513" i="1"/>
  <c r="BK512" i="1"/>
  <c r="BD512" i="1"/>
  <c r="BC512" i="1"/>
  <c r="BK511" i="1"/>
  <c r="BD511" i="1"/>
  <c r="BC511" i="1"/>
  <c r="BK510" i="1"/>
  <c r="BD510" i="1"/>
  <c r="BC510" i="1"/>
  <c r="BK509" i="1"/>
  <c r="BD509" i="1"/>
  <c r="BC509" i="1"/>
  <c r="BK508" i="1"/>
  <c r="BD508" i="1"/>
  <c r="BC508" i="1"/>
  <c r="BK507" i="1"/>
  <c r="BD507" i="1"/>
  <c r="BC507" i="1"/>
  <c r="BK506" i="1"/>
  <c r="BD506" i="1"/>
  <c r="BC506" i="1"/>
  <c r="BK505" i="1"/>
  <c r="BE505" i="1"/>
  <c r="BD505" i="1"/>
  <c r="BC505" i="1"/>
  <c r="BK504" i="1"/>
  <c r="BD504" i="1"/>
  <c r="BC504" i="1"/>
  <c r="BK503" i="1"/>
  <c r="BD503" i="1"/>
  <c r="BC503" i="1"/>
  <c r="BK502" i="1"/>
  <c r="BD502" i="1"/>
  <c r="BC502" i="1"/>
  <c r="BK501" i="1"/>
  <c r="BD501" i="1"/>
  <c r="BC501" i="1"/>
  <c r="BK500" i="1"/>
  <c r="BD500" i="1"/>
  <c r="BC500" i="1"/>
  <c r="BK499" i="1"/>
  <c r="BD499" i="1"/>
  <c r="BC499" i="1"/>
  <c r="BK498" i="1"/>
  <c r="BD498" i="1"/>
  <c r="BC498" i="1"/>
  <c r="BK497" i="1"/>
  <c r="BD497" i="1"/>
  <c r="BC497" i="1"/>
  <c r="BK496" i="1"/>
  <c r="BD496" i="1"/>
  <c r="BC496" i="1"/>
  <c r="BK495" i="1"/>
  <c r="BD495" i="1"/>
  <c r="BC495" i="1"/>
  <c r="BK494" i="1"/>
  <c r="BD494" i="1"/>
  <c r="BC494" i="1"/>
  <c r="BK493" i="1"/>
  <c r="BD493" i="1"/>
  <c r="BC493" i="1"/>
  <c r="BK492" i="1"/>
  <c r="BD492" i="1"/>
  <c r="BC492" i="1"/>
  <c r="BK491" i="1"/>
  <c r="BD491" i="1"/>
  <c r="BC491" i="1"/>
  <c r="BK490" i="1"/>
  <c r="BD490" i="1"/>
  <c r="BC490" i="1"/>
  <c r="BK489" i="1"/>
  <c r="BD489" i="1"/>
  <c r="BC489" i="1"/>
  <c r="BK488" i="1"/>
  <c r="BD488" i="1"/>
  <c r="BC488" i="1"/>
  <c r="BK487" i="1"/>
  <c r="BD487" i="1"/>
  <c r="BC487" i="1"/>
  <c r="BK486" i="1"/>
  <c r="BD486" i="1"/>
  <c r="BC486" i="1"/>
  <c r="BK485" i="1"/>
  <c r="BD485" i="1"/>
  <c r="BC485" i="1"/>
  <c r="BK484" i="1"/>
  <c r="BD484" i="1"/>
  <c r="BC484" i="1"/>
  <c r="BK483" i="1"/>
  <c r="BD483" i="1"/>
  <c r="BC483" i="1"/>
  <c r="BK482" i="1"/>
  <c r="BD482" i="1"/>
  <c r="BC482" i="1"/>
  <c r="BK481" i="1"/>
  <c r="BD481" i="1"/>
  <c r="BC481" i="1"/>
  <c r="BK480" i="1"/>
  <c r="BD480" i="1"/>
  <c r="BC480" i="1"/>
  <c r="BK479" i="1"/>
  <c r="BD479" i="1"/>
  <c r="BC479" i="1"/>
  <c r="BK478" i="1"/>
  <c r="BD478" i="1"/>
  <c r="BC478" i="1"/>
  <c r="BK477" i="1"/>
  <c r="BD477" i="1"/>
  <c r="BC477" i="1"/>
  <c r="BK476" i="1"/>
  <c r="BD476" i="1"/>
  <c r="BC476" i="1"/>
  <c r="BK475" i="1"/>
  <c r="BD475" i="1"/>
  <c r="BC475" i="1"/>
  <c r="CG474" i="1"/>
  <c r="CF474" i="1"/>
  <c r="BK474" i="1"/>
  <c r="BE474" i="1"/>
  <c r="BC474" i="1"/>
  <c r="AO474" i="1"/>
  <c r="AA474" i="1"/>
  <c r="Z474" i="1" s="1"/>
  <c r="BD474" i="1" s="1"/>
  <c r="BK473" i="1"/>
  <c r="BE473" i="1"/>
  <c r="BD473" i="1"/>
  <c r="BC473" i="1"/>
  <c r="BK472" i="1"/>
  <c r="BE472" i="1"/>
  <c r="BD472" i="1"/>
  <c r="BC472" i="1"/>
  <c r="BK471" i="1"/>
  <c r="BE471" i="1"/>
  <c r="BD471" i="1"/>
  <c r="BC471" i="1"/>
  <c r="BK470" i="1"/>
  <c r="BD470" i="1"/>
  <c r="BC470" i="1"/>
  <c r="BK469" i="1"/>
  <c r="BE469" i="1"/>
  <c r="BD469" i="1"/>
  <c r="BC469" i="1"/>
  <c r="BK468" i="1"/>
  <c r="BD468" i="1"/>
  <c r="BC468" i="1"/>
  <c r="BK467" i="1"/>
  <c r="BD467" i="1"/>
  <c r="BC467" i="1"/>
  <c r="BK466" i="1"/>
  <c r="BE466" i="1"/>
  <c r="BD466" i="1"/>
  <c r="BC466" i="1"/>
  <c r="BK465" i="1"/>
  <c r="BD465" i="1"/>
  <c r="BC465" i="1"/>
  <c r="BK464" i="1"/>
  <c r="BD464" i="1"/>
  <c r="BC464" i="1"/>
  <c r="BK463" i="1"/>
  <c r="BE463" i="1"/>
  <c r="BD463" i="1"/>
  <c r="BC463" i="1"/>
  <c r="BK462" i="1"/>
  <c r="BD462" i="1"/>
  <c r="BC462" i="1"/>
  <c r="BK461" i="1"/>
  <c r="BD461" i="1"/>
  <c r="BC461" i="1"/>
  <c r="BK460" i="1"/>
  <c r="BD460" i="1"/>
  <c r="BC460" i="1"/>
  <c r="BK459" i="1"/>
  <c r="BE459" i="1"/>
  <c r="BD459" i="1"/>
  <c r="BC459" i="1"/>
  <c r="BK458" i="1"/>
  <c r="BE458" i="1"/>
  <c r="BD458" i="1"/>
  <c r="BC458" i="1"/>
  <c r="CF457" i="1"/>
  <c r="BK457" i="1"/>
  <c r="BD457" i="1"/>
  <c r="BC457" i="1"/>
  <c r="BK456" i="1"/>
  <c r="BD456" i="1"/>
  <c r="BC456" i="1"/>
  <c r="BK455" i="1"/>
  <c r="BD455" i="1"/>
  <c r="BC455" i="1"/>
  <c r="BK454" i="1"/>
  <c r="BD454" i="1"/>
  <c r="BC454" i="1"/>
  <c r="BK453" i="1"/>
  <c r="BD453" i="1"/>
  <c r="BC453" i="1"/>
  <c r="BK452" i="1"/>
  <c r="BD452" i="1"/>
  <c r="BC452" i="1"/>
  <c r="BK451" i="1"/>
  <c r="BE451" i="1"/>
  <c r="BD451" i="1"/>
  <c r="BC451" i="1"/>
  <c r="BK450" i="1"/>
  <c r="BE450" i="1"/>
  <c r="BD450" i="1"/>
  <c r="BC450" i="1"/>
  <c r="BK449" i="1"/>
  <c r="BD449" i="1"/>
  <c r="BC449" i="1"/>
  <c r="BK448" i="1"/>
  <c r="BD448" i="1"/>
  <c r="BC448" i="1"/>
  <c r="BK447" i="1"/>
  <c r="BD447" i="1"/>
  <c r="BC447" i="1"/>
  <c r="BK446" i="1"/>
  <c r="BD446" i="1"/>
  <c r="BC446" i="1"/>
  <c r="BK445" i="1"/>
  <c r="BD445" i="1"/>
  <c r="BC445" i="1"/>
  <c r="BK444" i="1"/>
  <c r="BD444" i="1"/>
  <c r="BC444" i="1"/>
  <c r="BK443" i="1"/>
  <c r="BD443" i="1"/>
  <c r="BC443" i="1"/>
  <c r="BK442" i="1"/>
  <c r="BD442" i="1"/>
  <c r="BC442" i="1"/>
  <c r="BK441" i="1"/>
  <c r="BD441" i="1"/>
  <c r="BC441" i="1"/>
  <c r="BK440" i="1"/>
  <c r="BD440" i="1"/>
  <c r="BC440" i="1"/>
  <c r="BK439" i="1"/>
  <c r="BD439" i="1"/>
  <c r="BC439" i="1"/>
  <c r="BK438" i="1"/>
  <c r="BD438" i="1"/>
  <c r="BC438" i="1"/>
  <c r="BK437" i="1"/>
  <c r="BD437" i="1"/>
  <c r="BC437" i="1"/>
  <c r="BK436" i="1"/>
  <c r="BD436" i="1"/>
  <c r="BC436" i="1"/>
  <c r="BK435" i="1"/>
  <c r="BD435" i="1"/>
  <c r="BC435" i="1"/>
  <c r="BK434" i="1"/>
  <c r="BD434" i="1"/>
  <c r="BC434" i="1"/>
  <c r="BK433" i="1"/>
  <c r="BD433" i="1"/>
  <c r="BC433" i="1"/>
  <c r="BK432" i="1"/>
  <c r="BD432" i="1"/>
  <c r="BC432" i="1"/>
  <c r="BK431" i="1"/>
  <c r="BD431" i="1"/>
  <c r="BC431" i="1"/>
  <c r="BK430" i="1"/>
  <c r="BD430" i="1"/>
  <c r="BC430" i="1"/>
  <c r="BK429" i="1"/>
  <c r="BD429" i="1"/>
  <c r="BC429" i="1"/>
  <c r="BK428" i="1"/>
  <c r="BE428" i="1"/>
  <c r="BD428" i="1"/>
  <c r="BC428" i="1"/>
  <c r="BK427" i="1"/>
  <c r="BD427" i="1"/>
  <c r="BC427" i="1"/>
  <c r="BK426" i="1"/>
  <c r="BD426" i="1"/>
  <c r="BC426" i="1"/>
  <c r="BK425" i="1"/>
  <c r="BD425" i="1"/>
  <c r="BC425" i="1"/>
  <c r="BK424" i="1"/>
  <c r="BD424" i="1"/>
  <c r="BC424" i="1"/>
  <c r="BK423" i="1"/>
  <c r="BD423" i="1"/>
  <c r="BC423" i="1"/>
  <c r="BK422" i="1"/>
  <c r="BE422" i="1"/>
  <c r="BD422" i="1"/>
  <c r="BC422" i="1"/>
  <c r="BK421" i="1"/>
  <c r="BD421" i="1"/>
  <c r="BC421" i="1"/>
  <c r="BK420" i="1"/>
  <c r="BD420" i="1"/>
  <c r="BC420" i="1"/>
  <c r="BK419" i="1"/>
  <c r="BD419" i="1"/>
  <c r="BC419" i="1"/>
  <c r="BK418" i="1"/>
  <c r="BE418" i="1"/>
  <c r="BD418" i="1"/>
  <c r="BC418" i="1"/>
  <c r="BK417" i="1"/>
  <c r="BE417" i="1"/>
  <c r="BD417" i="1"/>
  <c r="BC417" i="1"/>
  <c r="BK416" i="1"/>
  <c r="BF416" i="1"/>
  <c r="BE416" i="1" s="1"/>
  <c r="BD416" i="1"/>
  <c r="BC416" i="1"/>
  <c r="BK415" i="1"/>
  <c r="BD415" i="1"/>
  <c r="BC415" i="1"/>
  <c r="BK414" i="1"/>
  <c r="BD414" i="1"/>
  <c r="BC414" i="1"/>
  <c r="BK413" i="1"/>
  <c r="BD413" i="1"/>
  <c r="BC413" i="1"/>
  <c r="BK412" i="1"/>
  <c r="BD412" i="1"/>
  <c r="BC412" i="1"/>
  <c r="BK411" i="1"/>
  <c r="BD411" i="1"/>
  <c r="BC411" i="1"/>
  <c r="BK410" i="1"/>
  <c r="BD410" i="1"/>
  <c r="BC410" i="1"/>
  <c r="BK409" i="1"/>
  <c r="BD409" i="1"/>
  <c r="BC409" i="1"/>
  <c r="BK408" i="1"/>
  <c r="BD408" i="1"/>
  <c r="BC408" i="1"/>
  <c r="BK407" i="1"/>
  <c r="BE407" i="1"/>
  <c r="BD407" i="1"/>
  <c r="BC407" i="1"/>
  <c r="BK406" i="1"/>
  <c r="BE406" i="1"/>
  <c r="BD406" i="1"/>
  <c r="BC406" i="1"/>
  <c r="BK405" i="1"/>
  <c r="BD405" i="1"/>
  <c r="BC405" i="1"/>
  <c r="BK404" i="1"/>
  <c r="BE404" i="1"/>
  <c r="BD404" i="1"/>
  <c r="BC404" i="1"/>
  <c r="BK403" i="1"/>
  <c r="BD403" i="1"/>
  <c r="BC403" i="1"/>
  <c r="BK402" i="1"/>
  <c r="BD402" i="1"/>
  <c r="BC402" i="1"/>
  <c r="BK401" i="1"/>
  <c r="BD401" i="1"/>
  <c r="BC401" i="1"/>
  <c r="BK400" i="1"/>
  <c r="BD400" i="1"/>
  <c r="BC400" i="1"/>
  <c r="BK399" i="1"/>
  <c r="BD399" i="1"/>
  <c r="BC399" i="1"/>
  <c r="BK398" i="1"/>
  <c r="BD398" i="1"/>
  <c r="BC398" i="1"/>
  <c r="BK397" i="1"/>
  <c r="BD397" i="1"/>
  <c r="BC397" i="1"/>
  <c r="BK396" i="1"/>
  <c r="BD396" i="1"/>
  <c r="BC396" i="1"/>
  <c r="BK395" i="1"/>
  <c r="BD395" i="1"/>
  <c r="BC395" i="1"/>
  <c r="BK394" i="1"/>
  <c r="BD394" i="1"/>
  <c r="BC394" i="1"/>
  <c r="BK393" i="1"/>
  <c r="BD393" i="1"/>
  <c r="BC393" i="1"/>
  <c r="BK392" i="1"/>
  <c r="BD392" i="1"/>
  <c r="BC392" i="1"/>
  <c r="BK391" i="1"/>
  <c r="BD391" i="1"/>
  <c r="BC391" i="1"/>
  <c r="BK390" i="1"/>
  <c r="BE390" i="1"/>
  <c r="BD390" i="1"/>
  <c r="BC390" i="1"/>
  <c r="BK389" i="1"/>
  <c r="BD389" i="1"/>
  <c r="BC389" i="1"/>
  <c r="BK388" i="1"/>
  <c r="BD388" i="1"/>
  <c r="BC388" i="1"/>
  <c r="BK387" i="1"/>
  <c r="BF387" i="1"/>
  <c r="BE387" i="1" s="1"/>
  <c r="BD387" i="1"/>
  <c r="BC387" i="1"/>
  <c r="BK386" i="1"/>
  <c r="BD386" i="1"/>
  <c r="BC386" i="1"/>
  <c r="BK385" i="1"/>
  <c r="BD385" i="1"/>
  <c r="BC385" i="1"/>
  <c r="BK384" i="1"/>
  <c r="BD384" i="1"/>
  <c r="BC384" i="1"/>
  <c r="BK383" i="1"/>
  <c r="BD383" i="1"/>
  <c r="BC383" i="1"/>
  <c r="BK382" i="1"/>
  <c r="BD382" i="1"/>
  <c r="BC382" i="1"/>
  <c r="BK381" i="1"/>
  <c r="BD381" i="1"/>
  <c r="BC381" i="1"/>
  <c r="BK380" i="1"/>
  <c r="BD380" i="1"/>
  <c r="BC380" i="1"/>
  <c r="BK379" i="1"/>
  <c r="BD379" i="1"/>
  <c r="BC379" i="1"/>
  <c r="BK378" i="1"/>
  <c r="BD378" i="1"/>
  <c r="BC378" i="1"/>
  <c r="BK377" i="1"/>
  <c r="BD377" i="1"/>
  <c r="BC377" i="1"/>
  <c r="BK376" i="1"/>
  <c r="BD376" i="1"/>
  <c r="BC376" i="1"/>
  <c r="BK375" i="1"/>
  <c r="BD375" i="1"/>
  <c r="BC375" i="1"/>
  <c r="BK374" i="1"/>
  <c r="BD374" i="1"/>
  <c r="BC374" i="1"/>
  <c r="BK373" i="1"/>
  <c r="BD373" i="1"/>
  <c r="BC373" i="1"/>
  <c r="BK372" i="1"/>
  <c r="BD372" i="1"/>
  <c r="BC372" i="1"/>
  <c r="BK371" i="1"/>
  <c r="BD371" i="1"/>
  <c r="BC371" i="1"/>
  <c r="BK370" i="1"/>
  <c r="BD370" i="1"/>
  <c r="BC370" i="1"/>
  <c r="BK369" i="1"/>
  <c r="BD369" i="1"/>
  <c r="BC369" i="1"/>
  <c r="BK368" i="1"/>
  <c r="BE368" i="1"/>
  <c r="BD368" i="1"/>
  <c r="BC368" i="1"/>
  <c r="BK367" i="1"/>
  <c r="BD367" i="1"/>
  <c r="BC367" i="1"/>
  <c r="BK366" i="1"/>
  <c r="BE366" i="1"/>
  <c r="BD366" i="1"/>
  <c r="BC366" i="1"/>
  <c r="BK365" i="1"/>
  <c r="BD365" i="1"/>
  <c r="BC365" i="1"/>
  <c r="BK364" i="1"/>
  <c r="BD364" i="1"/>
  <c r="BC364" i="1"/>
  <c r="BK363" i="1"/>
  <c r="BD363" i="1"/>
  <c r="BC363" i="1"/>
  <c r="BK362" i="1"/>
  <c r="BD362" i="1"/>
  <c r="BC362" i="1"/>
  <c r="BK361" i="1"/>
  <c r="BD361" i="1"/>
  <c r="BC361" i="1"/>
  <c r="BK360" i="1"/>
  <c r="BD360" i="1"/>
  <c r="BC360" i="1"/>
  <c r="BK359" i="1"/>
  <c r="BD359" i="1"/>
  <c r="BC359" i="1"/>
  <c r="BK358" i="1"/>
  <c r="BD358" i="1"/>
  <c r="BC358" i="1"/>
  <c r="BK357" i="1"/>
  <c r="BD357" i="1"/>
  <c r="BC357" i="1"/>
  <c r="BK356" i="1"/>
  <c r="BD356" i="1"/>
  <c r="BC356" i="1"/>
  <c r="BK355" i="1"/>
  <c r="BD355" i="1"/>
  <c r="BC355" i="1"/>
  <c r="BK354" i="1"/>
  <c r="BD354" i="1"/>
  <c r="BC354" i="1"/>
  <c r="BK353" i="1"/>
  <c r="BD353" i="1"/>
  <c r="BC353" i="1"/>
  <c r="BK352" i="1"/>
  <c r="BD352" i="1"/>
  <c r="BC352" i="1"/>
  <c r="BK351" i="1"/>
  <c r="BD351" i="1"/>
  <c r="BC351" i="1"/>
  <c r="BK350" i="1"/>
  <c r="BD350" i="1"/>
  <c r="BC350" i="1"/>
  <c r="BK349" i="1"/>
  <c r="BD349" i="1"/>
  <c r="BC349" i="1"/>
  <c r="BK348" i="1"/>
  <c r="BD348" i="1"/>
  <c r="BC348" i="1"/>
  <c r="BK347" i="1"/>
  <c r="BD347" i="1"/>
  <c r="BC347" i="1"/>
  <c r="BK346" i="1"/>
  <c r="BD346" i="1"/>
  <c r="BC346" i="1"/>
  <c r="BK345" i="1"/>
  <c r="BD345" i="1"/>
  <c r="BC345" i="1"/>
  <c r="BK344" i="1"/>
  <c r="BD344" i="1"/>
  <c r="BC344" i="1"/>
  <c r="BK343" i="1"/>
  <c r="BD343" i="1"/>
  <c r="BC343" i="1"/>
  <c r="BK342" i="1"/>
  <c r="BD342" i="1"/>
  <c r="BC342" i="1"/>
  <c r="BK341" i="1"/>
  <c r="BE341" i="1"/>
  <c r="BD341" i="1"/>
  <c r="BC341" i="1"/>
  <c r="BK340" i="1"/>
  <c r="BD340" i="1"/>
  <c r="BC340" i="1"/>
  <c r="BK339" i="1"/>
  <c r="BD339" i="1"/>
  <c r="BC339" i="1"/>
  <c r="BK338" i="1"/>
  <c r="BD338" i="1"/>
  <c r="BC338" i="1"/>
  <c r="BK337" i="1"/>
  <c r="BD337" i="1"/>
  <c r="BC337" i="1"/>
  <c r="BK336" i="1"/>
  <c r="BD336" i="1"/>
  <c r="BC336" i="1"/>
  <c r="BK335" i="1"/>
  <c r="BD335" i="1"/>
  <c r="BC335" i="1"/>
  <c r="BK334" i="1"/>
  <c r="BD334" i="1"/>
  <c r="BC334" i="1"/>
  <c r="BK333" i="1"/>
  <c r="BE333" i="1"/>
  <c r="BD333" i="1"/>
  <c r="BC333" i="1"/>
  <c r="BK332" i="1"/>
  <c r="BD332" i="1"/>
  <c r="BC332" i="1"/>
  <c r="BK331" i="1"/>
  <c r="BD331" i="1"/>
  <c r="BC331" i="1"/>
  <c r="BK330" i="1"/>
  <c r="BD330" i="1"/>
  <c r="BC330" i="1"/>
  <c r="BK329" i="1"/>
  <c r="BD329" i="1"/>
  <c r="BC329" i="1"/>
  <c r="BK328" i="1"/>
  <c r="BE328" i="1"/>
  <c r="BD328" i="1"/>
  <c r="BC328" i="1"/>
  <c r="BK327" i="1"/>
  <c r="BE327" i="1"/>
  <c r="BD327" i="1"/>
  <c r="BC327" i="1"/>
  <c r="BK326" i="1"/>
  <c r="BE326" i="1"/>
  <c r="BD326" i="1"/>
  <c r="BC326" i="1"/>
  <c r="BK325" i="1"/>
  <c r="BE325" i="1"/>
  <c r="BD325" i="1"/>
  <c r="BC325" i="1"/>
  <c r="BK324" i="1"/>
  <c r="BE324" i="1"/>
  <c r="BD324" i="1"/>
  <c r="BC324" i="1"/>
  <c r="BK323" i="1"/>
  <c r="BD323" i="1"/>
  <c r="BC323" i="1"/>
  <c r="BK322" i="1"/>
  <c r="BD322" i="1"/>
  <c r="BC322" i="1"/>
  <c r="BK321" i="1"/>
  <c r="BE321" i="1"/>
  <c r="BD321" i="1"/>
  <c r="BC321" i="1"/>
  <c r="BK320" i="1"/>
  <c r="BD320" i="1"/>
  <c r="BC320" i="1"/>
  <c r="BK319" i="1"/>
  <c r="BE319" i="1"/>
  <c r="BD319" i="1"/>
  <c r="BC319" i="1"/>
  <c r="BK318" i="1"/>
  <c r="BD318" i="1"/>
  <c r="BC318" i="1"/>
  <c r="BK317" i="1"/>
  <c r="BD317" i="1"/>
  <c r="BC317" i="1"/>
  <c r="BK316" i="1"/>
  <c r="BD316" i="1"/>
  <c r="BC316" i="1"/>
  <c r="BK315" i="1"/>
  <c r="BD315" i="1"/>
  <c r="BC315" i="1"/>
  <c r="BK314" i="1"/>
  <c r="BE314" i="1"/>
  <c r="BD314" i="1"/>
  <c r="BC314" i="1"/>
  <c r="BK313" i="1"/>
  <c r="BD313" i="1"/>
  <c r="BC313" i="1"/>
  <c r="BK312" i="1"/>
  <c r="BD312" i="1"/>
  <c r="BC312" i="1"/>
  <c r="BK311" i="1"/>
  <c r="BD311" i="1"/>
  <c r="BC311" i="1"/>
  <c r="BK310" i="1"/>
  <c r="BD310" i="1"/>
  <c r="BC310" i="1"/>
  <c r="BK309" i="1"/>
  <c r="BD309" i="1"/>
  <c r="BC309" i="1"/>
  <c r="BK308" i="1"/>
  <c r="BD308" i="1"/>
  <c r="BC308" i="1"/>
  <c r="BK307" i="1"/>
  <c r="BD307" i="1"/>
  <c r="BC307" i="1"/>
  <c r="BK306" i="1"/>
  <c r="BD306" i="1"/>
  <c r="BC306" i="1"/>
  <c r="BK305" i="1"/>
  <c r="BD305" i="1"/>
  <c r="BC305" i="1"/>
  <c r="BK304" i="1"/>
  <c r="BD304" i="1"/>
  <c r="BC304" i="1"/>
  <c r="BK303" i="1"/>
  <c r="BD303" i="1"/>
  <c r="BC303" i="1"/>
  <c r="BK302" i="1"/>
  <c r="BD302" i="1"/>
  <c r="BC302" i="1"/>
  <c r="BK301" i="1"/>
  <c r="BD301" i="1"/>
  <c r="BC301" i="1"/>
  <c r="BK300" i="1"/>
  <c r="BD300" i="1"/>
  <c r="BC300" i="1"/>
  <c r="BK299" i="1"/>
  <c r="BE299" i="1"/>
  <c r="BD299" i="1"/>
  <c r="BC299" i="1"/>
  <c r="BK298" i="1"/>
  <c r="BE298" i="1"/>
  <c r="BD298" i="1"/>
  <c r="BC298" i="1"/>
  <c r="BK297" i="1"/>
  <c r="BE297" i="1"/>
  <c r="BD297" i="1"/>
  <c r="BC297" i="1"/>
  <c r="BK296" i="1"/>
  <c r="BD296" i="1"/>
  <c r="BC296" i="1"/>
  <c r="BK295" i="1"/>
  <c r="BD295" i="1"/>
  <c r="BC295" i="1"/>
  <c r="BK294" i="1"/>
  <c r="BD294" i="1"/>
  <c r="BC294" i="1"/>
  <c r="BK293" i="1"/>
  <c r="BE293" i="1"/>
  <c r="BD293" i="1"/>
  <c r="BC293" i="1"/>
  <c r="BK292" i="1"/>
  <c r="BD292" i="1"/>
  <c r="BC292" i="1"/>
  <c r="BK291" i="1"/>
  <c r="BD291" i="1"/>
  <c r="BC291" i="1"/>
  <c r="BK290" i="1"/>
  <c r="BD290" i="1"/>
  <c r="BC290" i="1"/>
  <c r="BK289" i="1"/>
  <c r="BD289" i="1"/>
  <c r="BC289" i="1"/>
  <c r="BK288" i="1"/>
  <c r="BD288" i="1"/>
  <c r="BC288" i="1"/>
  <c r="BK287" i="1"/>
  <c r="BD287" i="1"/>
  <c r="BC287" i="1"/>
  <c r="BK286" i="1"/>
  <c r="BD286" i="1"/>
  <c r="BC286" i="1"/>
  <c r="BK285" i="1"/>
  <c r="BD285" i="1"/>
  <c r="BC285" i="1"/>
  <c r="BK284" i="1"/>
  <c r="BD284" i="1"/>
  <c r="BC284" i="1"/>
  <c r="BK283" i="1"/>
  <c r="BD283" i="1"/>
  <c r="BC283" i="1"/>
  <c r="BK282" i="1"/>
  <c r="BD282" i="1"/>
  <c r="BC282" i="1"/>
  <c r="BK281" i="1"/>
  <c r="BD281" i="1"/>
  <c r="BC281" i="1"/>
  <c r="BK280" i="1"/>
  <c r="BD280" i="1"/>
  <c r="BC280" i="1"/>
  <c r="BK279" i="1"/>
  <c r="BD279" i="1"/>
  <c r="BC279" i="1"/>
  <c r="BK278" i="1"/>
  <c r="BD278" i="1"/>
  <c r="BC278" i="1"/>
  <c r="BK277" i="1"/>
  <c r="BE277" i="1"/>
  <c r="BD277" i="1"/>
  <c r="BC277" i="1"/>
  <c r="BK276" i="1"/>
  <c r="BD276" i="1"/>
  <c r="BC276" i="1"/>
  <c r="BK275" i="1"/>
  <c r="BD275" i="1"/>
  <c r="BC275" i="1"/>
  <c r="BK274" i="1"/>
  <c r="BD274" i="1"/>
  <c r="BC274" i="1"/>
  <c r="BK273" i="1"/>
  <c r="BD273" i="1"/>
  <c r="BC273" i="1"/>
  <c r="BK272" i="1"/>
  <c r="BD272" i="1"/>
  <c r="BC272" i="1"/>
  <c r="BK271" i="1"/>
  <c r="BD271" i="1"/>
  <c r="BC271" i="1"/>
  <c r="BK270" i="1"/>
  <c r="BD270" i="1"/>
  <c r="BC270" i="1"/>
  <c r="BK269" i="1"/>
  <c r="BE269" i="1"/>
  <c r="BD269" i="1"/>
  <c r="BC269" i="1"/>
  <c r="BK268" i="1"/>
  <c r="BD268" i="1"/>
  <c r="BC268" i="1"/>
  <c r="BK267" i="1"/>
  <c r="BD267" i="1"/>
  <c r="BC267" i="1"/>
  <c r="BK266" i="1"/>
  <c r="BD266" i="1"/>
  <c r="BC266" i="1"/>
  <c r="BK265" i="1"/>
  <c r="BE265" i="1"/>
  <c r="BD265" i="1"/>
  <c r="BC265" i="1"/>
  <c r="BK264" i="1"/>
  <c r="BD264" i="1"/>
  <c r="BC264" i="1"/>
  <c r="BK263" i="1"/>
  <c r="BD263" i="1"/>
  <c r="BC263" i="1"/>
  <c r="BK262" i="1"/>
  <c r="BE262" i="1"/>
  <c r="BD262" i="1"/>
  <c r="BC262" i="1"/>
  <c r="BK261" i="1"/>
  <c r="BD261" i="1"/>
  <c r="BC261" i="1"/>
  <c r="BK260" i="1"/>
  <c r="BE260" i="1"/>
  <c r="BD260" i="1"/>
  <c r="BC260" i="1"/>
  <c r="BK259" i="1"/>
  <c r="BE259" i="1"/>
  <c r="BD259" i="1"/>
  <c r="BC259" i="1"/>
  <c r="BK258" i="1"/>
  <c r="BD258" i="1"/>
  <c r="BC258" i="1"/>
  <c r="BK257" i="1"/>
  <c r="BD257" i="1"/>
  <c r="BC257" i="1"/>
  <c r="BK256" i="1"/>
  <c r="BD256" i="1"/>
  <c r="BC256" i="1"/>
  <c r="BK255" i="1"/>
  <c r="BE255" i="1"/>
  <c r="BD255" i="1"/>
  <c r="BC255" i="1"/>
  <c r="BK254" i="1"/>
  <c r="BD254" i="1"/>
  <c r="BC254" i="1"/>
  <c r="BK253" i="1"/>
  <c r="BD253" i="1"/>
  <c r="BC253" i="1"/>
  <c r="BK252" i="1"/>
  <c r="BD252" i="1"/>
  <c r="BC252" i="1"/>
  <c r="BK251" i="1"/>
  <c r="BD251" i="1"/>
  <c r="BC251" i="1"/>
  <c r="BK250" i="1"/>
  <c r="BD250" i="1"/>
  <c r="BC250" i="1"/>
  <c r="BK249" i="1"/>
  <c r="BD249" i="1"/>
  <c r="BC249" i="1"/>
  <c r="BK248" i="1"/>
  <c r="BD248" i="1"/>
  <c r="BC248" i="1"/>
  <c r="BK247" i="1"/>
  <c r="BD247" i="1"/>
  <c r="BC247" i="1"/>
  <c r="BK246" i="1"/>
  <c r="BD246" i="1"/>
  <c r="BC246" i="1"/>
  <c r="BK245" i="1"/>
  <c r="BD245" i="1"/>
  <c r="BC245" i="1"/>
  <c r="BK244" i="1"/>
  <c r="BD244" i="1"/>
  <c r="BC244" i="1"/>
  <c r="BK243" i="1"/>
  <c r="BD243" i="1"/>
  <c r="BC243" i="1"/>
  <c r="BK242" i="1"/>
  <c r="BD242" i="1"/>
  <c r="BC242" i="1"/>
  <c r="BK241" i="1"/>
  <c r="BF241" i="1"/>
  <c r="BE241" i="1"/>
  <c r="BD241" i="1"/>
  <c r="BC241" i="1"/>
  <c r="BK240" i="1"/>
  <c r="BF240" i="1"/>
  <c r="BE240" i="1"/>
  <c r="BD240" i="1"/>
  <c r="BC240" i="1"/>
  <c r="BK239" i="1"/>
  <c r="BD239" i="1"/>
  <c r="BC239" i="1"/>
  <c r="BK238" i="1"/>
  <c r="BE238" i="1"/>
  <c r="BD238" i="1"/>
  <c r="BC238" i="1"/>
  <c r="BK237" i="1"/>
  <c r="BE237" i="1"/>
  <c r="BD237" i="1"/>
  <c r="BC237" i="1"/>
  <c r="BK236" i="1"/>
  <c r="BD236" i="1"/>
  <c r="BC236" i="1"/>
  <c r="BK235" i="1"/>
  <c r="BD235" i="1"/>
  <c r="BC235" i="1"/>
  <c r="BK234" i="1"/>
  <c r="BD234" i="1"/>
  <c r="BC234" i="1"/>
  <c r="BK233" i="1"/>
  <c r="BD233" i="1"/>
  <c r="BC233" i="1"/>
  <c r="BK232" i="1"/>
  <c r="BD232" i="1"/>
  <c r="BC232" i="1"/>
  <c r="BK231" i="1"/>
  <c r="BE231" i="1"/>
  <c r="BD231" i="1"/>
  <c r="BC231" i="1"/>
  <c r="BK230" i="1"/>
  <c r="BF230" i="1"/>
  <c r="BE230" i="1"/>
  <c r="BD230" i="1"/>
  <c r="BC230" i="1"/>
  <c r="BK229" i="1"/>
  <c r="BE229" i="1"/>
  <c r="BD229" i="1"/>
  <c r="BC229" i="1"/>
  <c r="BK228" i="1"/>
  <c r="BE228" i="1"/>
  <c r="BD228" i="1"/>
  <c r="BC228" i="1"/>
  <c r="BK227" i="1"/>
  <c r="BD227" i="1"/>
  <c r="BC227" i="1"/>
  <c r="BK226" i="1"/>
  <c r="BD226" i="1"/>
  <c r="BC226" i="1"/>
  <c r="BK225" i="1"/>
  <c r="BD225" i="1"/>
  <c r="BC225" i="1"/>
  <c r="BK224" i="1"/>
  <c r="BD224" i="1"/>
  <c r="BC224" i="1"/>
  <c r="BK223" i="1"/>
  <c r="BD223" i="1"/>
  <c r="BC223" i="1"/>
  <c r="BK222" i="1"/>
  <c r="BD222" i="1"/>
  <c r="BC222" i="1"/>
  <c r="BK221" i="1"/>
  <c r="BD221" i="1"/>
  <c r="BC221" i="1"/>
  <c r="BK220" i="1"/>
  <c r="BE220" i="1"/>
  <c r="BD220" i="1"/>
  <c r="BC220" i="1"/>
  <c r="BK219" i="1"/>
  <c r="BE219" i="1"/>
  <c r="BD219" i="1"/>
  <c r="BC219" i="1"/>
  <c r="BK218" i="1"/>
  <c r="BD218" i="1"/>
  <c r="BC218" i="1"/>
  <c r="BK217" i="1"/>
  <c r="BD217" i="1"/>
  <c r="BC217" i="1"/>
  <c r="BK216" i="1"/>
  <c r="BD216" i="1"/>
  <c r="BC216" i="1"/>
  <c r="BK215" i="1"/>
  <c r="BD215" i="1"/>
  <c r="BC215" i="1"/>
  <c r="BK214" i="1"/>
  <c r="BD214" i="1"/>
  <c r="BC214" i="1"/>
  <c r="BK213" i="1"/>
  <c r="BD213" i="1"/>
  <c r="BC213" i="1"/>
  <c r="BK212" i="1"/>
  <c r="BD212" i="1"/>
  <c r="BC212" i="1"/>
  <c r="BK211" i="1"/>
  <c r="BD211" i="1"/>
  <c r="BC211" i="1"/>
  <c r="BK210" i="1"/>
  <c r="BD210" i="1"/>
  <c r="BC210" i="1"/>
  <c r="BK209" i="1"/>
  <c r="BD209" i="1"/>
  <c r="BC209" i="1"/>
  <c r="BK208" i="1"/>
  <c r="BE208" i="1"/>
  <c r="BD208" i="1"/>
  <c r="BC208" i="1"/>
  <c r="BK207" i="1"/>
  <c r="BD207" i="1"/>
  <c r="BC207" i="1"/>
  <c r="BK206" i="1"/>
  <c r="BE206" i="1"/>
  <c r="BD206" i="1"/>
  <c r="BC206" i="1"/>
  <c r="BK205" i="1"/>
  <c r="BE205" i="1"/>
  <c r="BD205" i="1"/>
  <c r="BC205" i="1"/>
  <c r="BK204" i="1"/>
  <c r="BE204" i="1"/>
  <c r="BD204" i="1"/>
  <c r="BC204" i="1"/>
  <c r="BK203" i="1"/>
  <c r="BD203" i="1"/>
  <c r="BC203" i="1"/>
  <c r="BK202" i="1"/>
  <c r="BD202" i="1"/>
  <c r="BC202" i="1"/>
  <c r="BK201" i="1"/>
  <c r="BD201" i="1"/>
  <c r="BC201" i="1"/>
  <c r="BK200" i="1"/>
  <c r="BD200" i="1"/>
  <c r="BC200" i="1"/>
  <c r="BK199" i="1"/>
  <c r="BE199" i="1"/>
  <c r="BD199" i="1"/>
  <c r="BC199" i="1"/>
  <c r="BK198" i="1"/>
  <c r="BE198" i="1"/>
  <c r="BD198" i="1"/>
  <c r="BC198" i="1"/>
  <c r="BK197" i="1"/>
  <c r="BE197" i="1"/>
  <c r="BD197" i="1"/>
  <c r="BC197" i="1"/>
  <c r="BK196" i="1"/>
  <c r="BE196" i="1"/>
  <c r="BD196" i="1"/>
  <c r="BC196" i="1"/>
  <c r="BK195" i="1"/>
  <c r="BE195" i="1"/>
  <c r="BD195" i="1"/>
  <c r="BC195" i="1"/>
  <c r="BK194" i="1"/>
  <c r="BD194" i="1"/>
  <c r="BC194" i="1"/>
  <c r="BK193" i="1"/>
  <c r="BE193" i="1"/>
  <c r="BD193" i="1"/>
  <c r="BC193" i="1"/>
  <c r="BK192" i="1"/>
  <c r="BD192" i="1"/>
  <c r="BC192" i="1"/>
  <c r="BK191" i="1"/>
  <c r="BD191" i="1"/>
  <c r="BC191" i="1"/>
  <c r="BK190" i="1"/>
  <c r="BD190" i="1"/>
  <c r="BC190" i="1"/>
  <c r="BK189" i="1"/>
  <c r="BD189" i="1"/>
  <c r="BC189" i="1"/>
  <c r="BK188" i="1"/>
  <c r="BD188" i="1"/>
  <c r="BC188" i="1"/>
  <c r="BK187" i="1"/>
  <c r="BD187" i="1"/>
  <c r="BC187" i="1"/>
  <c r="BK186" i="1"/>
  <c r="BD186" i="1"/>
  <c r="BC186" i="1"/>
  <c r="BK185" i="1"/>
  <c r="BD185" i="1"/>
  <c r="BC185" i="1"/>
  <c r="BK184" i="1"/>
  <c r="BD184" i="1"/>
  <c r="BC184" i="1"/>
  <c r="BK183" i="1"/>
  <c r="BE183" i="1"/>
  <c r="BD183" i="1"/>
  <c r="BC183" i="1"/>
  <c r="BK182" i="1"/>
  <c r="BD182" i="1"/>
  <c r="BC182" i="1"/>
  <c r="BK181" i="1"/>
  <c r="BE181" i="1"/>
  <c r="BD181" i="1"/>
  <c r="BC181" i="1"/>
  <c r="BK180" i="1"/>
  <c r="BE180" i="1"/>
  <c r="BD180" i="1"/>
  <c r="BC180" i="1"/>
  <c r="BK179" i="1"/>
  <c r="BE179" i="1"/>
  <c r="BD179" i="1"/>
  <c r="BC179" i="1"/>
  <c r="BK178" i="1"/>
  <c r="BE178" i="1"/>
  <c r="BD178" i="1"/>
  <c r="BC178" i="1"/>
  <c r="BK177" i="1"/>
  <c r="BE177" i="1"/>
  <c r="BD177" i="1"/>
  <c r="BC177" i="1"/>
  <c r="BK176" i="1"/>
  <c r="BD176" i="1"/>
  <c r="BC176" i="1"/>
  <c r="BK175" i="1"/>
  <c r="BD175" i="1"/>
  <c r="BC175" i="1"/>
  <c r="BK174" i="1"/>
  <c r="BD174" i="1"/>
  <c r="BC174" i="1"/>
  <c r="BK173" i="1"/>
  <c r="BD173" i="1"/>
  <c r="BC173" i="1"/>
  <c r="BK172" i="1"/>
  <c r="BD172" i="1"/>
  <c r="BC172" i="1"/>
  <c r="BK171" i="1"/>
  <c r="BD171" i="1"/>
  <c r="BC171" i="1"/>
  <c r="BK170" i="1"/>
  <c r="BE170" i="1"/>
  <c r="BD170" i="1"/>
  <c r="BC170" i="1"/>
  <c r="BK169" i="1"/>
  <c r="BD169" i="1"/>
  <c r="BC169" i="1"/>
  <c r="BK168" i="1"/>
  <c r="BE168" i="1"/>
  <c r="BD168" i="1"/>
  <c r="BC168" i="1"/>
  <c r="BK167" i="1"/>
  <c r="BD167" i="1"/>
  <c r="BC167" i="1"/>
  <c r="BK166" i="1"/>
  <c r="BD166" i="1"/>
  <c r="BC166" i="1"/>
  <c r="BK165" i="1"/>
  <c r="BD165" i="1"/>
  <c r="BC165" i="1"/>
  <c r="BK164" i="1"/>
  <c r="BD164" i="1"/>
  <c r="BC164" i="1"/>
  <c r="BK163" i="1"/>
  <c r="BD163" i="1"/>
  <c r="BC163" i="1"/>
  <c r="BK162" i="1"/>
  <c r="BD162" i="1"/>
  <c r="BC162" i="1"/>
  <c r="BK161" i="1"/>
  <c r="BD161" i="1"/>
  <c r="BC161" i="1"/>
  <c r="BK160" i="1"/>
  <c r="BD160" i="1"/>
  <c r="BC160" i="1"/>
  <c r="BK159" i="1"/>
  <c r="BD159" i="1"/>
  <c r="BC159" i="1"/>
  <c r="BK158" i="1"/>
  <c r="BE158" i="1"/>
  <c r="BD158" i="1"/>
  <c r="BC158" i="1"/>
  <c r="BK157" i="1"/>
  <c r="BD157" i="1"/>
  <c r="BC157" i="1"/>
  <c r="BK156" i="1"/>
  <c r="BE156" i="1"/>
  <c r="BD156" i="1"/>
  <c r="BC156" i="1"/>
  <c r="BK155" i="1"/>
  <c r="BD155" i="1"/>
  <c r="BC155" i="1"/>
  <c r="BK154" i="1"/>
  <c r="BE154" i="1"/>
  <c r="BD154" i="1"/>
  <c r="BC154" i="1"/>
  <c r="BK153" i="1"/>
  <c r="BD153" i="1"/>
  <c r="BC153" i="1"/>
  <c r="BK152" i="1"/>
  <c r="BD152" i="1"/>
  <c r="BC152" i="1"/>
  <c r="BK151" i="1"/>
  <c r="BD151" i="1"/>
  <c r="BC151" i="1"/>
  <c r="BK150" i="1"/>
  <c r="BD150" i="1"/>
  <c r="BC150" i="1"/>
  <c r="BK149" i="1"/>
  <c r="BD149" i="1"/>
  <c r="BC149" i="1"/>
  <c r="BK148" i="1"/>
  <c r="BD148" i="1"/>
  <c r="BC148" i="1"/>
  <c r="BK147" i="1"/>
  <c r="BD147" i="1"/>
  <c r="BC147" i="1"/>
  <c r="BK146" i="1"/>
  <c r="BD146" i="1"/>
  <c r="BC146" i="1"/>
  <c r="BK145" i="1"/>
  <c r="BD145" i="1"/>
  <c r="BC145" i="1"/>
  <c r="BK144" i="1"/>
  <c r="BD144" i="1"/>
  <c r="BC144" i="1"/>
  <c r="BK143" i="1"/>
  <c r="BD143" i="1"/>
  <c r="BC143" i="1"/>
  <c r="BK142" i="1"/>
  <c r="BD142" i="1"/>
  <c r="BC142" i="1"/>
  <c r="BK141" i="1"/>
  <c r="BD141" i="1"/>
  <c r="BC141" i="1"/>
  <c r="BK140" i="1"/>
  <c r="BD140" i="1"/>
  <c r="BC140" i="1"/>
  <c r="BK139" i="1"/>
  <c r="BD139" i="1"/>
  <c r="BC139" i="1"/>
  <c r="BK138" i="1"/>
  <c r="BD138" i="1"/>
  <c r="BC138" i="1"/>
  <c r="BK137" i="1"/>
  <c r="BD137" i="1"/>
  <c r="BC137" i="1"/>
  <c r="BK136" i="1"/>
  <c r="BD136" i="1"/>
  <c r="BC136" i="1"/>
  <c r="BK135" i="1"/>
  <c r="BD135" i="1"/>
  <c r="BC135" i="1"/>
  <c r="BK134" i="1"/>
  <c r="BD134" i="1"/>
  <c r="BC134" i="1"/>
  <c r="BK133" i="1"/>
  <c r="BD133" i="1"/>
  <c r="BC133" i="1"/>
  <c r="BK132" i="1"/>
  <c r="BD132" i="1"/>
  <c r="BC132" i="1"/>
  <c r="BK131" i="1"/>
  <c r="BE131" i="1"/>
  <c r="BD131" i="1"/>
  <c r="BC131" i="1"/>
  <c r="BK130" i="1"/>
  <c r="BE130" i="1"/>
  <c r="BD130" i="1"/>
  <c r="BC130" i="1"/>
  <c r="BK129" i="1"/>
  <c r="BD129" i="1"/>
  <c r="BC129" i="1"/>
  <c r="BK128" i="1"/>
  <c r="BE128" i="1"/>
  <c r="BD128" i="1"/>
  <c r="BC128" i="1"/>
  <c r="BK127" i="1"/>
  <c r="BD127" i="1"/>
  <c r="BC127" i="1"/>
  <c r="BK126" i="1"/>
  <c r="BD126" i="1"/>
  <c r="BC126" i="1"/>
  <c r="BK125" i="1"/>
  <c r="BD125" i="1"/>
  <c r="BC125" i="1"/>
  <c r="BK124" i="1"/>
  <c r="BE124" i="1"/>
  <c r="BD124" i="1"/>
  <c r="BC124" i="1"/>
  <c r="BK123" i="1"/>
  <c r="BD123" i="1"/>
  <c r="BC123" i="1"/>
  <c r="BK122" i="1"/>
  <c r="BD122" i="1"/>
  <c r="BC122" i="1"/>
  <c r="BK121" i="1"/>
  <c r="BD121" i="1"/>
  <c r="BC121" i="1"/>
  <c r="BK120" i="1"/>
  <c r="BE120" i="1"/>
  <c r="BD120" i="1"/>
  <c r="BC120" i="1"/>
  <c r="BK119" i="1"/>
  <c r="BD119" i="1"/>
  <c r="BC119" i="1"/>
  <c r="BK118" i="1"/>
  <c r="BE118" i="1"/>
  <c r="BD118" i="1"/>
  <c r="BC118" i="1"/>
  <c r="BK117" i="1"/>
  <c r="BD117" i="1"/>
  <c r="BC117" i="1"/>
  <c r="BK116" i="1"/>
  <c r="BD116" i="1"/>
  <c r="BC116" i="1"/>
  <c r="BK115" i="1"/>
  <c r="BD115" i="1"/>
  <c r="BC115" i="1"/>
  <c r="BK114" i="1"/>
  <c r="BD114" i="1"/>
  <c r="BC114" i="1"/>
  <c r="BK113" i="1"/>
  <c r="BD113" i="1"/>
  <c r="BC113" i="1"/>
  <c r="BK112" i="1"/>
  <c r="BD112" i="1"/>
  <c r="BC112" i="1"/>
  <c r="BK111" i="1"/>
  <c r="BD111" i="1"/>
  <c r="BC111" i="1"/>
  <c r="BK110" i="1"/>
  <c r="BD110" i="1"/>
  <c r="BC110" i="1"/>
  <c r="BK109" i="1"/>
  <c r="BD109" i="1"/>
  <c r="BC109" i="1"/>
  <c r="BK108" i="1"/>
  <c r="BD108" i="1"/>
  <c r="BC108" i="1"/>
  <c r="BK107" i="1"/>
  <c r="BD107" i="1"/>
  <c r="BC107" i="1"/>
  <c r="BK106" i="1"/>
  <c r="BE106" i="1"/>
  <c r="BD106" i="1"/>
  <c r="BC106" i="1"/>
  <c r="BK105" i="1"/>
  <c r="BD105" i="1"/>
  <c r="BC105" i="1"/>
  <c r="BK104" i="1"/>
  <c r="BD104" i="1"/>
  <c r="BC104" i="1"/>
  <c r="BK103" i="1"/>
  <c r="BD103" i="1"/>
  <c r="BC103" i="1"/>
  <c r="BK102" i="1"/>
  <c r="BE102" i="1"/>
  <c r="BD102" i="1"/>
  <c r="BC102" i="1"/>
  <c r="BK101" i="1"/>
  <c r="BE101" i="1"/>
  <c r="BD101" i="1"/>
  <c r="BC101" i="1"/>
  <c r="BK100" i="1"/>
  <c r="BD100" i="1"/>
  <c r="BC100" i="1"/>
  <c r="BK99" i="1"/>
  <c r="BE99" i="1"/>
  <c r="BD99" i="1"/>
  <c r="BC99" i="1"/>
  <c r="BK98" i="1"/>
  <c r="BD98" i="1"/>
  <c r="BC98" i="1"/>
  <c r="BK97" i="1"/>
  <c r="BD97" i="1"/>
  <c r="BC97" i="1"/>
  <c r="BK96" i="1"/>
  <c r="BD96" i="1"/>
  <c r="BC96" i="1"/>
  <c r="BK95" i="1"/>
  <c r="BD95" i="1"/>
  <c r="BC95" i="1"/>
  <c r="BK94" i="1"/>
  <c r="BE94" i="1"/>
  <c r="BD94" i="1"/>
  <c r="BC94" i="1"/>
  <c r="BK93" i="1"/>
  <c r="BD93" i="1"/>
  <c r="BC93" i="1"/>
  <c r="BK92" i="1"/>
  <c r="BE92" i="1"/>
  <c r="BD92" i="1"/>
  <c r="BC92" i="1"/>
  <c r="BK91" i="1"/>
  <c r="BD91" i="1"/>
  <c r="BC91" i="1"/>
  <c r="BK90" i="1"/>
  <c r="BD90" i="1"/>
  <c r="BC90" i="1"/>
  <c r="BK89" i="1"/>
  <c r="BD89" i="1"/>
  <c r="BC89" i="1"/>
  <c r="BK88" i="1"/>
  <c r="BD88" i="1"/>
  <c r="BC88" i="1"/>
  <c r="BK87" i="1"/>
  <c r="BD87" i="1"/>
  <c r="BC87" i="1"/>
  <c r="BK86" i="1"/>
  <c r="BE86" i="1"/>
  <c r="BD86" i="1"/>
  <c r="BC86" i="1"/>
  <c r="BK85" i="1"/>
  <c r="BD85" i="1"/>
  <c r="BC85" i="1"/>
  <c r="BK84" i="1"/>
  <c r="BE84" i="1"/>
  <c r="BD84" i="1"/>
  <c r="BC84" i="1"/>
  <c r="BK83" i="1"/>
  <c r="BD83" i="1"/>
  <c r="BC83" i="1"/>
  <c r="BK82" i="1"/>
  <c r="BD82" i="1"/>
  <c r="BC82" i="1"/>
  <c r="BK81" i="1"/>
  <c r="BD81" i="1"/>
  <c r="BC81" i="1"/>
  <c r="BK80" i="1"/>
  <c r="BD80" i="1"/>
  <c r="BC80" i="1"/>
  <c r="BK79" i="1"/>
  <c r="BD79" i="1"/>
  <c r="BC79" i="1"/>
  <c r="BK78" i="1"/>
  <c r="BE78" i="1"/>
  <c r="BD78" i="1"/>
  <c r="BC78" i="1"/>
  <c r="BK77" i="1"/>
  <c r="BD77" i="1"/>
  <c r="BC77" i="1"/>
  <c r="BK76" i="1"/>
  <c r="BE76" i="1"/>
  <c r="BD76" i="1"/>
  <c r="BC76" i="1"/>
  <c r="BK75" i="1"/>
  <c r="BE75" i="1"/>
  <c r="BD75" i="1"/>
  <c r="BC75" i="1"/>
  <c r="BK74" i="1"/>
  <c r="BD74" i="1"/>
  <c r="BC74" i="1"/>
  <c r="BK73" i="1"/>
  <c r="BD73" i="1"/>
  <c r="BC73" i="1"/>
  <c r="BK72" i="1"/>
  <c r="BD72" i="1"/>
  <c r="BC72" i="1"/>
  <c r="BK71" i="1"/>
  <c r="BD71" i="1"/>
  <c r="BC71" i="1"/>
  <c r="BK70" i="1"/>
  <c r="BD70" i="1"/>
  <c r="BC70" i="1"/>
  <c r="BK69" i="1"/>
  <c r="BD69" i="1"/>
  <c r="BC69" i="1"/>
  <c r="BK68" i="1"/>
  <c r="BD68" i="1"/>
  <c r="BC68" i="1"/>
  <c r="BK67" i="1"/>
  <c r="BD67" i="1"/>
  <c r="BC67" i="1"/>
  <c r="BK66" i="1"/>
  <c r="BD66" i="1"/>
  <c r="BC66" i="1"/>
  <c r="BK65" i="1"/>
  <c r="BD65" i="1"/>
  <c r="BC65" i="1"/>
  <c r="BK64" i="1"/>
  <c r="BD64" i="1"/>
  <c r="BC64" i="1"/>
  <c r="BK63" i="1"/>
  <c r="BD63" i="1"/>
  <c r="BC63" i="1"/>
  <c r="BK62" i="1"/>
  <c r="BD62" i="1"/>
  <c r="BC62" i="1"/>
  <c r="BK61" i="1"/>
  <c r="BD61" i="1"/>
  <c r="BC61" i="1"/>
  <c r="BK60" i="1"/>
  <c r="BE60" i="1"/>
  <c r="BD60" i="1"/>
  <c r="BC60" i="1"/>
  <c r="BK59" i="1"/>
  <c r="BD59" i="1"/>
  <c r="BC59" i="1"/>
  <c r="BK58" i="1"/>
  <c r="BD58" i="1"/>
  <c r="BC58" i="1"/>
  <c r="BK57" i="1"/>
  <c r="BE57" i="1"/>
  <c r="BD57" i="1"/>
  <c r="BC57" i="1"/>
  <c r="BK56" i="1"/>
  <c r="BE56" i="1"/>
  <c r="BD56" i="1"/>
  <c r="BC56" i="1"/>
  <c r="BK55" i="1"/>
  <c r="BE55" i="1"/>
  <c r="BD55" i="1"/>
  <c r="BC55" i="1"/>
  <c r="BK54" i="1"/>
  <c r="BD54" i="1"/>
  <c r="BC54" i="1"/>
  <c r="BK53" i="1"/>
  <c r="BD53" i="1"/>
  <c r="BC53" i="1"/>
  <c r="BK52" i="1"/>
  <c r="BD52" i="1"/>
  <c r="BC52" i="1"/>
  <c r="BK51" i="1"/>
  <c r="BD51" i="1"/>
  <c r="BC51" i="1"/>
  <c r="BK50" i="1"/>
  <c r="BD50" i="1"/>
  <c r="BC50" i="1"/>
  <c r="BK49" i="1"/>
  <c r="BD49" i="1"/>
  <c r="BC49" i="1"/>
  <c r="BK48" i="1"/>
  <c r="BD48" i="1"/>
  <c r="BC48" i="1"/>
  <c r="BK47" i="1"/>
  <c r="BD47" i="1"/>
  <c r="BC47" i="1"/>
  <c r="BK46" i="1"/>
  <c r="BD46" i="1"/>
  <c r="BC46" i="1"/>
  <c r="BK45" i="1"/>
  <c r="BD45" i="1"/>
  <c r="BC45" i="1"/>
  <c r="BK44" i="1"/>
  <c r="BD44" i="1"/>
  <c r="BC44" i="1"/>
  <c r="BK43" i="1"/>
  <c r="BD43" i="1"/>
  <c r="BC43" i="1"/>
  <c r="BK42" i="1"/>
  <c r="BE42" i="1"/>
  <c r="BD42" i="1"/>
  <c r="BC42" i="1"/>
  <c r="BK41" i="1"/>
  <c r="BE41" i="1"/>
  <c r="BD41" i="1"/>
  <c r="BC41" i="1"/>
  <c r="BK40" i="1"/>
  <c r="BD40" i="1"/>
  <c r="BC40" i="1"/>
  <c r="BK39" i="1"/>
  <c r="BD39" i="1"/>
  <c r="BC39" i="1"/>
  <c r="BK38" i="1"/>
  <c r="BE38" i="1"/>
  <c r="BD38" i="1"/>
  <c r="BC38" i="1"/>
  <c r="BK37" i="1"/>
  <c r="BD37" i="1"/>
  <c r="BC37" i="1"/>
  <c r="BK36" i="1"/>
  <c r="BD36" i="1"/>
  <c r="BC36" i="1"/>
  <c r="BK35" i="1"/>
  <c r="BD35" i="1"/>
  <c r="BC35" i="1"/>
  <c r="BK34" i="1"/>
  <c r="BD34" i="1"/>
  <c r="BC34" i="1"/>
  <c r="BK33" i="1"/>
  <c r="BD33" i="1"/>
  <c r="BC33" i="1"/>
  <c r="BK32" i="1"/>
  <c r="BD32" i="1"/>
  <c r="BC32" i="1"/>
  <c r="BK31" i="1"/>
  <c r="BE31" i="1"/>
  <c r="BD31" i="1"/>
  <c r="BC31" i="1"/>
  <c r="BK30" i="1"/>
  <c r="BD30" i="1"/>
  <c r="BC30" i="1"/>
  <c r="BK29" i="1"/>
  <c r="BD29" i="1"/>
  <c r="BC29" i="1"/>
  <c r="BK28" i="1"/>
  <c r="BE28" i="1"/>
  <c r="BD28" i="1"/>
  <c r="BC28" i="1"/>
  <c r="BK27" i="1"/>
  <c r="BD27" i="1"/>
  <c r="BC27" i="1"/>
  <c r="BK26" i="1"/>
  <c r="BD26" i="1"/>
  <c r="BC26" i="1"/>
  <c r="BK25" i="1"/>
  <c r="BD25" i="1"/>
  <c r="BC25" i="1"/>
  <c r="BK24" i="1"/>
  <c r="BD24" i="1"/>
  <c r="BC24" i="1"/>
  <c r="BK23" i="1"/>
  <c r="BD23" i="1"/>
  <c r="BC23" i="1"/>
  <c r="BK22" i="1"/>
  <c r="BD22" i="1"/>
  <c r="BC22" i="1"/>
  <c r="BK21" i="1"/>
  <c r="BE21" i="1"/>
  <c r="BD21" i="1"/>
  <c r="BC21" i="1"/>
  <c r="BK20" i="1"/>
  <c r="BD20" i="1"/>
  <c r="BC20" i="1"/>
  <c r="BK19" i="1"/>
  <c r="BD19" i="1"/>
  <c r="BC19" i="1"/>
  <c r="BK18" i="1"/>
  <c r="BD18" i="1"/>
  <c r="BC18" i="1"/>
  <c r="BK17" i="1"/>
  <c r="BD17" i="1"/>
  <c r="BC17" i="1"/>
  <c r="BK16" i="1"/>
  <c r="BD16" i="1"/>
  <c r="BC16" i="1"/>
  <c r="BK15" i="1"/>
  <c r="BD15" i="1"/>
  <c r="BC15" i="1"/>
  <c r="BK14" i="1"/>
  <c r="BD14" i="1"/>
  <c r="BC14" i="1"/>
  <c r="BK13" i="1"/>
  <c r="BD13" i="1"/>
  <c r="BC13" i="1"/>
  <c r="BK12" i="1"/>
  <c r="BD12" i="1"/>
  <c r="BC12" i="1"/>
  <c r="BK11" i="1"/>
  <c r="BD11" i="1"/>
  <c r="BC11" i="1"/>
  <c r="BK10" i="1"/>
  <c r="BD10" i="1"/>
  <c r="BC10" i="1"/>
  <c r="BK9" i="1"/>
  <c r="BD9" i="1"/>
  <c r="BC9" i="1"/>
  <c r="BK8" i="1"/>
  <c r="BD8" i="1"/>
  <c r="BC8" i="1"/>
  <c r="BK7" i="1"/>
  <c r="BD7" i="1"/>
  <c r="BC7" i="1"/>
  <c r="BK6" i="1"/>
  <c r="BD6" i="1"/>
  <c r="BC6" i="1"/>
  <c r="BK5" i="1"/>
  <c r="BD5" i="1"/>
  <c r="BC5" i="1"/>
  <c r="BK4" i="1"/>
  <c r="BD4" i="1"/>
  <c r="BC4" i="1"/>
  <c r="BK3" i="1"/>
  <c r="BD3" i="1"/>
  <c r="BC3" i="1"/>
  <c r="BK2" i="1"/>
  <c r="BD2" i="1"/>
  <c r="BC2"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tc={6A64FFFA-7E6C-4B6C-8021-B414DE51FE4C}</author>
    <author>tc={6528B8FC-693A-4FA4-8BE4-A6AB509486C9}</author>
    <author>Ana María Ángel Gordillo</author>
    <author>tc={18FF3B30-37A2-4349-BA98-1F6EE1F43AD3}</author>
    <author>tc={5F604AED-89AD-4342-B191-816537A630DF}</author>
    <author>tc={880E38FB-2B07-4A97-BD1F-41B58D43B439}</author>
  </authors>
  <commentList>
    <comment ref="B25" authorId="0" shapeId="0" xr:uid="{6A64FFFA-7E6C-4B6C-8021-B414DE51FE4C}">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JEP-025-2022 aparece en SECOP así</t>
        </r>
      </text>
    </comment>
    <comment ref="C28" authorId="1" shapeId="0" xr:uid="{6528B8FC-693A-4FA4-8BE4-A6AB509486C9}">
      <text>
        <r>
          <rPr>
            <sz val="11"/>
            <color theme="1"/>
            <rFont val="Calibri"/>
            <family val="2"/>
            <scheme val="minor"/>
          </rPr>
          <t xml:space="preserve">[Comentario encadenado]
Su versión de Excel le permite leer este comentario encadenado; sin embargo, las ediciones que se apliquen se quitarán si el archivo se abre en una versión más reciente de Excel. Más información: https://go.microsoft.com/fwlink/?linkid=870924
Comentario:
    JEP-028-2023 </t>
        </r>
      </text>
    </comment>
    <comment ref="B133" authorId="2" shapeId="0" xr:uid="{9F253A05-C19E-4043-A75D-94CC5AFF9B02}">
      <text>
        <r>
          <rPr>
            <b/>
            <sz val="9"/>
            <color indexed="81"/>
            <rFont val="Tahoma"/>
            <family val="2"/>
          </rPr>
          <t>Ana María Ángel Gordillo:</t>
        </r>
        <r>
          <rPr>
            <sz val="9"/>
            <color indexed="81"/>
            <rFont val="Tahoma"/>
            <family val="2"/>
          </rPr>
          <t xml:space="preserve">
En SECOP aparece como JEP-133-2022, pero el proceso si coincide</t>
        </r>
      </text>
    </comment>
    <comment ref="C189" authorId="2" shapeId="0" xr:uid="{1D9E0B81-1B46-4DD7-A7E0-594E72870189}">
      <text>
        <r>
          <rPr>
            <b/>
            <sz val="9"/>
            <color indexed="81"/>
            <rFont val="Tahoma"/>
            <family val="2"/>
          </rPr>
          <t>Ana María Ángel Gordillo:</t>
        </r>
        <r>
          <rPr>
            <sz val="9"/>
            <color indexed="81"/>
            <rFont val="Tahoma"/>
            <family val="2"/>
          </rPr>
          <t xml:space="preserve">
El contrato quedo con número de proceso JEP-190-2023</t>
        </r>
      </text>
    </comment>
    <comment ref="C243" authorId="2" shapeId="0" xr:uid="{D8A52D29-3522-415F-BF5E-31414721F86C}">
      <text>
        <r>
          <rPr>
            <b/>
            <sz val="9"/>
            <color indexed="81"/>
            <rFont val="Tahoma"/>
            <family val="2"/>
          </rPr>
          <t>Ana María Ángel Gordillo:</t>
        </r>
        <r>
          <rPr>
            <sz val="9"/>
            <color indexed="81"/>
            <rFont val="Tahoma"/>
            <family val="2"/>
          </rPr>
          <t xml:space="preserve">
El asignado fue JEP-CSPO-244-2023</t>
        </r>
      </text>
    </comment>
    <comment ref="W314" authorId="2" shapeId="0" xr:uid="{3496059D-5925-4FA4-805C-6518C3143849}">
      <text>
        <r>
          <rPr>
            <b/>
            <sz val="9"/>
            <color indexed="81"/>
            <rFont val="Tahoma"/>
            <family val="2"/>
          </rPr>
          <t>Ana María Ángel Gordillo:</t>
        </r>
        <r>
          <rPr>
            <sz val="9"/>
            <color indexed="81"/>
            <rFont val="Tahoma"/>
            <family val="2"/>
          </rPr>
          <t xml:space="preserve">
Seccion de Ausencia y Reconocimieno de Verdad y Responsabilidad</t>
        </r>
      </text>
    </comment>
    <comment ref="C352" authorId="2" shapeId="0" xr:uid="{BB2F4A34-6B4D-4E5C-9293-1F698E363F43}">
      <text>
        <r>
          <rPr>
            <b/>
            <sz val="9"/>
            <color indexed="81"/>
            <rFont val="Tahoma"/>
            <family val="2"/>
          </rPr>
          <t>Ana María Ángel Gordillo:</t>
        </r>
        <r>
          <rPr>
            <sz val="9"/>
            <color indexed="81"/>
            <rFont val="Tahoma"/>
            <family val="2"/>
          </rPr>
          <t xml:space="preserve">
La abogada cambio el proceso a JEP-CSPO-0356-2023</t>
        </r>
      </text>
    </comment>
    <comment ref="C358" authorId="2" shapeId="0" xr:uid="{429BB608-54FA-40E8-BAEB-47D1765014F9}">
      <text>
        <r>
          <rPr>
            <b/>
            <sz val="9"/>
            <color indexed="81"/>
            <rFont val="Tahoma"/>
            <family val="2"/>
          </rPr>
          <t>Ana María Ángel Gordillo:</t>
        </r>
        <r>
          <rPr>
            <sz val="9"/>
            <color indexed="81"/>
            <rFont val="Tahoma"/>
            <family val="2"/>
          </rPr>
          <t xml:space="preserve">
El proceso quedo como JEP-CSPO-362-202</t>
        </r>
      </text>
    </comment>
    <comment ref="B369" authorId="2" shapeId="0" xr:uid="{785DE9E8-48B8-4D9B-9760-0B3C2A6599AC}">
      <text>
        <r>
          <rPr>
            <b/>
            <sz val="9"/>
            <color indexed="81"/>
            <rFont val="Tahoma"/>
            <family val="2"/>
          </rPr>
          <t>Ana María Ángel Gordillo:</t>
        </r>
        <r>
          <rPr>
            <sz val="9"/>
            <color indexed="81"/>
            <rFont val="Tahoma"/>
            <family val="2"/>
          </rPr>
          <t xml:space="preserve">
En secop aparece como JEP-CSPO-373-2023</t>
        </r>
      </text>
    </comment>
    <comment ref="C522" authorId="2" shapeId="0" xr:uid="{6C896C5C-0454-4F96-9AB8-DED0F17B4753}">
      <text>
        <r>
          <rPr>
            <b/>
            <sz val="9"/>
            <color indexed="81"/>
            <rFont val="Tahoma"/>
            <family val="2"/>
          </rPr>
          <t>Ana María Ángel Gordillo:</t>
        </r>
        <r>
          <rPr>
            <sz val="9"/>
            <color indexed="81"/>
            <rFont val="Tahoma"/>
            <family val="2"/>
          </rPr>
          <t xml:space="preserve">
EL proceso real es JEP-CPSO-531-2024</t>
        </r>
      </text>
    </comment>
    <comment ref="B551" authorId="2" shapeId="0" xr:uid="{B2101B2E-D8F7-439F-85B8-C3DBF26C0AC0}">
      <text>
        <r>
          <rPr>
            <b/>
            <sz val="9"/>
            <color indexed="81"/>
            <rFont val="Tahoma"/>
            <family val="2"/>
          </rPr>
          <t>Ana María Ángel Gordillo:</t>
        </r>
        <r>
          <rPr>
            <sz val="9"/>
            <color indexed="81"/>
            <rFont val="Tahoma"/>
            <family val="2"/>
          </rPr>
          <t xml:space="preserve">
El ítemtenia el JEP-345-2023 pero se cambio el contratista.</t>
        </r>
      </text>
    </comment>
    <comment ref="C551" authorId="2" shapeId="0" xr:uid="{18EE6394-6C31-4E89-AFBA-A60D6304CBFF}">
      <text>
        <r>
          <rPr>
            <b/>
            <sz val="9"/>
            <color indexed="81"/>
            <rFont val="Tahoma"/>
            <family val="2"/>
          </rPr>
          <t>Ana María Ángel Gordillo:</t>
        </r>
        <r>
          <rPr>
            <sz val="9"/>
            <color indexed="81"/>
            <rFont val="Tahoma"/>
            <family val="2"/>
          </rPr>
          <t xml:space="preserve">
El ítemtenia el JEP-CSPO-
345-2023 pero se cambio el contratista.</t>
        </r>
      </text>
    </comment>
    <comment ref="B567" authorId="2" shapeId="0" xr:uid="{FCA7FFA6-F9C7-44F1-86A4-051BA1A58413}">
      <text>
        <r>
          <rPr>
            <b/>
            <sz val="9"/>
            <color indexed="81"/>
            <rFont val="Tahoma"/>
            <family val="2"/>
          </rPr>
          <t>Ana María Ángel Gordillo:</t>
        </r>
        <r>
          <rPr>
            <sz val="9"/>
            <color indexed="81"/>
            <rFont val="Tahoma"/>
            <family val="2"/>
          </rPr>
          <t xml:space="preserve">
JEP-480-2023</t>
        </r>
      </text>
    </comment>
    <comment ref="C567" authorId="2" shapeId="0" xr:uid="{EB1D2083-882A-4BD2-BBDA-CD807667F106}">
      <text>
        <r>
          <rPr>
            <b/>
            <sz val="9"/>
            <color indexed="81"/>
            <rFont val="Tahoma"/>
            <family val="2"/>
          </rPr>
          <t>Ana María Ángel Gordillo:</t>
        </r>
        <r>
          <rPr>
            <sz val="9"/>
            <color indexed="81"/>
            <rFont val="Tahoma"/>
            <family val="2"/>
          </rPr>
          <t xml:space="preserve">
JEP-CSPO-479-2023</t>
        </r>
      </text>
    </comment>
    <comment ref="N570" authorId="2" shapeId="0" xr:uid="{BD43067B-5192-436A-8061-D325A1C398D4}">
      <text>
        <r>
          <rPr>
            <b/>
            <sz val="9"/>
            <color indexed="81"/>
            <rFont val="Tahoma"/>
            <family val="2"/>
          </rPr>
          <t>Ana María Ángel Gordillo:</t>
        </r>
        <r>
          <rPr>
            <sz val="9"/>
            <color indexed="81"/>
            <rFont val="Tahoma"/>
            <family val="2"/>
          </rPr>
          <t xml:space="preserve">
</t>
        </r>
      </text>
    </comment>
    <comment ref="B622" authorId="2" shapeId="0" xr:uid="{1C2FDEEC-5C87-4F8F-8F2A-A41F2BE5C338}">
      <text>
        <r>
          <rPr>
            <b/>
            <sz val="9"/>
            <color indexed="81"/>
            <rFont val="Tahoma"/>
            <family val="2"/>
          </rPr>
          <t>Ana María Ángel Gordillo:</t>
        </r>
        <r>
          <rPr>
            <sz val="9"/>
            <color indexed="81"/>
            <rFont val="Tahoma"/>
            <family val="2"/>
          </rPr>
          <t xml:space="preserve">
Se reemplaza el JEP-476-2023</t>
        </r>
      </text>
    </comment>
    <comment ref="C622" authorId="2" shapeId="0" xr:uid="{FA4C2384-D346-47E7-821F-53772DF8E96A}">
      <text>
        <r>
          <rPr>
            <b/>
            <sz val="9"/>
            <color indexed="81"/>
            <rFont val="Tahoma"/>
            <family val="2"/>
          </rPr>
          <t>Ana María Ángel Gordillo:</t>
        </r>
        <r>
          <rPr>
            <sz val="9"/>
            <color indexed="81"/>
            <rFont val="Tahoma"/>
            <family val="2"/>
          </rPr>
          <t xml:space="preserve">
Se reemplaza JEP-CSPO-475-2023
</t>
        </r>
      </text>
    </comment>
    <comment ref="B623" authorId="2" shapeId="0" xr:uid="{77727F33-A33F-4464-A2B1-B702191FBFC1}">
      <text>
        <r>
          <rPr>
            <b/>
            <sz val="9"/>
            <color indexed="81"/>
            <rFont val="Tahoma"/>
            <family val="2"/>
          </rPr>
          <t>Ana María Ángel Gordillo:</t>
        </r>
        <r>
          <rPr>
            <sz val="9"/>
            <color indexed="81"/>
            <rFont val="Tahoma"/>
            <family val="2"/>
          </rPr>
          <t xml:space="preserve">
JEP-512-2023</t>
        </r>
      </text>
    </comment>
    <comment ref="C623" authorId="2" shapeId="0" xr:uid="{9E6BB907-9E7B-4ACB-9FE4-43EFCFFFE8C2}">
      <text>
        <r>
          <rPr>
            <b/>
            <sz val="9"/>
            <color indexed="81"/>
            <rFont val="Tahoma"/>
            <family val="2"/>
          </rPr>
          <t>Ana María Ángel Gordillo:</t>
        </r>
        <r>
          <rPr>
            <sz val="9"/>
            <color indexed="81"/>
            <rFont val="Tahoma"/>
            <family val="2"/>
          </rPr>
          <t xml:space="preserve">
JEP-CSPO-511-2023</t>
        </r>
      </text>
    </comment>
    <comment ref="B649" authorId="2" shapeId="0" xr:uid="{BA5633ED-9F63-4CB0-AE37-200007C81D7F}">
      <text>
        <r>
          <rPr>
            <b/>
            <sz val="9"/>
            <color indexed="81"/>
            <rFont val="Tahoma"/>
            <family val="2"/>
          </rPr>
          <t>Ana María Ángel Gordillo:</t>
        </r>
        <r>
          <rPr>
            <sz val="9"/>
            <color indexed="81"/>
            <rFont val="Tahoma"/>
            <family val="2"/>
          </rPr>
          <t xml:space="preserve">
Se reemplaza el JEP-443-2023
</t>
        </r>
      </text>
    </comment>
    <comment ref="C649" authorId="2" shapeId="0" xr:uid="{1C08C735-ACBB-4915-819A-6AADF39EC2B0}">
      <text>
        <r>
          <rPr>
            <b/>
            <sz val="9"/>
            <color indexed="81"/>
            <rFont val="Tahoma"/>
            <family val="2"/>
          </rPr>
          <t>Ana María Ángel Gordillo:</t>
        </r>
        <r>
          <rPr>
            <sz val="9"/>
            <color indexed="81"/>
            <rFont val="Tahoma"/>
            <family val="2"/>
          </rPr>
          <t xml:space="preserve">
Se reemplaza el Item JEP-CSPO-443-2023</t>
        </r>
      </text>
    </comment>
    <comment ref="B679" authorId="2" shapeId="0" xr:uid="{0A9BA4C2-13FC-4E85-AD1C-B4F5E82AF736}">
      <text>
        <r>
          <rPr>
            <b/>
            <sz val="9"/>
            <color indexed="81"/>
            <rFont val="Tahoma"/>
            <family val="2"/>
          </rPr>
          <t>Ana María Ángel Gordillo:</t>
        </r>
        <r>
          <rPr>
            <sz val="9"/>
            <color indexed="81"/>
            <rFont val="Tahoma"/>
            <family val="2"/>
          </rPr>
          <t xml:space="preserve">
Cargado por el cooperante con el 502-2023</t>
        </r>
      </text>
    </comment>
    <comment ref="B682" authorId="3" shapeId="0" xr:uid="{18FF3B30-37A2-4349-BA98-1F6EE1F43AD3}">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había asignado el 669, pero se relaciono el 699</t>
        </r>
      </text>
    </comment>
    <comment ref="CE774" authorId="4" shapeId="0" xr:uid="{5F604AED-89AD-4342-B191-816537A630DF}">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reporta en el SIRECI DE SEPTIEMBRE</t>
        </r>
      </text>
    </comment>
    <comment ref="C808" authorId="5" shapeId="0" xr:uid="{880E38FB-2B07-4A97-BD1F-41B58D43B439}">
      <text>
        <r>
          <rPr>
            <sz val="11"/>
            <color theme="1"/>
            <rFont val="Calibri"/>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La abogada Paola cogió el 792</t>
        </r>
      </text>
    </comment>
    <comment ref="AO869" authorId="2" shapeId="0" xr:uid="{4C21A635-1354-4F0F-B499-7763BAC6C7C3}">
      <text>
        <r>
          <rPr>
            <b/>
            <sz val="9"/>
            <color indexed="81"/>
            <rFont val="Tahoma"/>
            <family val="2"/>
          </rPr>
          <t>Ana María Ángel Gordillo:</t>
        </r>
        <r>
          <rPr>
            <sz val="9"/>
            <color indexed="81"/>
            <rFont val="Tahoma"/>
            <family val="2"/>
          </rPr>
          <t xml:space="preserve">
Para el año 2023</t>
        </r>
      </text>
    </comment>
    <comment ref="AO906" authorId="2" shapeId="0" xr:uid="{240DB937-B374-4594-B57D-F327357716B4}">
      <text>
        <r>
          <rPr>
            <b/>
            <sz val="9"/>
            <color indexed="81"/>
            <rFont val="Tahoma"/>
            <family val="2"/>
          </rPr>
          <t>Ana María Ángel Gordillo:</t>
        </r>
        <r>
          <rPr>
            <sz val="9"/>
            <color indexed="81"/>
            <rFont val="Tahoma"/>
            <family val="2"/>
          </rPr>
          <t xml:space="preserve">
Se reduce este valor en la Orden de compra OC-119354-2023 </t>
        </r>
      </text>
    </comment>
  </commentList>
</comments>
</file>

<file path=xl/sharedStrings.xml><?xml version="1.0" encoding="utf-8"?>
<sst xmlns="http://schemas.openxmlformats.org/spreadsheetml/2006/main" count="50922" uniqueCount="8939">
  <si>
    <t>Ítem PAA</t>
  </si>
  <si>
    <t xml:space="preserve">NÚMERO DE CONTRATO </t>
  </si>
  <si>
    <t>NO. DE PROCESO</t>
  </si>
  <si>
    <t>ABOGADO ASIGNADO</t>
  </si>
  <si>
    <t>FECHA DE SOLICITUD DE NÚMERO - RADICADO</t>
  </si>
  <si>
    <t>CONTRATISTA</t>
  </si>
  <si>
    <t>MODALIDAD DE SELECCIÓN</t>
  </si>
  <si>
    <t>CLASE DE CONTRATO</t>
  </si>
  <si>
    <t>TIPO DE DOCUMENTO</t>
  </si>
  <si>
    <t>ID (NIT - CC)</t>
  </si>
  <si>
    <t>DIGITO DE VERIFICACIÓN</t>
  </si>
  <si>
    <t>NATURALEZA</t>
  </si>
  <si>
    <t>CIUDAD CAMARA O DOMICILIO</t>
  </si>
  <si>
    <t>OBJETO CONTRACTUAL</t>
  </si>
  <si>
    <t>CATEGORIZACIÓN PERFIL</t>
  </si>
  <si>
    <t>ORDENADOR DEL GASTO QUE FIRMA (cargo - nombre)</t>
  </si>
  <si>
    <t>ÁREA QUE ORDENA EL GASTO</t>
  </si>
  <si>
    <t>DEPENDENCIA  (responsable PAA)</t>
  </si>
  <si>
    <t>NOMBRE DEL SUPERVISOR</t>
  </si>
  <si>
    <t>C.C. DEL SUPERVISOR</t>
  </si>
  <si>
    <t>ÁREA QUE SUPERVISA</t>
  </si>
  <si>
    <t>DELEGACIÓN DE SUPERVISIÓN</t>
  </si>
  <si>
    <t>DESPACHO MAGISTRADO</t>
  </si>
  <si>
    <t>MAGISTRADO</t>
  </si>
  <si>
    <t>FUENTE DE RECURSOS (Destinación del Gasto)</t>
  </si>
  <si>
    <t>VALOR INICIAL DEL CONTRATO</t>
  </si>
  <si>
    <t>VALOR JEP</t>
  </si>
  <si>
    <t>CONTRAPARTIDA</t>
  </si>
  <si>
    <t>VALOR MES 2023</t>
  </si>
  <si>
    <t>VALOR MES 2024</t>
  </si>
  <si>
    <t>CDP</t>
  </si>
  <si>
    <t>CRP</t>
  </si>
  <si>
    <t>CÓDIGO BPIN</t>
  </si>
  <si>
    <t>FECHA DE FIRMA (APROBACIÓN EN SECOP)</t>
  </si>
  <si>
    <t>FECHA DE INICIO</t>
  </si>
  <si>
    <t xml:space="preserve"> CESIONARIO</t>
  </si>
  <si>
    <t>IDENTIFICACIÓNDELCESIONARIO</t>
  </si>
  <si>
    <t>FECHA DE CESIÓN</t>
  </si>
  <si>
    <t>ADICION O REDUCCIÓN 1</t>
  </si>
  <si>
    <t>FECHA ADICIÓN O REDUCCIÓN 1</t>
  </si>
  <si>
    <t>ADICION O REDUCCIÓN 2</t>
  </si>
  <si>
    <t>FECHA ADICIÓN O REDUCCIÓN 2</t>
  </si>
  <si>
    <t>ADICION O REDUCCIÓN 3</t>
  </si>
  <si>
    <t>FECHA ADICIÓN O REDUCCIÓN 3</t>
  </si>
  <si>
    <t>ADICION O REDUCCIÓN 4</t>
  </si>
  <si>
    <t>FECHA ADICIÓN O REDUCCIÓN 4</t>
  </si>
  <si>
    <t>ADICION O REDUCCIÓN 5</t>
  </si>
  <si>
    <t>FECHA ADICIÓN O REDUCCIÓN 5</t>
  </si>
  <si>
    <t>ADICION O REDUCCIÓN 6</t>
  </si>
  <si>
    <t>FECHA ADICIÓN O REDUCCIÓN 6</t>
  </si>
  <si>
    <t>Número de prórrogas</t>
  </si>
  <si>
    <t>Fecha de la última Prórroga</t>
  </si>
  <si>
    <t>PRÓRROGA EN DÍAS</t>
  </si>
  <si>
    <t>VALOR TOTAL DEL CONTRATO</t>
  </si>
  <si>
    <t>VALOR. CORRESPONDIENTE A VIGENCIA FUTURA</t>
  </si>
  <si>
    <t>VALOR VIGENCIA FUTURA 2024
(Valores del contrato)</t>
  </si>
  <si>
    <t>VALOR VIGENCIA FUTURA 2025
(Valores del contrato)</t>
  </si>
  <si>
    <t>VALOR VIGENCIA FUTURA 2026
(Valores del contrato)</t>
  </si>
  <si>
    <t>VIGENCIA INICIAL</t>
  </si>
  <si>
    <t xml:space="preserve"> VIGENCIA FINAL</t>
  </si>
  <si>
    <t>ALERTA TERMINACIÓN DEL CONTRATO</t>
  </si>
  <si>
    <t>¿REQUIERE BALANCE Y CIERRE? (si o no)</t>
  </si>
  <si>
    <t>LUGAR DE EJECUCIÓN</t>
  </si>
  <si>
    <t>TIPO DE PÓLIZA</t>
  </si>
  <si>
    <t>NÚMERO DE POLIZA</t>
  </si>
  <si>
    <t>ANEXO DE LA PÓLIZA</t>
  </si>
  <si>
    <t>ASEGURADORA</t>
  </si>
  <si>
    <t>FECHA DE EXPEDICIÓN</t>
  </si>
  <si>
    <t>VIGENCIA (desde - hasta)</t>
  </si>
  <si>
    <t>FECHA DE APROBACIÓN DE LA PÓLIZA</t>
  </si>
  <si>
    <t xml:space="preserve">VALIDACIÓN DE LA PÓLIZA </t>
  </si>
  <si>
    <t>OBSERVACIONES</t>
  </si>
  <si>
    <t>ESTADO</t>
  </si>
  <si>
    <t>ESTADO MODIFICACIONES</t>
  </si>
  <si>
    <t>FECHA DE SUSPENSIÓN (DESDE Y HASTA)</t>
  </si>
  <si>
    <t>PROFESIÓN 1</t>
  </si>
  <si>
    <t>PROFESIÓN 2</t>
  </si>
  <si>
    <t>SEXO</t>
  </si>
  <si>
    <t>CORREO INSTITUCIONAL</t>
  </si>
  <si>
    <t>LINKS DEL SECOP II</t>
  </si>
  <si>
    <t>FECHA PUBLICACIÓN BALANCE DE CIERRE</t>
  </si>
  <si>
    <t>TOTAL APORTE JEP</t>
  </si>
  <si>
    <t>TOTAL APORTE CONTRAPARTIDA</t>
  </si>
  <si>
    <t>PROCESOS</t>
  </si>
  <si>
    <t>MAPA DE PROCESOS</t>
  </si>
  <si>
    <t>ORGANO</t>
  </si>
  <si>
    <t>DEPENDENCIA AGREGADA</t>
  </si>
  <si>
    <t>JEP-001-2023</t>
  </si>
  <si>
    <t>JEP-CSPO-001-2023</t>
  </si>
  <si>
    <t>Paola Casas</t>
  </si>
  <si>
    <t>Ana Maria Angel Gordillo</t>
  </si>
  <si>
    <t>Contratos o convenios que no requieren pluralidad de ofertas</t>
  </si>
  <si>
    <t>1. Prestación de servicios profesionales y de apoyo a la gestión</t>
  </si>
  <si>
    <t>Cédula de ciudadanía</t>
  </si>
  <si>
    <t>Persona Natural</t>
  </si>
  <si>
    <t>Bogotá D.C.</t>
  </si>
  <si>
    <t>Prestar servicios profesionales para apoyar a la Subdirección de Contratación de la JEP,  en la preparación de insumos para respuestas a requerimientos, informes, reportes y demás solicitudes internas y de entes de control relacionadas con la gestión contractual de la Entidad.</t>
  </si>
  <si>
    <t>Funciones de la dependencia</t>
  </si>
  <si>
    <t>Harvey Danilo Suárez Morales</t>
  </si>
  <si>
    <t>Secretaría Ejecutiva</t>
  </si>
  <si>
    <t xml:space="preserve">EE- Subdirección de Contratación </t>
  </si>
  <si>
    <t>Fabio Leonardo Muñoz</t>
  </si>
  <si>
    <t>Nicolas Medina Rey
14 al 21 de agosto</t>
  </si>
  <si>
    <t>N/A</t>
  </si>
  <si>
    <t>Inversión</t>
  </si>
  <si>
    <t xml:space="preserve">	2018011001175</t>
  </si>
  <si>
    <t>SI</t>
  </si>
  <si>
    <t>Cumplimiento</t>
  </si>
  <si>
    <t>14-47-101021376</t>
  </si>
  <si>
    <t>Seguros del Estado S.A.</t>
  </si>
  <si>
    <t>04/01/2023 - 01/07/2024</t>
  </si>
  <si>
    <t>https://jepcolombia.sharepoint.com/:b:/g/SE/DAJ/SDC/EXsLSxEo-nlDqd4gQIlNiUIBwpkJPgEQTf-jomdAXHNjug?e=dQVTdh</t>
  </si>
  <si>
    <t>El 14/12/2024 se publicó el acta de balance y cierre por terminación anticipada</t>
  </si>
  <si>
    <t>Terminado</t>
  </si>
  <si>
    <t>Terminación anticipada</t>
  </si>
  <si>
    <t>ADMINISTRACIÓN PÚBLICA</t>
  </si>
  <si>
    <t>ARTES ESCÉNICAS</t>
  </si>
  <si>
    <t>FEMENINO</t>
  </si>
  <si>
    <t>ana.angel@jep.gov.co</t>
  </si>
  <si>
    <t>https://community.secop.gov.co/Public/Tendering/ContractNoticePhases/View?PPI=CO1.PPI.22343469&amp;isFromPublicArea=True&amp;isModal=False</t>
  </si>
  <si>
    <t>GESTIÓN_CONTRACTUAL</t>
  </si>
  <si>
    <t>PROCESOS_DE_GESTIÓN</t>
  </si>
  <si>
    <t>Dirección de Asuntos Jurídicos</t>
  </si>
  <si>
    <t>JEP-002-2023</t>
  </si>
  <si>
    <t>JEP-CSPO-002-2023</t>
  </si>
  <si>
    <t xml:space="preserve">Gisela Katherine Velasquez Franco </t>
  </si>
  <si>
    <t xml:space="preserve">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t>
  </si>
  <si>
    <t>NO</t>
  </si>
  <si>
    <t>14-47-101021426</t>
  </si>
  <si>
    <t>05/01/2023 - 01/07/2024</t>
  </si>
  <si>
    <t>https://jepcolombia.sharepoint.com/:b:/g/SE/DAJ/SDC/EcepKeDq3xNCn0iKJDLNBW4B1ttTjuSe6-j614nIpQ0z3Q?e=isnvPI</t>
  </si>
  <si>
    <t>Ninguna</t>
  </si>
  <si>
    <t>Retiro</t>
  </si>
  <si>
    <t>ASISTENCIA EN ADMINISTRACIÓN DOCUMENTAL</t>
  </si>
  <si>
    <t>gisela.velasquez@jep.gov.co</t>
  </si>
  <si>
    <t>https://community.secop.gov.co/Public/Tendering/ContractNoticePhases/View?PPI=CO1.PPI.22388267&amp;isFromPublicArea=True&amp;isModal=False</t>
  </si>
  <si>
    <t>JEP-003-2023</t>
  </si>
  <si>
    <t>JEP-CSPO-003-2023</t>
  </si>
  <si>
    <t xml:space="preserve">Paola Andrea Casas Rodriguez </t>
  </si>
  <si>
    <t>Prestar servicios profesionales para apoyar la gestión jurídica de la subdirección de contratación en los diferentes procesos y trámites que le sean asignados.</t>
  </si>
  <si>
    <t>14-47-101021393</t>
  </si>
  <si>
    <t>https://jepcolombia.sharepoint.com/:b:/g/SE/DAJ/SDC/EXBoIt95Oh1Mi_aDL_H5-9EBssFL6K62TQe1SSA_8FQCDQ?e=wVsoz3</t>
  </si>
  <si>
    <t>DERECHO</t>
  </si>
  <si>
    <t>paola.casas@jep.gov.co</t>
  </si>
  <si>
    <t>https://community.secop.gov.co/Public/Tendering/ContractNoticePhases/View?PPI=CO1.PPI.22361133&amp;isFromPublicArea=True&amp;isModal=False</t>
  </si>
  <si>
    <t>JEP-005-2023</t>
  </si>
  <si>
    <t>JEP-CSPO-005-2023</t>
  </si>
  <si>
    <t xml:space="preserve"> Camila Mendez Quimbayo</t>
  </si>
  <si>
    <t>Prestar servicios profesionales para apoyar y acompañar la gestión jurídica de la Subdirección de Contratación en los diferentes procesos, trámites y gestiones que le sean asignados para revisión y trámite.</t>
  </si>
  <si>
    <t>15-47-101010560</t>
  </si>
  <si>
    <t>04/01/2023 - 10/07/2024</t>
  </si>
  <si>
    <t>https://jepcolombia.sharepoint.com/:b:/g/SE/DAJ/SDC/ETxqZ4M5dPRFuvOPqDGQ-m8BRz4sxQk-3mlyoeY72g9hkw?e=NPfbKJ</t>
  </si>
  <si>
    <t>camila.mendez@jep.gov.co</t>
  </si>
  <si>
    <t>https://community.secop.gov.co/Public/Tendering/ContractNoticePhases/View?PPI=CO1.PPI.22361176&amp;isFromPublicArea=True&amp;isModal=False</t>
  </si>
  <si>
    <t>JEP-006-2023</t>
  </si>
  <si>
    <t>JEP-CSPO-006-2023</t>
  </si>
  <si>
    <t>Jairo Ernesto Cuellar Jiménez</t>
  </si>
  <si>
    <t>340-47-994000041259</t>
  </si>
  <si>
    <t>Aseguradora Solidaria de Colombia</t>
  </si>
  <si>
    <t>https://jepcolombia.sharepoint.com/:b:/g/SE/DAJ/SDC/EZ2ckDDnycdOviCVHOPmDR4BEt9OkpNUBkiWrQnytX3O7A?e=2H8Uik</t>
  </si>
  <si>
    <t>MASCULINO</t>
  </si>
  <si>
    <t>jairo.cuellar@jep.gov.co</t>
  </si>
  <si>
    <t>https://community.secop.gov.co/Public/Tendering/ContractNoticePhases/View?PPI=CO1.PPI.22374616&amp;isFromPublicArea=True&amp;isModal=False</t>
  </si>
  <si>
    <t>JEP-007-2023</t>
  </si>
  <si>
    <t>JEP-CSPO-007-2023</t>
  </si>
  <si>
    <t>Laura Paredes</t>
  </si>
  <si>
    <t>Ana Rita Molano Quintero</t>
  </si>
  <si>
    <t>Prestar servicios profesionales de apoyo y acompañamiento en el manejo, ejecución y seguimiento a la gestión y a las operaciones que se encuentran a cargo del área de tesorería de la Subdirección Financiera de la JEP.</t>
  </si>
  <si>
    <t>Harvey Danilo Suarez Morales</t>
  </si>
  <si>
    <t>DD- Subdirección Financiera</t>
  </si>
  <si>
    <t>Juan David Olarte Torres</t>
  </si>
  <si>
    <t>63-47-101001399</t>
  </si>
  <si>
    <t>04/01/2023 - 30/06/2024</t>
  </si>
  <si>
    <t>https://jepcolombia.sharepoint.com/:b:/g/SE/DAJ/SDC/ES1Piz_PxTxNtDgHeu0P1ZABt6faHQQ89WSiU1R8DMBlNQ?e=aDf2Mg</t>
  </si>
  <si>
    <t>EL 8/05/2023 se publicó el acta de balance y cierre por terminación anticipada</t>
  </si>
  <si>
    <t>ADMINISTRACIÓN DE EMPRESAS</t>
  </si>
  <si>
    <t>ana.molano@jep.gov.co</t>
  </si>
  <si>
    <t>https://community.secop.gov.co/Public/Tendering/ContractNoticePhases/View?PPI=CO1.PPI.22368932&amp;isFromPublicArea=True&amp;isModal=False</t>
  </si>
  <si>
    <t>GESTIÓN_FINANCIERA</t>
  </si>
  <si>
    <t>Dirección Administrativa y Financiera</t>
  </si>
  <si>
    <t>JEP-008-2023</t>
  </si>
  <si>
    <t>JEP-CSPO-008-2023</t>
  </si>
  <si>
    <t>Diego Fabián Mosquera Hernandez</t>
  </si>
  <si>
    <t>Prestar servicios profesionales de apoyo y acompañamiento en el manejo, ejecución y seguimiento de las operaciones que se encuentran a cargo del área de tesorería de la subdirección financiera de la jep</t>
  </si>
  <si>
    <t>Adriana Lorena
Guzmán Molano
52.716.224
Octubre 17 hasta el termino de la ausencia</t>
  </si>
  <si>
    <t>Funcionamiento</t>
  </si>
  <si>
    <t xml:space="preserve">63-47-101001395 </t>
  </si>
  <si>
    <t>https://jepcolombia.sharepoint.com/:b:/g/SE/DAJ/SDC/EZXZ1oPVzGZIsql6IGA2IA4B7KgcdBanLGJP-QeeBuJpgw?e=dZnB08</t>
  </si>
  <si>
    <t>diego.mosquera@jep.gov.co</t>
  </si>
  <si>
    <t>https://community.secop.gov.co/Public/Tendering/ContractNoticePhases/View?PPI=CO1.PPI.22368771&amp;isFromPublicArea=True&amp;isModal=False</t>
  </si>
  <si>
    <t>JEP-009-2023</t>
  </si>
  <si>
    <t>JEP-CSPO-009-2023</t>
  </si>
  <si>
    <t>Guiselle Rojas Rocancio</t>
  </si>
  <si>
    <t xml:space="preserve">Prestar servicios profesionales para apoyar a la recepción, revisión y liquidación de viáticos, gastos de viaje y gastos de desplazamiento, registro de transacciones en el SIIF Nación y apoyo en las actividades bancarias del área de tesorería, para la implementación del punto 5 del acuerdo final. </t>
  </si>
  <si>
    <t xml:space="preserve">63-47-101001400 </t>
  </si>
  <si>
    <t>https://jepcolombia.sharepoint.com/:b:/g/SE/DAJ/SDC/EUIt1Z9UgB5AiS0McbSKvbABEsu3dM5tKJb0d5EgrD85Ag?e=r4dLgV</t>
  </si>
  <si>
    <t>ECONOMÍA</t>
  </si>
  <si>
    <t>guiselle.rojas@jep.gov.co</t>
  </si>
  <si>
    <t>https://community.secop.gov.co/Public/Tendering/ContractNoticePhases/View?PPI=CO1.PPI.22378334&amp;isFromPublicArea=True&amp;isModal=False</t>
  </si>
  <si>
    <t>JEP-010-2023</t>
  </si>
  <si>
    <t>JEP-CSPO-010-2023</t>
  </si>
  <si>
    <t>María Fernanda Castañeda</t>
  </si>
  <si>
    <t>Prestar servicios profesionales para apoyar a la Subdirección Financiera de la JEP en la recepción, revisión, seguimiento y liquidación de impuestos de solicitudes de pago registro de transacciones contables en SIIF, elaboración y análisis de los estados financieros</t>
  </si>
  <si>
    <t>Lyda Saenz Chacón</t>
  </si>
  <si>
    <t>Cedula de ciudadanía</t>
  </si>
  <si>
    <t>15-47-101010556
340 47 994000045033</t>
  </si>
  <si>
    <t>0
0</t>
  </si>
  <si>
    <t>Seguros del Estado S.A.
Aseguradora Solidaria de Colombia</t>
  </si>
  <si>
    <t>04/01/2023
09/05/2023</t>
  </si>
  <si>
    <t>04/01/2023 - 10/07/2024
09/05/2023 - 10/07/2024</t>
  </si>
  <si>
    <t>05/01/2023
09/05/2023</t>
  </si>
  <si>
    <t>https://jepcolombia.sharepoint.com/:b:/g/SE/DAJ/SDC/EVG1arRuV0ZEsNcfhPaZ5Y4BW469l1nWcqP-g0tmFRLcxw?e=uRYzbT</t>
  </si>
  <si>
    <t>Se cede el contrato a
partir del 09 de mayo de 2023</t>
  </si>
  <si>
    <t>Cesión</t>
  </si>
  <si>
    <t>CONTADURIA PUBLICA</t>
  </si>
  <si>
    <t>lyda.saenz@jep.gov.co</t>
  </si>
  <si>
    <t>https://community.secop.gov.co/Public/Tendering/ContractNoticePhases/View?PPI=CO1.PPI.22371237&amp;isFromPublicArea=True&amp;isModal=False</t>
  </si>
  <si>
    <t>JEP-011-2023</t>
  </si>
  <si>
    <t>JEP-CSPO-011-2023</t>
  </si>
  <si>
    <t>Nidia Marcela Rivera Monsalve</t>
  </si>
  <si>
    <t xml:space="preserve">Prestar servicios profesionales para la recepción, revisión y liquidación de viáticos, gastos de viaje y gastos de desplazamiento, y registro de transacciones en el SIIF Nación, para la implementación del punto 5 del Acuerdo final. </t>
  </si>
  <si>
    <t xml:space="preserve">	2022011000068</t>
  </si>
  <si>
    <t>63-47-101001396</t>
  </si>
  <si>
    <t>https://jepcolombia.sharepoint.com/:b:/g/SE/DAJ/SDC/EXOTtxSoRPNFhbEYxVv9X_QBMr0LDuc2slEZs61avqa5lQ?e=dnJMdR</t>
  </si>
  <si>
    <t>marcela.rivera@jep.gov.co</t>
  </si>
  <si>
    <t>https://community.secop.gov.co/Public/Tendering/ContractNoticePhases/View?PPI=CO1.PPI.22372459&amp;isFromPublicArea=True&amp;isModal=False</t>
  </si>
  <si>
    <t>JEP-012-2023</t>
  </si>
  <si>
    <t>JEP-CSPO-012-2023</t>
  </si>
  <si>
    <t>Santiago Briñez Darabos</t>
  </si>
  <si>
    <t xml:space="preserve">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t>
  </si>
  <si>
    <t xml:space="preserve">63-47-101001397 </t>
  </si>
  <si>
    <t>https://jepcolombia.sharepoint.com/:b:/g/SE/DAJ/SDC/EWcbCtV8RRNJnxKsvjR6dvgBRZseshAJXSuNpau1zMWT7Q?e=aHdk5d</t>
  </si>
  <si>
    <t>santiago.brinez@jep.gov.co</t>
  </si>
  <si>
    <t>https://community.secop.gov.co/Public/Tendering/ContractNoticePhases/View?PPI=CO1.PPI.22374137&amp;isFromPublicArea=True&amp;isModal=False</t>
  </si>
  <si>
    <t>JEP-013-2023</t>
  </si>
  <si>
    <t>JEP-CSPO-013-2023</t>
  </si>
  <si>
    <t>María del Pilar Robles Molano</t>
  </si>
  <si>
    <t>Prestación de servicios  para acompañar y apoyar a la subsecretaría ejecutiva en los procesos administrativos que se deriven en el cumplimiento de tareas y compromisos al interior del despacho</t>
  </si>
  <si>
    <t>B- Subsecretaría Ejecutiva</t>
  </si>
  <si>
    <t>Maria del Pilar Torres Navarrete</t>
  </si>
  <si>
    <t>21-45-101397210</t>
  </si>
  <si>
    <t>https://jepcolombia.sharepoint.com/:b:/g/SE/DAJ/SDC/EfPYJTTi_jlHtpzRvut_9EsBmqzaQHi2X88YfY8X3wtFxg?e=v4mREe</t>
  </si>
  <si>
    <t>NINGUNO</t>
  </si>
  <si>
    <t>maria.robles@jep.gov.co</t>
  </si>
  <si>
    <t>https://community.secop.gov.co/Public/Tendering/ContractNoticePhases/View?PPI=CO1.PPI.22385081&amp;isFromPublicArea=True&amp;isModal=False</t>
  </si>
  <si>
    <t>PARTICIPACIÓN_EFECTIVA_REPRESENTACIÓN_Y_DEFENSA_TÉCNICA</t>
  </si>
  <si>
    <t>PROCESOS_MISIONALES</t>
  </si>
  <si>
    <t>Subsecretaría Ejecutiva</t>
  </si>
  <si>
    <t>JEP-014-2023</t>
  </si>
  <si>
    <t>JEP-CSPO-014-2023</t>
  </si>
  <si>
    <t>Angela Esquivel</t>
  </si>
  <si>
    <t>Juan Pablo Monge Castañeda</t>
  </si>
  <si>
    <t>Prestación de servicios profesionales especializados para la articulación y el seguimiento de los planes y actividades propias de la subsecretaria, así como al proyecto de inversión de participación efectiva, la operación logística, y el relacionamiento con las diferentes dependencias que interactúan con la subsecretaria</t>
  </si>
  <si>
    <t>Administrativo Transversal</t>
  </si>
  <si>
    <t>21-45-101397292</t>
  </si>
  <si>
    <t>06/01/2023 - 28/02/2024</t>
  </si>
  <si>
    <t>https://jepcolombia.sharepoint.com/:b:/g/SE/DAJ/SDC/EZSHs1zE_PtOpFTFnrNYBLEBMijQWD1rBYkMGCKc1bHmrw?e=cFtUJU</t>
  </si>
  <si>
    <t>Mediante otrosí N°1 se solicita Modificar las obligaciones contractuales.
Mediante Otrosí N°2 se prorroga y adiciona el contrato hasta el 11/12/2023 y $70.352.303 El valor adicionado será cubierto con cargo al CDP No. 32423 del 4
de enero de 2023 la “CLÁUSULA SEGUNDA – OBLIGACIONES DEL CONTRATISTA - ESPECIFICAS” 21/03/2023</t>
  </si>
  <si>
    <t>Adición y prórroga</t>
  </si>
  <si>
    <t>GOBIERNO Y RELACIONES INTERNACIONALES</t>
  </si>
  <si>
    <t>juan.monge@jep.gov.co</t>
  </si>
  <si>
    <t>JEP-015-2023</t>
  </si>
  <si>
    <t>JEP-CSPO-015-2023</t>
  </si>
  <si>
    <t>Carlos Torres</t>
  </si>
  <si>
    <t>Jose Luis Cubillos Pimentel</t>
  </si>
  <si>
    <t>Prestar servicios profesionales para apoyar jurídicamente en los asuntos relacionados con los asuntos inherentes a la nómina, las situaciones administrativas y contratación de la Jurisdicción Especial para la Paz, como parte del desarrollo e implementación de la estrategia de talento humano de la entidad</t>
  </si>
  <si>
    <t xml:space="preserve">DD- Subdirección de Talento Humano </t>
  </si>
  <si>
    <t>Francy Elena Palomino Millán</t>
  </si>
  <si>
    <t>César Augusto Vargas Londoño
1.010.167.159
29/09/2023 - hasta por el término que dure la ausencia
de su titular</t>
  </si>
  <si>
    <t>63-47-101001404</t>
  </si>
  <si>
    <t>06/01/2023 - 30/06/2024</t>
  </si>
  <si>
    <t>https://jepcolombia.sharepoint.com/:b:/g/SE/DAJ/SDC/EfbO6HQ1AUZMifJD7-S16tUB5UXYvih8_4ptBilSC0H8QA?e=NrGUXi</t>
  </si>
  <si>
    <t>Termimación anticipada hasta el 8/05/2023 por mutuo acurdo</t>
  </si>
  <si>
    <t>jose.cubillos@jep.gov.co</t>
  </si>
  <si>
    <t>https://community.secop.gov.co/Public/Tendering/ContractNoticePhases/View?PPI=CO1.PPI.22404315&amp;isFromPublicArea=True&amp;isModal=False</t>
  </si>
  <si>
    <t>GESTIÓN_DEL_TALENTO_HUMANO</t>
  </si>
  <si>
    <t>JEP-016-2023</t>
  </si>
  <si>
    <t>JEP-CSPO-016-2023</t>
  </si>
  <si>
    <t>Juan Felipe Bustamante Socha</t>
  </si>
  <si>
    <t>Prestar servicios profesionales para acompañar a la Subdirección de Talento Humano en el trámite de las situaciones administrativas y de contratación a cargo de la dependencia, como parte de la gestión del talento humano</t>
  </si>
  <si>
    <t>Manuela Mayo Gomez</t>
  </si>
  <si>
    <t>33-47-101010560
21-45-101408917</t>
  </si>
  <si>
    <t>Seguros del Estado S.A.
Seguros del Estado S.A.</t>
  </si>
  <si>
    <t>06/01/2023
08/05/2023</t>
  </si>
  <si>
    <t>06/01/2023 - 05/07/2024
09/05/2023 - 01/07/2024</t>
  </si>
  <si>
    <t>06/01/2023
09/05/2023</t>
  </si>
  <si>
    <t>https://jepcolombia.sharepoint.com/:b:/g/SE/DAJ/SDC/EbeSChjcpxJEjt84m_HTqCoBrRNwofP4n7fzyx-TlWKaxQ?e=k5h7aN</t>
  </si>
  <si>
    <t>manuela.mayo@jep.gov.co</t>
  </si>
  <si>
    <t>https://community.secop.gov.co/Public/Tendering/ContractNoticePhases/View?PPI=CO1.PPI.22405312&amp;isFromPublicArea=True&amp;isModal=False</t>
  </si>
  <si>
    <t>JEP-017-2023</t>
  </si>
  <si>
    <t>JEP-CSPO-017-2023</t>
  </si>
  <si>
    <t>Yenifer Mosquera Collazos</t>
  </si>
  <si>
    <t>Prestar servicios de apoyo a la Subdirección de Talento Humano en aspectos relacionados con el trámite administrativo y archivo de documentos, como parte de la gestión del Talento Humano</t>
  </si>
  <si>
    <t xml:space="preserve">Luz Marina Piñeros </t>
  </si>
  <si>
    <t>340-47-994000041296
 460 47 994000067928</t>
  </si>
  <si>
    <t>06/01/2023
10/08/2023</t>
  </si>
  <si>
    <t>06/01/2023 - 20/07/2024
09/08/2023 - 30/06/2024</t>
  </si>
  <si>
    <t>https://jepcolombia.sharepoint.com/:b:/g/SE/DAJ/SDC/Ec99zaK4RG1Lh80MJuAnhWoBJ_PL6B5ES5NLno8MIf_RmA?e=aBhF1b</t>
  </si>
  <si>
    <t>El 9/08/2023 se publicó la cesión del contrato JEP-017-2023 entre YENIFER MOSQUERA COLLAZOS - LA CEDENTE, y, LUZ MARINA PIÑEROS - LA CESIONARIA. Talento Humano</t>
  </si>
  <si>
    <t>AUXILIAR DE RECURSOS HUMANOS</t>
  </si>
  <si>
    <t>luz.pineros@jep.gov.co</t>
  </si>
  <si>
    <t>https://community.secop.gov.co/Public/Tendering/ContractNoticePhases/View?PPI=CO1.PPI.22405985&amp;isFromPublicArea=True&amp;isModal=False</t>
  </si>
  <si>
    <t>JEP-018-2023</t>
  </si>
  <si>
    <t>JEP-CSPO-018-2023</t>
  </si>
  <si>
    <t>Arinson Armando Ruiz Utria</t>
  </si>
  <si>
    <t>Prestar servicios profesionales para apoyar la gestión jurídica de la subdirección de contratación en los diferentes procesos y trámites que le sean asignados</t>
  </si>
  <si>
    <t xml:space="preserve">	11-47-101013691</t>
  </si>
  <si>
    <t>11/01/2023 - 05/07/2024</t>
  </si>
  <si>
    <t>https://jepcolombia.sharepoint.com/:b:/g/SE/DAJ/SDC/EZPds8N7xmtMk2GzjkoOWJ8BzExlECGPjd3V7YCYA1SOaw?e=gJw42E</t>
  </si>
  <si>
    <t>arinson.ruiz@jep.gov.co</t>
  </si>
  <si>
    <t>https://community.secop.gov.co/Public/Tendering/ContractNoticePhases/View?PPI=CO1.PPI.22451567&amp;isFromPublicArea=True&amp;isModal=False</t>
  </si>
  <si>
    <t>JEP-019-2023</t>
  </si>
  <si>
    <t>JEP-CSPO-019-2023</t>
  </si>
  <si>
    <t>Sergio Mateo Avila Nausa</t>
  </si>
  <si>
    <t xml:space="preserve">25-47-101003503 </t>
  </si>
  <si>
    <t>11/01/2023 - 01/07/2024</t>
  </si>
  <si>
    <t>https://jepcolombia.sharepoint.com/:b:/g/SE/DAJ/SDC/EaXLKD82BrFIrGFzzmNnXD0B6WvC4q3lt_nfHGLJbel7CQ?e=WwZ92w</t>
  </si>
  <si>
    <t>sergio.avila@jep.gov.co</t>
  </si>
  <si>
    <t>https://community.secop.gov.co/Public/Tendering/ContractNoticePhases/View?PPI=CO1.PPI.22453864&amp;isFromPublicArea=True&amp;isModal=False</t>
  </si>
  <si>
    <t>JEP-020-2023</t>
  </si>
  <si>
    <t>JEP-CSPO-020-2023</t>
  </si>
  <si>
    <t>Clara Torres</t>
  </si>
  <si>
    <t xml:space="preserve">Mateo Merchan Duque </t>
  </si>
  <si>
    <t>Prestación de servicios profesionales para el apoyo en la implementación de las directrices de las Salas y Secciones de la JEP en materia de monitoreo, verificación y aplicación de sanciones, y apropiación de los fallos, para el adecuado desarrollo de la gestión judicial de la JEP.</t>
  </si>
  <si>
    <t>Angela Maria Mora Soto</t>
  </si>
  <si>
    <t>21-45-101397547</t>
  </si>
  <si>
    <t>12/01/2023 - 01/07/2024</t>
  </si>
  <si>
    <t>https://jepcolombia.sharepoint.com/:b:/g/SE/DAJ/SDC/ES6WFYHtZ7hOhsW7Vq4G5lsBJ557iZotJXhkjC_Ade1sew?e=QRnRgN</t>
  </si>
  <si>
    <t>Se da por terminado anticipadamente el Contrato de Prestación de Servicios No. JEP020-2023 hasta el 31/08/2023</t>
  </si>
  <si>
    <t>mateo.merchan@jep.gov.co</t>
  </si>
  <si>
    <t>https://community.secop.gov.co/Public/Tendering/ContractNoticePhases/View?PPI=CO1.PPI.22448566&amp;isFromPublicArea=True&amp;isModal=False</t>
  </si>
  <si>
    <t>JEP-021-2023</t>
  </si>
  <si>
    <t>JEP-CSPO-021-2023</t>
  </si>
  <si>
    <t>Omar Enrique Cervantes De Los Rios</t>
  </si>
  <si>
    <t>Prestar servicios profesionales para el acompañamiento a la Dirección Administrativa y Financiera en el seguimiento de las gestiones logísticas requeridas en el desarrollo de diligencias y actuaciones judiciales, dentro de la justicia transicional y restaurativa</t>
  </si>
  <si>
    <t>D- Dirección Administrativa y Financiera</t>
  </si>
  <si>
    <t>Ana Lucia Rosales Callejas</t>
  </si>
  <si>
    <t>Yuly Aracely Rodriguez Rivera</t>
  </si>
  <si>
    <t>63-47-101001413
63-45-101042623</t>
  </si>
  <si>
    <t>12/01/2023
28/04/2023</t>
  </si>
  <si>
    <t>12/01/2023 - 31/05/2024
28/04/2023 - 15/05/2024</t>
  </si>
  <si>
    <t>https://jepcolombia.sharepoint.com/:b:/g/SE/DAJ/SDC/EcpQ6L7jvglKo6M21S2SIzIBqoM8woAGboRzeNKwzBtWXw?e=Qmq1vN</t>
  </si>
  <si>
    <t>El 28/04/2023 quedo publicada la cesión del contrato 021 de 2023
El 11/11/2023 se publica el día de hoy la adición y prórroga del CTO JEP-021-2023
Mediante Otrosí N°1 el 28/12/2023 se publica la adición y prórroga del contrato JEP-021-2023</t>
  </si>
  <si>
    <t>Cesión, Adición y prórroga</t>
  </si>
  <si>
    <t>NEGOCIOS Y FINANZAS INTERNACIONALES</t>
  </si>
  <si>
    <t>yuly.rodriguez@jep.gov.co</t>
  </si>
  <si>
    <t>https://community.secop.gov.co/Public/Tendering/ContractNoticePhases/View?PPI=CO1.PPI.22455534&amp;isFromPublicArea=True&amp;isModal=False</t>
  </si>
  <si>
    <t>GESTIÓN_DE_SEGURIDAD_BIENES_Y_SERVICIOS</t>
  </si>
  <si>
    <t>JEP-022-2023</t>
  </si>
  <si>
    <t>JEP-CSPO-022-2023</t>
  </si>
  <si>
    <t>Carlos Enrique Alarcón  Sandino</t>
  </si>
  <si>
    <t>Prestar servicios profesionales para apoyar y acompañar la gestión jurídica de la Subdirección de Contratación en los diferentes procesos, trámites y gestiones que le sean asignados para revisión y trámite</t>
  </si>
  <si>
    <t>340-47-994000041433</t>
  </si>
  <si>
    <t>12/01/2023 - 10/07/2024</t>
  </si>
  <si>
    <t>https://jepcolombia.sharepoint.com/:b:/g/SE/DAJ/SDC/Ec4YjOOcur9NmirCjOqJOo4Bb9gTwdh7iXcD-9pzshDnCA?e=I6oqUK</t>
  </si>
  <si>
    <t>carlos.alarcon@jep.gov.co</t>
  </si>
  <si>
    <t>https://community.secop.gov.co/Public/Tendering/ContractNoticePhases/View?PPI=CO1.PPI.22455486&amp;isFromPublicArea=True&amp;isModal=False</t>
  </si>
  <si>
    <t>JEP-023-2023</t>
  </si>
  <si>
    <t>JEP-CSPO-023-2023</t>
  </si>
  <si>
    <t>Nidia Esmeralda Duque Yara</t>
  </si>
  <si>
    <t>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t>
  </si>
  <si>
    <t>980-47-994000023568</t>
  </si>
  <si>
    <t>13/01/2023 - 10/07/2024</t>
  </si>
  <si>
    <t>https://jepcolombia.sharepoint.com/:b:/g/SE/DAJ/SDC/EUtDGo2WlDFCpyfp2t7XftYBPGOUhLHQc2ftmyGPaF31Kg?e=iDmbgi</t>
  </si>
  <si>
    <t>Se publicó el 09 de mayo de 2023, terminación anticipada JEP-023-2023 Se ejecuta hasta el 8/05/2023</t>
  </si>
  <si>
    <t>nidia.duque@jep.gov.co</t>
  </si>
  <si>
    <t>https://community.secop.gov.co/Public/Tendering/ContractNoticePhases/View?PPI=CO1.PPI.22460340&amp;isFromPublicArea=True&amp;isModal=False</t>
  </si>
  <si>
    <t>JEP-024-2023</t>
  </si>
  <si>
    <t>JEP-CSPO-024-2023</t>
  </si>
  <si>
    <t>Libia Isabel Barrera Pineda</t>
  </si>
  <si>
    <t>Prestación de servicios profesionales para apoyar a la Subdirección de Planeación en el proceso de direccionamiento estratégico y su seguimiento en el año 2023, con énfasis en programación presupuestal, tablero de control y desarrollo de modelos de gestión alineados a la misión institucional</t>
  </si>
  <si>
    <t>AA- Subdirección de Planeación</t>
  </si>
  <si>
    <t>Adela del Pilar Parra González</t>
  </si>
  <si>
    <t xml:space="preserve">	25523</t>
  </si>
  <si>
    <t>14-47-101021512</t>
  </si>
  <si>
    <t>https://jepcolombia.sharepoint.com/:b:/g/SE/DAJ/SDC/ESr_Km1am-pGmmcqME23tfYBr3UIkyH2FSyNinsHbOEo0w?e=zicNLv</t>
  </si>
  <si>
    <t>libia.barrera@jep.gov.co</t>
  </si>
  <si>
    <t>https://community.secop.gov.co/Public/Tendering/ContractNoticePhases/View?PPI=CO1.PPI.22477658&amp;isFromPublicArea=True&amp;isModal=False</t>
  </si>
  <si>
    <t>DIRECCIONAMIENTO_ESTRATÉGICO_Y_PLANEACIÓN</t>
  </si>
  <si>
    <t>Subdirección de Planeación</t>
  </si>
  <si>
    <t>JEP-025-2023</t>
  </si>
  <si>
    <t>JEP-CSPO-025-2023</t>
  </si>
  <si>
    <t>Rory Johanna Rivas Benítez</t>
  </si>
  <si>
    <t>Facilitar el acceso de las poblaciones de especial protección constitucional en la JEP, mediante la atención de los enfoques diferenciales (Niños, Niñas y Adolescentes, Persona Mayor, Persona con Discapacidad, Género, Étnico-racial e interseccionalidad) y de los compromisos establecidos a partir de las consultas previas.</t>
  </si>
  <si>
    <t>Misional</t>
  </si>
  <si>
    <t>BB- Departamento de Enfoques Diferenciales</t>
  </si>
  <si>
    <t>Eliana Fernanda Antonio Rosero</t>
  </si>
  <si>
    <t xml:space="preserve">	2022011000057</t>
  </si>
  <si>
    <t>436 47 994000057648</t>
  </si>
  <si>
    <t>18/01/2023 - 30/06/2024</t>
  </si>
  <si>
    <t>https://jepcolombia.sharepoint.com/:b:/g/SE/DAJ/SDC/EYHRCUnseT5Ase0xHhWvkG0BqO0UI6MQBtKkvuOUjJOuTQ?e=wVkd2X</t>
  </si>
  <si>
    <t>TECNOLOGO EN GESTION CONTABLE</t>
  </si>
  <si>
    <t>rory.rivas@jep.gov.co</t>
  </si>
  <si>
    <t>https://community.secop.gov.co/Public/Tendering/ContractNoticePhases/View?PPI=CO1.PPI.22530418&amp;isFromPublicArea=True&amp;isModal=False</t>
  </si>
  <si>
    <t>JEP-026-2023</t>
  </si>
  <si>
    <t>JEP-CSPO-026-2023</t>
  </si>
  <si>
    <t xml:space="preserve">Juan Gabriel Acosta Castro </t>
  </si>
  <si>
    <t>Juan Sebastian Gomez Yara</t>
  </si>
  <si>
    <t xml:space="preserve">	21-45-101397815</t>
  </si>
  <si>
    <t>16/01/2023 - 01/07/2024</t>
  </si>
  <si>
    <t>https://jepcolombia.sharepoint.com/:b:/g/SE/DAJ/SDC/EWfXzKllCYhOrZIhDzzB2D4BUrOuiC2Q806k-OZ_DC-U4w?e=WSN23n</t>
  </si>
  <si>
    <t>El 10/08/2023 quedo publicada la cesión del contrato JEP-026-2023 - Dpto de Enfoques Diferenciales</t>
  </si>
  <si>
    <t>juan.acostac@jep.gov.co</t>
  </si>
  <si>
    <t>https://community.secop.gov.co/Public/Tendering/ContractNoticePhases/View?PPI=CO1.PPI.22490011&amp;isFromPublicArea=True&amp;isModal=False</t>
  </si>
  <si>
    <t>JEP-027-2023</t>
  </si>
  <si>
    <t>JEP-CSPO-027-2023</t>
  </si>
  <si>
    <t>Julieth Del Carmen Barrera Caparroso</t>
  </si>
  <si>
    <t>75-45-101050276</t>
  </si>
  <si>
    <t>13/01/2023 - 28/06/2024</t>
  </si>
  <si>
    <t>https://jepcolombia.sharepoint.com/:b:/g/SE/DAJ/SDC/EeVdYVMVYjRGlRURBFPoiicBQRutJQX4fVqSSnoq_jBl0A?e=hqzNLj</t>
  </si>
  <si>
    <t>julieth.barrera@jep.gov.co</t>
  </si>
  <si>
    <t>https://community.secop.gov.co/Public/Tendering/ContractNoticePhases/View?PPI=CO1.PPI.22480583&amp;isFromPublicArea=True&amp;isModal=False</t>
  </si>
  <si>
    <t>JEP-028-2023</t>
  </si>
  <si>
    <t>JEP-CSPO-028-2023</t>
  </si>
  <si>
    <t>María del Pilar Escobar Amaya</t>
  </si>
  <si>
    <t>Prestar servicios profesionales especializados para acompañar al despacho de la subsecretaría ejecutiva en la articulación con las áreas misionales, salas y secciones de la JEP y otras entidades públicas, y en la implementación de las directrices y órdenes judiciales de la JEP en materia de monitoreo, verificación, aplicación de sanciones y demás obligaciones misionales asignadas a la dependencia, para el adecuado desarrollo de la gestión judicial de la JEP.</t>
  </si>
  <si>
    <t>21-45-101397680</t>
  </si>
  <si>
    <t>13/01/2023 - 01/07/2024</t>
  </si>
  <si>
    <t>https://jepcolombia.sharepoint.com/:b:/g/SE/DAJ/SDC/EQRRoVGg_3JPp3kYyS2PlYIBkmXJoox-B-UBB_v60L5ZUA?e=9Pbgaw</t>
  </si>
  <si>
    <t>Mediante Otrosí N°1 el 28/12/2023 se publica la adición y prórroga del contrato JEP-028-2023 VF</t>
  </si>
  <si>
    <t>maria.escobar@jep.gov.co</t>
  </si>
  <si>
    <t>https://community.secop.gov.co/Public/Tendering/ContractNoticePhases/View?PPI=CO1.PPI.22484848&amp;isFromPublicArea=True&amp;isModal=False</t>
  </si>
  <si>
    <t>JEP-029-2023</t>
  </si>
  <si>
    <t>JEP-CSPO-029-2023</t>
  </si>
  <si>
    <t>Andrea Carolina Triviño Sandoval</t>
  </si>
  <si>
    <t>Prestar servicios profesionales especializados para apoyar y acompañar a la subsecretaría ejecutiva en la elaboración, revisión y control de documentos que se adelanten al interior del despacho, así como en la articulación y seguimiento de las actividades relacionadas con el equipo de apoyo para los macro casos y medidas cautelares proferidas por las salas y secciones de la JEP.</t>
  </si>
  <si>
    <t xml:space="preserve">	63-47-101001415</t>
  </si>
  <si>
    <t>https://jepcolombia.sharepoint.com/:b:/g/SE/DAJ/SDC/EXtyENikTdBBosJMVdcv1DMBdaOLj_-9mPDARQl6_Lq3lw?e=tuj74k</t>
  </si>
  <si>
    <t>andrea.trivino@jep.gov.co</t>
  </si>
  <si>
    <t>https://community.secop.gov.co/Public/Tendering/ContractNoticePhases/View?PPI=CO1.PPI.22489797&amp;isFromPublicArea=True&amp;isModal=False</t>
  </si>
  <si>
    <t>JEP-030-2023</t>
  </si>
  <si>
    <t>JEP-CSPO-030-2023</t>
  </si>
  <si>
    <t>Josefina Garcés Velasco</t>
  </si>
  <si>
    <t xml:space="preserve">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y articulación con víctimas, comparecientes, instituciones del Sistema Integral de Paz - SIP y entidades públicas Nacionales y Territoriales. </t>
  </si>
  <si>
    <t>Gladys Celeide Prada Pardo</t>
  </si>
  <si>
    <t>AA- Oficina Asesora de Monitoreo Integral</t>
  </si>
  <si>
    <t>21-47-101025532</t>
  </si>
  <si>
    <t>17/01/2023 - 17/01/2023</t>
  </si>
  <si>
    <t>PSICOLOGÍA</t>
  </si>
  <si>
    <t>josefina.garces@jep.gov.co</t>
  </si>
  <si>
    <t>https://community.secop.gov.co/Public/Tendering/ContractNoticePhases/View?PPI=CO1.PPI.22491489&amp;isFromPublicArea=True&amp;isModal=False</t>
  </si>
  <si>
    <t>ENFOQUE_RESTAURATIVO</t>
  </si>
  <si>
    <t>Subdirección del Sistema de Justicia Restaurativa</t>
  </si>
  <si>
    <t>JEP-031-2023</t>
  </si>
  <si>
    <t>JEP-CSPO-031-2023</t>
  </si>
  <si>
    <t>Paula Nataly Vargas Pulido</t>
  </si>
  <si>
    <t xml:space="preserve">Prestar servicios profesionales para apoyar a la Subsecretaria Ejecutiva en el seguimiento de las herramientas de monitoreo del sistema de gestión de calidad, la formulación, proyección y análisis de indicadores; así como, el monitoreo y el reporte de los compromisos e informes de la Subsecretaría Ejecutiva y sus departamentos. </t>
  </si>
  <si>
    <t xml:space="preserve">Luisa Fernanda López Rodríguez </t>
  </si>
  <si>
    <t>11-47-101013762</t>
  </si>
  <si>
    <t>16/01/2023 - 10/07/2024</t>
  </si>
  <si>
    <t xml:space="preserve">Mediante otrosí N°1 del 22/12/2023 quedo publicado el otrosi JEP-031-2023 Subsecretaria Ejecutiva
Se cede el contrato a partir del 1/04/2024 De 
 Paula Nataly Vargas a Luisa Fernanda López Rodríguez </t>
  </si>
  <si>
    <t>INGENIERIA INDUSTRIAL</t>
  </si>
  <si>
    <t>paula.vargas@jep.gov.co</t>
  </si>
  <si>
    <t>https://community.secop.gov.co/Public/Tendering/ContractNoticePhases/View?PPI=CO1.PPI.22492775&amp;isFromPublicArea=True&amp;isModal=False</t>
  </si>
  <si>
    <t>JEP-032-2023</t>
  </si>
  <si>
    <t>JEP-CSPO-032-2023</t>
  </si>
  <si>
    <t>Paula Andrea Ruiz Álvarez</t>
  </si>
  <si>
    <t>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t>
  </si>
  <si>
    <t xml:space="preserve">21-47-101025544 </t>
  </si>
  <si>
    <t>13/01/2023 - 30/06/2024</t>
  </si>
  <si>
    <t>https://jepcolombia.sharepoint.com/:b:/g/SE/DAJ/SDC/Ef9rMYYdkZ5DqmFXxHnDz-EB5tq7aRb0HCb5inAwFscWtw?e=dwLCJ1</t>
  </si>
  <si>
    <t>Terminación anticipada hasta el 8/05/2023</t>
  </si>
  <si>
    <t>paula.ruiz@jep.gov.co</t>
  </si>
  <si>
    <t>https://community.secop.gov.co/Public/Tendering/ContractNoticePhases/View?PPI=CO1.PPI.22492429&amp;isFromPublicArea=True&amp;isModal=False</t>
  </si>
  <si>
    <t>JEP-033-2023</t>
  </si>
  <si>
    <t>JEP-CSPO-033-2023</t>
  </si>
  <si>
    <t>Claudia Stela Nuñez Duarte</t>
  </si>
  <si>
    <t>Prestación de servicios profesionales especializados al despacho de la subsecretaria ejecutiva en la articulación y relacionamiento interinstitucional de las entidades que componen el SIVJRNR, así como en el seguimiento de sus procesos misionales y en su consolidación del despliegue territorial de la JEP.</t>
  </si>
  <si>
    <t xml:space="preserve">	21-45-101397905</t>
  </si>
  <si>
    <t>17/01/2023 - 01/07/2024</t>
  </si>
  <si>
    <t>claudia.nunez@jep.gov.co</t>
  </si>
  <si>
    <t>https://community.secop.gov.co/Public/Tendering/ContractNoticePhases/View?PPI=CO1.PPI.22498461&amp;isFromPublicArea=True&amp;isModal=False</t>
  </si>
  <si>
    <t>JEP-034-2023</t>
  </si>
  <si>
    <t>JEP-CSPO-034-2023</t>
  </si>
  <si>
    <t>Gynan Daniela Shaker Nieto</t>
  </si>
  <si>
    <t>Prestar servicios profesionales para apoyar a la Subdirección de Planeación en el procesamiento de la información estadística, elaboración de reportes, informes y documentos estadísticos y así como la programación y seguimiento de actividades del proceso de direccionamiento estratégico 2023.</t>
  </si>
  <si>
    <t xml:space="preserve">	21-45-101397673</t>
  </si>
  <si>
    <t>https://jepcolombia.sharepoint.com/:b:/g/SE/DAJ/SDC/ET0dcOxnV_lOozbsxcB-CqkBI28xWZzG25v6hNmmdFMixw?e=SV33pN</t>
  </si>
  <si>
    <t>gynan.shaker@jep.gov.co</t>
  </si>
  <si>
    <t>https://community.secop.gov.co/Public/Tendering/ContractNoticePhases/View?PPI=CO1.PPI.22496089&amp;isFromPublicArea=True&amp;isModal=False</t>
  </si>
  <si>
    <t>JEP-035-2023</t>
  </si>
  <si>
    <t>JEP-CSPO-035-2023</t>
  </si>
  <si>
    <t>Jairo Cuellar</t>
  </si>
  <si>
    <t>Juan Sebastián Simbaqueba Peraza</t>
  </si>
  <si>
    <t>Prestar servicios profesionales para apoyar y acompañar al departamento de atención al ciudadano en lo relacionado con las estrategias de participación, transparencia, servicio al ciudadano y despliegue de actividades en territorio, para la implementación del punto 5 del acuerdo final con enfoque sistémico.</t>
  </si>
  <si>
    <t>BB- Departamento de Atención al Ciudadano</t>
  </si>
  <si>
    <t>Constanza Eugenia Cañón Charry</t>
  </si>
  <si>
    <t>37-47-101003821</t>
  </si>
  <si>
    <t>17/01/2023 - 30/06/2024</t>
  </si>
  <si>
    <t>https://jepcolombia.sharepoint.com/:b:/g/SE/DAJ/SDC/EWkhIqWyLHxNiiDBcTlGoaEB2ODc_Fp1MfljxfLnvgCceQ?e=sHPzm3</t>
  </si>
  <si>
    <t>CIENCIAS POLÍTICAS Y ECONÓMICAS</t>
  </si>
  <si>
    <t>juan.simbaqueba@jep.gov.co</t>
  </si>
  <si>
    <t>https://community.secop.gov.co/Public/Tendering/ContractNoticePhases/View?PPI=CO1.PPI.22497832&amp;isFromPublicArea=True&amp;isModal=False</t>
  </si>
  <si>
    <t>GESTIÓN_DE_ATENCIÓN_A__LA_CIUDADANÍA</t>
  </si>
  <si>
    <t>PROCESOS_DE_RELACIONAMIENTO</t>
  </si>
  <si>
    <t>JEP-036-2023</t>
  </si>
  <si>
    <t>JEP-CSPO-036-2023</t>
  </si>
  <si>
    <t xml:space="preserve">Evelin Elizabeth Jajoy Jajoy Cruz </t>
  </si>
  <si>
    <t>Colón</t>
  </si>
  <si>
    <t xml:space="preserve">Prestar servicios profesionales especializados en enfoque étnico racial para apoyar y acompañar a la Secretaria Ejecutiva de la  JEP en la gestión territorial con los pueblos indigenas en la región de la Amazonía, a partir de la implementación y seguimiento de los lineamientos del enfoque diferencial, teniendo en cuenta el enfoque territorial. </t>
  </si>
  <si>
    <t xml:space="preserve">	436-47-994000057644</t>
  </si>
  <si>
    <t>https://jepcolombia.sharepoint.com/:b:/g/SE/DAJ/SDC/EWCJf12xJR5Puj4zZmhI4j8BssGboscv89iPpsFmPtVamw?e=hd10bu</t>
  </si>
  <si>
    <t>SOCIOLOGÍA</t>
  </si>
  <si>
    <t>cruz.jajoy@jep.gov.co</t>
  </si>
  <si>
    <t>https://community.secop.gov.co/Public/Tendering/ContractNoticePhases/View?PPI=CO1.PPI.22532764&amp;isFromPublicArea=True&amp;isModal=False</t>
  </si>
  <si>
    <t>JEP-037-2023</t>
  </si>
  <si>
    <t>JEP-CSPO-037-2023</t>
  </si>
  <si>
    <t>Danny Maria Ramirez Torres</t>
  </si>
  <si>
    <t>Buenaventura</t>
  </si>
  <si>
    <t xml:space="preserve">Prestar servicios profesionales especializados en enfoque étnico racial para apoyar y acompañar a la Secretaria Ejecutiva de la  JEP en la la gestión territorial con los pueblos étnicos en Buenaventura y Dagua, a partir de la implementación y seguimiento de los lineamientos del enfoque diferencial, teniendo en cuenta el enfoque territorial. </t>
  </si>
  <si>
    <t>Helen Cecilia Castro Ramírez</t>
  </si>
  <si>
    <t>21-45-101398231
21-45-101405311</t>
  </si>
  <si>
    <t xml:space="preserve">0
0
</t>
  </si>
  <si>
    <t>20/01/2023
31/03/2023</t>
  </si>
  <si>
    <t>19/01/2023 - 01/07/2024
01/04/2023 - 01/07/2024</t>
  </si>
  <si>
    <t>https://jepcolombia.sharepoint.com/:b:/g/SE/DAJ/SDC/EXD5W4VG_IFDpyYS7ycKnpQBfoykV2ccp8Pt31y6H_MP4A?e=73JlaN</t>
  </si>
  <si>
    <t>helen.castro@jep.gov.co</t>
  </si>
  <si>
    <t>https://community.secop.gov.co/Public/Tendering/ContractNoticePhases/View?PPI=CO1.PPI.22532770&amp;isFromPublicArea=True&amp;isModal=False</t>
  </si>
  <si>
    <t>JEP-038-2023</t>
  </si>
  <si>
    <t>JEP-CSPO-038-2023</t>
  </si>
  <si>
    <t>Jessica Andrea Angarita Meneses</t>
  </si>
  <si>
    <t xml:space="preserve">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t>
  </si>
  <si>
    <t xml:space="preserve">BB- Departamento SAAD Defensa a Comparecientes </t>
  </si>
  <si>
    <t>Jorge Alirio Mancera Cortés</t>
  </si>
  <si>
    <t>21-45-101397875</t>
  </si>
  <si>
    <t>https://jepcolombia.sharepoint.com/:b:/g/SE/DAJ/SDC/EXL-jPhX0DFDl_lgkBJcI-kBmRGRX0LT8GLBxGVHnGpJRA?e=j0UhkD</t>
  </si>
  <si>
    <t>Mediante Otrosí No. 1 el 22/12/2023 se publico la Adición y Prorroga hasta el 31 de Mayo de 2024 JEP-038-2023</t>
  </si>
  <si>
    <t>jessica.angarita@jep.gov.co</t>
  </si>
  <si>
    <t>https://community.secop.gov.co/Public/Tendering/ContractNoticePhases/View?PPI=CO1.PPI.22535728&amp;isFromPublicArea=True&amp;isModal=False</t>
  </si>
  <si>
    <t>JEP-039-2023</t>
  </si>
  <si>
    <t>JEP-CSPO-039-2023</t>
  </si>
  <si>
    <t>Diego Luis Ojeda León</t>
  </si>
  <si>
    <t>Prestar servicios profesionales para apoyar a la Subdirección de Planeación en la integración de planeación estratégica y operativa con información cuantitativa y la elaboración de informes, así como la mejora de procedimientos y prácticas</t>
  </si>
  <si>
    <t>33-47-101010664</t>
  </si>
  <si>
    <t>https://jepcolombia.sharepoint.com/:b:/g/SE/DAJ/SDC/ERRZVi0V3B1FmqOBUlOZR3UBk7fvNyVpW8pKxHhZ8_31rQ?e=Y9M9I0</t>
  </si>
  <si>
    <t>diego.ojeda@jep.gov.co</t>
  </si>
  <si>
    <t>https://community.secop.gov.co/Public/Tendering/ContractNoticePhases/View?PPI=CO1.PPI.22543305&amp;isFromPublicArea=True&amp;isModal=False</t>
  </si>
  <si>
    <t>JEP-040-2023</t>
  </si>
  <si>
    <t>JEP-CSPO-040-2023</t>
  </si>
  <si>
    <t>Vanessa Jimenez</t>
  </si>
  <si>
    <t>María Camila Molina Álvarez</t>
  </si>
  <si>
    <t>Prestar servicios profesionales para apoyar y acompañar a la Subdirección de Cooperación Internacional  en el seguimiento de proyectos, acuerdos y acciones colaborativas que contribuyan a la gestión integral de la JEP</t>
  </si>
  <si>
    <t>AA- Subdirección de Cooperación</t>
  </si>
  <si>
    <t>Natalia Alejandra Muñoz Labajos</t>
  </si>
  <si>
    <t xml:space="preserve">21-47-101025547 </t>
  </si>
  <si>
    <t>17/01/2023 - 30/07/2024</t>
  </si>
  <si>
    <t>https://jepcolombia.sharepoint.com/:b:/g/SE/DAJ/SDC/EUT7erKergFAv_nOztE94L0B9d60XhQVzg4ZAI1Sl4B21A?e=Pu1zCI</t>
  </si>
  <si>
    <t>maria.molina@jep.gov.co</t>
  </si>
  <si>
    <t>https://community.secop.gov.co/Public/Tendering/ContractNoticePhases/View?PPI=CO1.PPI.22531670&amp;isFromPublicArea=True&amp;isModal=False</t>
  </si>
  <si>
    <t>GESTIÓN_DE_COOPERACIÓN_INTERNACIONAL</t>
  </si>
  <si>
    <t>Subdirección de Cooperación</t>
  </si>
  <si>
    <t>JEP-041-2023</t>
  </si>
  <si>
    <t>JEP-CSPO-041-2023</t>
  </si>
  <si>
    <t>Karen Nataly Villamizar Diaz</t>
  </si>
  <si>
    <t>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t>
  </si>
  <si>
    <t xml:space="preserve">	21-45-101398068</t>
  </si>
  <si>
    <t>18/01/2023 - 01/07/2024</t>
  </si>
  <si>
    <t>https://jepcolombia.sharepoint.com/:b:/g/SE/DAJ/SDC/ESYp1e1IznRJqwIQKdkKyKgBbHgZlBKb8oLnKr5t0VNzSg?e=QuD7Gf</t>
  </si>
  <si>
    <t>Mediante Otrosi No. 1 del 22/12/2023 se publica la Adición y Prorroga hasta el 31 de Mayo de 2024</t>
  </si>
  <si>
    <t>karen.villamizar@jep.gov.co</t>
  </si>
  <si>
    <t>https://community.secop.gov.co/Public/Tendering/ContractNoticePhases/View?PPI=CO1.PPI.22568911&amp;isFromPublicArea=True&amp;isModal=False</t>
  </si>
  <si>
    <t>JEP-042-2023</t>
  </si>
  <si>
    <t>JEP-CSPO-042-2023</t>
  </si>
  <si>
    <t>María Andrea Ortiz Cardona</t>
  </si>
  <si>
    <t>21-45-101398080</t>
  </si>
  <si>
    <t>19/01/203</t>
  </si>
  <si>
    <t>https://jepcolombia.sharepoint.com/:b:/g/SE/DAJ/SDC/Ef6sspokX3pCgJixBOur4hABs2RKvd9m1SGA8uXJojtU2w?e=0LCT1v</t>
  </si>
  <si>
    <t>maria.ortiz@jep.gov.co</t>
  </si>
  <si>
    <t>https://community.secop.gov.co/Public/Tendering/ContractNoticePhases/View?PPI=CO1.PPI.22569837&amp;isFromPublicArea=True&amp;isModal=False</t>
  </si>
  <si>
    <t>JEP-043-2023</t>
  </si>
  <si>
    <t>JEP-CSPO-043-2023</t>
  </si>
  <si>
    <t xml:space="preserve"> Dirley Andrea López Jiménez</t>
  </si>
  <si>
    <t>Prestación de servicios profesionales para apoyar y acompañar al departamento SAAD Comparecientes en el trámite de las gestiones administrativas propias del desarrollo del Sistema Autónomo de Asesoría y Defensa.</t>
  </si>
  <si>
    <t xml:space="preserve">	28223</t>
  </si>
  <si>
    <t>21-45-101397912</t>
  </si>
  <si>
    <t>https://jepcolombia.sharepoint.com/:b:/g/SE/DAJ/SDC/ER1I61jacEdGjOzW3WD69dwBsAHlyvV_9U-_YxS67o_eyQ?e=vO6V0N</t>
  </si>
  <si>
    <t>dirley.lopez@jep.gov.co</t>
  </si>
  <si>
    <t>https://community.secop.gov.co/Public/Tendering/ContractNoticePhases/View?PPI=CO1.PPI.22547616&amp;isFromPublicArea=True&amp;isModal=False</t>
  </si>
  <si>
    <t>JEP-044-2023</t>
  </si>
  <si>
    <t>JEP-CSPO-044-2023</t>
  </si>
  <si>
    <t>Gilda Patricia Diaz Diaz</t>
  </si>
  <si>
    <t xml:space="preserve">Prestación de servicios profesionales para apoyar y acompañar técnicamente al Departamento SAAD Comparecientes en la articulación de las actividades desarrolladas por la dependencia en territorio, atendiendo los enfoques diferenciales. </t>
  </si>
  <si>
    <t>21-45-101398081</t>
  </si>
  <si>
    <t>https://jepcolombia.sharepoint.com/:b:/g/SE/DAJ/SDC/EemSNnfNncBCnoZTdRubHvcBOt8V_GfXSjetPt8u2Fi_YQ?e=gZ9rgm</t>
  </si>
  <si>
    <t>gilda.diaz@jep.gov.co</t>
  </si>
  <si>
    <t>https://community.secop.gov.co/Public/Tendering/ContractNoticePhases/View?PPI=CO1.PPI.22574099&amp;isFromPublicArea=True&amp;isModal=False</t>
  </si>
  <si>
    <t>JEP-045-2023</t>
  </si>
  <si>
    <t>JEP-CSPO-045-2023</t>
  </si>
  <si>
    <t>Nhora Esperanza González Botello</t>
  </si>
  <si>
    <t>Cucúta</t>
  </si>
  <si>
    <t>Prestar servicios profesionales para apoyar la gestión administrativa, contractual y financiera del departamento SAAD representación víctimas.</t>
  </si>
  <si>
    <t>BB- Departamento SAAD Representación Victimas</t>
  </si>
  <si>
    <t>Claudia Liliana Erazo Maldonado</t>
  </si>
  <si>
    <t>Carolina Silva Ortiz
A partir del 2 de octubre hasta por el término que dure la situación administrativa de
la titular del cargo</t>
  </si>
  <si>
    <t>14-45-101091521</t>
  </si>
  <si>
    <t>https://jepcolombia.sharepoint.com/:b:/g/SE/DAJ/SDC/EdpMUgRGW15PtF5VEAh9IMABZphl4wojNxewqk_BpCh5HA?e=bE1u0y</t>
  </si>
  <si>
    <t>nhora.gonzalez@jep.gov.co</t>
  </si>
  <si>
    <t>https://community.secop.gov.co/Public/Tendering/ContractNoticePhases/View?PPI=CO1.PPI.22572685&amp;isFromPublicArea=True&amp;isModal=False</t>
  </si>
  <si>
    <t>JEP-046-2023</t>
  </si>
  <si>
    <t>JEP-CSPO-046-2023</t>
  </si>
  <si>
    <t>Alejandra Barrera Salazar</t>
  </si>
  <si>
    <t>Manizales</t>
  </si>
  <si>
    <t>Prestar servicios profesionales para acompañar al departamento de SAAD víctimas a fin de facilitar la actualización y desarrollo de actividades de capacitación de los abogados registrados en el SAAD conforme a las necesidades de la dependencia.</t>
  </si>
  <si>
    <t>Helena Gómez Osorio
David Felipe Guarín Hernández</t>
  </si>
  <si>
    <t>1032477924
11367270</t>
  </si>
  <si>
    <t>5
8</t>
  </si>
  <si>
    <t>5/05/2023
1/11/2023</t>
  </si>
  <si>
    <t>21-47-101025650
21-45-101408739</t>
  </si>
  <si>
    <t>20/01/2023
05/05/2023</t>
  </si>
  <si>
    <t>20/01/2023 - 30/06/2024
05/05/2023 - 01/07/2024</t>
  </si>
  <si>
    <t>https://jepcolombia.sharepoint.com/:b:/g/SE/DAJ/SDC/EQuOtf96eS1OgbimmTaq1eMBvQkCOfJiC2PaeD3_vLD2qw?e=Xfm8Ab</t>
  </si>
  <si>
    <t>Se cede el contrato a partir del 05 de mayo de 2023
El 1/11/2023 se publicó la cesión del contrato JEP - 046—2023 CEDENTE, Helena Gómez Osorio, EL CESIONARIO, David Felipe Guarín Hernández</t>
  </si>
  <si>
    <t>helena.gomez@jep.gov.co</t>
  </si>
  <si>
    <t>https://community.secop.gov.co/Public/Tendering/ContractNoticePhases/View?PPI=CO1.PPI.22600055&amp;isFromPublicArea=True&amp;isModal=False</t>
  </si>
  <si>
    <t>JEP-047-2023</t>
  </si>
  <si>
    <t>JEP-CSPO-047-2023</t>
  </si>
  <si>
    <t xml:space="preserve">Gisel Johan Gonzalez Fuenmayor </t>
  </si>
  <si>
    <t xml:space="preserve">Prestar servicios profesionales especializados en enfoque étnico racial para apoyar y acompañar a la Secretaria Ejecutiva de la  JEP en la la gestión territorial con los pueblos étnicos en Región de la Sierra Nevada de Santa Marta, Guajira y Magdalena, a partir de la implementación y seguimiento de los lineamientos del enfoque diferencial, teniendo en cuenta el enfoque territorial. </t>
  </si>
  <si>
    <t>41-45-101080326</t>
  </si>
  <si>
    <t>20/01/2023 - 30/06/2024</t>
  </si>
  <si>
    <t>https://jepcolombia.sharepoint.com/:b:/g/SE/DAJ/SDC/EZ-v-xNs72lBr2v4xSSMXO4BdeidyMzPjukoereFemFNrw?e=NF6eeU</t>
  </si>
  <si>
    <t>gisel.gonzalez@jep.gov.co</t>
  </si>
  <si>
    <t>https://community.secop.gov.co/Public/Tendering/ContractNoticePhases/View?PPI=CO1.PPI.22575878&amp;isFromPublicArea=True&amp;isModal=False</t>
  </si>
  <si>
    <t>JEP-048-2023</t>
  </si>
  <si>
    <t>JEP-CSPO-048-2023</t>
  </si>
  <si>
    <t>Patricia Yaneth Tovar Sarmiento</t>
  </si>
  <si>
    <t>Prestar servicios profesionales en el seguimiento a la actividad del Congreso de la República, a los proyectos de ley, actos legislativos y en general a los debates de asuntos de interés de la JEP.</t>
  </si>
  <si>
    <t>E- Dirección de Asuntos Jurídicos</t>
  </si>
  <si>
    <t>Jairo Ernesto Arias Orjuela</t>
  </si>
  <si>
    <t xml:space="preserve">	21-45-101398308</t>
  </si>
  <si>
    <t>23/01/2023 - 01/07/2024</t>
  </si>
  <si>
    <t>https://jepcolombia.sharepoint.com/:b:/g/SE/DAJ/SDC/EeYefT24WCVBgjs5kV8slN0BpGQWAkBDu-bp9cIjAsGn6g?e=ElMVzD</t>
  </si>
  <si>
    <t>COMUNICACIÓN SOCIAL Y PERIODISMO</t>
  </si>
  <si>
    <t>patricia.tovar@jep.gov.co</t>
  </si>
  <si>
    <t>https://community.secop.gov.co/Public/Tendering/ContractNoticePhases/View?PPI=CO1.PPI.22582561&amp;isFromPublicArea=True&amp;isModal=False</t>
  </si>
  <si>
    <t>GESTIÓN_JURÍDICA</t>
  </si>
  <si>
    <t>JEP-049-2023</t>
  </si>
  <si>
    <t>JEP-CSPO-049-2023</t>
  </si>
  <si>
    <t xml:space="preserve">Yon Federico Cadin Abaunza </t>
  </si>
  <si>
    <t>Prestar servicios profesionales en el apoyo y acompañamiento a la Secretaría Ejecutiva en la contestación y seguimiento a las órdenes judiciales y demás asuntos de competencia de la Dirección de Asuntos Jurídicos.</t>
  </si>
  <si>
    <t>EE- Departamento de Conceptos y Representación Jurídica</t>
  </si>
  <si>
    <t>María José Echeverry Hoyos</t>
  </si>
  <si>
    <t>Génesis Beatriz Mesa Ávila</t>
  </si>
  <si>
    <t>340-47-994000041775</t>
  </si>
  <si>
    <t>19/01/2023 - 10/07/2024</t>
  </si>
  <si>
    <t>https://jepcolombia.sharepoint.com/:b:/g/SE/DAJ/SDC/ESt-rzGVnwBOvhI_vpDsMbwB1pbkLw6eMq9ohBdOHuxjPA?e=QXyA5q</t>
  </si>
  <si>
    <t>El 11/08/2023 quedo publicada la cesión 049 de 2023</t>
  </si>
  <si>
    <t>genesis.mesa@jep.gov.co</t>
  </si>
  <si>
    <t>https://community.secop.gov.co/Public/Tendering/ContractNoticePhases/View?PPI=CO1.PPI.22582574&amp;isFromPublicArea=True&amp;isModal=False</t>
  </si>
  <si>
    <t>JEP-050-2023</t>
  </si>
  <si>
    <t>JEP-CSPO-050-2023</t>
  </si>
  <si>
    <t>Ingrid Katherine Cely Torres</t>
  </si>
  <si>
    <t>Prestar servicios profesionales al Departamento de Atención a Víctimas para apoyar el proceso de planeación, seguimiento, monitoreo y evaluación de las actividades misionales en instancias judiciales y no judiciales a nivel nacional, atendiendo los enfoques diferenciales.</t>
  </si>
  <si>
    <t xml:space="preserve">BB- Departamento de Atención a Victimas </t>
  </si>
  <si>
    <t>Claudia Viviana Ferro Buitrago</t>
  </si>
  <si>
    <t>Sandra Helena
Narváez Ramírez C.C. 51.859.703 hasta por el término que dure la
ausencia de su titular</t>
  </si>
  <si>
    <t>25-47-101003553</t>
  </si>
  <si>
    <t>https://jepcolombia.sharepoint.com/:b:/g/SE/DAJ/SDC/EUTeCXbi7rdLvor7QnELQGgBnHHHvihdf9nTFPsN-HzY6A?e=hKa5aL</t>
  </si>
  <si>
    <t>El 19 de octubre se publicó la terminación anticipada del contrato JEP-050-2023 con ejecucion hast el 18 de octubre</t>
  </si>
  <si>
    <t>RELACIONES INTERNACIONALES</t>
  </si>
  <si>
    <t>ingrid.cely@jep.gov.co</t>
  </si>
  <si>
    <t>https://community.secop.gov.co/Public/Tendering/ContractNoticePhases/View?PPI=CO1.PPI.22566695&amp;isFromPublicArea=True&amp;isModal=False</t>
  </si>
  <si>
    <t>JEP-051-2023</t>
  </si>
  <si>
    <t>JEP-CSPO-051-2023</t>
  </si>
  <si>
    <t>Mateo Andrés Balanta Chaparro</t>
  </si>
  <si>
    <t>Prestar servicios profesionales para apoyar al Departamento de Atención a Víctimas en el monitoreo y seguimiento a la implementación de lineamientos y estrategias de divulgación, participación, orientación, asesoría y acompañamiento psicosocial a víctimas y organizaciones en instancias judiciales y no judiciales, atendiendo los enfoques diferenciales.</t>
  </si>
  <si>
    <t xml:space="preserve">	25-47-101003557</t>
  </si>
  <si>
    <t>19/01/2023 - 01/07/2024</t>
  </si>
  <si>
    <t>https://jepcolombia.sharepoint.com/:b:/g/SE/DAJ/SDC/Ee7_ZLr8tDxJv0Un3u8E4vkB4QQ5Pc8jYnOCAjy5HhtgMg?e=rwml2L</t>
  </si>
  <si>
    <t>Enfehca 16/04/2023 se publicó la terminación anticipada del CTO JEP-051-2023</t>
  </si>
  <si>
    <t>mateo.balanta@jep.gov.co</t>
  </si>
  <si>
    <t>https://community.secop.gov.co/Public/Tendering/ContractNoticePhases/View?PPI=CO1.PPI.22580159&amp;isFromPublicArea=True&amp;isModal=False</t>
  </si>
  <si>
    <t>JEP-052-2023</t>
  </si>
  <si>
    <t>JEP-CSPO-052-2023</t>
  </si>
  <si>
    <t>Raúl Vidales Bohórquez</t>
  </si>
  <si>
    <t>Prestar servicios profesionales para apoyar al Departamento de Atención a Víctimas a nivel nacional en acompañamiento psicosocial, orientación psicosocial y difusión a las víctimas en instancias judiciales y no judiciales, atendiendo los enfoques diferenciales y psicosocial.</t>
  </si>
  <si>
    <t>25-47-101003558</t>
  </si>
  <si>
    <t>18/01/2023 - 01/07/2023</t>
  </si>
  <si>
    <t>https://jepcolombia.sharepoint.com/:b:/g/SE/DAJ/SDC/EdrPfFN9L-9AscLzDWZTDj0BSiO5XF91h767-xcaj_xqOQ?e=P52nUl</t>
  </si>
  <si>
    <t>raul.vidales@jep.gov.co</t>
  </si>
  <si>
    <t>https://community.secop.gov.co/Public/Tendering/ContractNoticePhases/View?PPI=CO1.PPI.22590600&amp;isFromPublicArea=True&amp;isModal=False</t>
  </si>
  <si>
    <t>JEP-053-2023</t>
  </si>
  <si>
    <t>JEP-CSPO-053-2023</t>
  </si>
  <si>
    <t>Sandra Helena Narvaez Ramirez</t>
  </si>
  <si>
    <t>Prestar servicios profesionales al Departamento de Atención Víctimas para apoyar y acompañar la implementación de la estrategia de divulgación, que permita la participación de las víctimas y actores estratégicos en instancias judiciales y no judiciales, atendiendo los enfoques diferenciales.</t>
  </si>
  <si>
    <t>25-47-101003552</t>
  </si>
  <si>
    <t>https://jepcolombia.sharepoint.com/:b:/g/SE/DAJ/SDC/EaCQq_MY3xpIkT6cOQXS_MsBkzW-Zq60c5SaWv8yNhuwCg?e=gN5lgj</t>
  </si>
  <si>
    <t>Terminación anticipada por utuo acuerdo a partir del 12/07/2023</t>
  </si>
  <si>
    <t>LICENCIATURA EN CIENCIAS SOCIALES</t>
  </si>
  <si>
    <t>sandra.narvaez@jep.gov.co</t>
  </si>
  <si>
    <t>https://community.secop.gov.co/Public/Tendering/ContractNoticePhases/View?PPI=CO1.PPI.22573475&amp;isFromPublicArea=True&amp;isModal=False</t>
  </si>
  <si>
    <t>JEP-054-2023</t>
  </si>
  <si>
    <t>JEP-CSPO-054-2023</t>
  </si>
  <si>
    <t>Yuly Maritza Gomez Garzon</t>
  </si>
  <si>
    <t>Prestar servicios profesionales para apoyar y acompañar al Departamento de Atención a Víctimas en las gestiones administrativas requeridas para el adecuado desarrollo de los contratos requeridos, para el cumplimiento de las funciones misionales de la dependencia.</t>
  </si>
  <si>
    <t>36-45-101040653</t>
  </si>
  <si>
    <t>18/01/2023 - 07/07/2024</t>
  </si>
  <si>
    <t>https://jepcolombia.sharepoint.com/:b:/g/SE/DAJ/SDC/EcWTk9BGIWtCnG1wnUojz2gBNY7UyWXefglqGo8uQfrhAg?e=1bs2mp</t>
  </si>
  <si>
    <t>Por mutuo acuerdo se da por terminado el contrato el 11/09/2023</t>
  </si>
  <si>
    <t>yuly.gomez@jep.gov.co</t>
  </si>
  <si>
    <t>https://community.secop.gov.co/Public/Tendering/ContractNoticePhases/View?PPI=CO1.PPI.22569196&amp;isFromPublicArea=True&amp;isModal=False</t>
  </si>
  <si>
    <t>JEP-055-2023</t>
  </si>
  <si>
    <t>JEP-CSPO-055-2023</t>
  </si>
  <si>
    <t>Ernesto Pineda Guevara</t>
  </si>
  <si>
    <t>Prestar asesoría jurídica al despacho del secretario ejecutivo, en aspectos legales referidos a los asuntos administrativos, financieros, contractuales, misionales, de ejecución fiscal, auditorías y, en general, concernientes al cumplimiento de la ley en la gestión de la secretaría ejecutiva de la jurisdicción especial para la paz.</t>
  </si>
  <si>
    <t>A- Despacho Secretaría Ejecutiva</t>
  </si>
  <si>
    <t>Nicolas Medina Rey</t>
  </si>
  <si>
    <t>17-47-101003894</t>
  </si>
  <si>
    <t>19/01/2023  -30/06/2024</t>
  </si>
  <si>
    <t>https://jepcolombia.sharepoint.com/:b:/g/SE/DAJ/SDC/EQP0a69gwTlGqmzhftHMB78BjD1L3-8V5rA4I4JnYui6gA?e=BdypZr</t>
  </si>
  <si>
    <t>Mediante Otrosí N°1 el 28/12/2023 se publica la adición y prórroga del contrato JEP-055-2023, hasta el 31 de mayo de 2023.</t>
  </si>
  <si>
    <t>ernesto.pineda@jep.gov.co</t>
  </si>
  <si>
    <t>https://community.secop.gov.co/Public/Tendering/ContractNoticePhases/View?PPI=CO1.PPI.22571961&amp;isFromPublicArea=True&amp;isModal=False</t>
  </si>
  <si>
    <t>Despacho Secretaría Ejecutiva</t>
  </si>
  <si>
    <t>JEP-056-2023</t>
  </si>
  <si>
    <t>JEP-CSPO-056-2023</t>
  </si>
  <si>
    <t>Karen Lorena Cordoba Aranguren</t>
  </si>
  <si>
    <t>Prestar servicios profesionales para apoyar al GRAI en el seguimiento, ejecución, trámites administrativos, contractuales y de Cooperación ante la secretaría ejecutiva, en el marco de los macrocasos cumpliendo con los lineamientos de jefatura y magistratura.</t>
  </si>
  <si>
    <t>H- Grupo de Análisis de la Información- GRAI</t>
  </si>
  <si>
    <t>Gloria Marcela Abadia Cubillos</t>
  </si>
  <si>
    <t>15-47-101010692</t>
  </si>
  <si>
    <t>18/01/2023 - 15/07/2024</t>
  </si>
  <si>
    <t>https://jepcolombia.sharepoint.com/:b:/g/SE/DAJ/SDC/ERLee7ULpRNJoNZsgCLAzY8BWoHyeIEOjAHeiQvzdpfmwA?e=PqrCDy</t>
  </si>
  <si>
    <t>Mediante otrosí N°1 el 26/12/2023 se publica la adición y prórroga del contrato JEP-056-2023</t>
  </si>
  <si>
    <t>NEGOCIOS INTERNACIONALES</t>
  </si>
  <si>
    <t>lorena.cordoba@jep.gov.co</t>
  </si>
  <si>
    <t>SOPORTE_PARA_LA_ADMINISTRACIÓN_DE_JUSTICIA</t>
  </si>
  <si>
    <t>Magistratura</t>
  </si>
  <si>
    <t>Grupo de Análisis de la Información- GRAI</t>
  </si>
  <si>
    <t>JEP-057-2023</t>
  </si>
  <si>
    <t>JEP-CSPO-057-2023</t>
  </si>
  <si>
    <t>Rosa Maria Navarro Ordóñez</t>
  </si>
  <si>
    <t>Prestar servicios profesionales especializados para el acompañamiento y asesoría a la Dirección Administrativa y Financiera en el desarrollo y seguimiento de aspectos administrativos, jurídicos y contractuales.</t>
  </si>
  <si>
    <t>11-45-101121414</t>
  </si>
  <si>
    <t>19/01/2023 - 18/05/2024</t>
  </si>
  <si>
    <t>https://jepcolombia.sharepoint.com/:b:/g/SE/DAJ/SDC/EctK2cQW2cdPiC8CCRbwzMYBv-dX09vlaFAVNjqhTTZjZQ?e=tKNCqB</t>
  </si>
  <si>
    <t>El 10/11/2023 Se publica la adición y prórroga del CTO JEP-057-2023
Mediante Otrosí N°1 el 28/12/2023 se publica la adición y prórroga del contrato JEP-057-2023</t>
  </si>
  <si>
    <t>rosa.navarro@jep.gov.co</t>
  </si>
  <si>
    <t>https://community.secop.gov.co/Public/Tendering/ContractNoticePhases/View?PPI=CO1.PPI.22593935&amp;isFromPublicArea=True&amp;isModal=False</t>
  </si>
  <si>
    <t>JEP-058-2023</t>
  </si>
  <si>
    <t>JEP-CSPO-058-2023</t>
  </si>
  <si>
    <t>Ana Maria Otero Alvarez</t>
  </si>
  <si>
    <t>Popayán</t>
  </si>
  <si>
    <t>Prestar servicios profesionales especializados para apoyar y acompañar el despliegue territorial de la Secretaría Ejecutiva en el departamento del Cauca, en el marco de los lineamientos para la aplicación del enfoque territorial, la justicia restaurativa,  teniendo en cuenta los enfoques diferenciales, y en relación con los macrocasos priorizados, medidas cautelares y demás procesos relacionados con la actividad judicial.</t>
  </si>
  <si>
    <t xml:space="preserve">BB- Departamento de Gestión Territorial </t>
  </si>
  <si>
    <t>Gloria Patricia Cala Navarro</t>
  </si>
  <si>
    <t>Departamento del Cauca</t>
  </si>
  <si>
    <t xml:space="preserve">	435-47-994000052280</t>
  </si>
  <si>
    <t>18/01/2023  - 30/06/2024</t>
  </si>
  <si>
    <t>https://jepcolombia.sharepoint.com/:b:/g/SE/DAJ/SDC/EYl44RI5wy9AjgySQXGd5rMBiyJwAr8pdnnRqYR626XE-A?e=pg5jen</t>
  </si>
  <si>
    <t>ana.otero@jep.gov.co</t>
  </si>
  <si>
    <t>https://community.secop.gov.co/Public/Tendering/ContractNoticePhases/View?PPI=CO1.PPI.22587011&amp;isFromPublicArea=True&amp;isModal=False</t>
  </si>
  <si>
    <t>JEP-059-2023</t>
  </si>
  <si>
    <t>JEP-CSPO-059-2023</t>
  </si>
  <si>
    <t xml:space="preserve">Carlos Mario Gonzalez Luna </t>
  </si>
  <si>
    <t>Prestar servicios profesionales especializados para apoyar y acompañar el despliegue territorial de la Secretaría Ejecutiva en los departamentos de Atlántico y Bolívar, en el marco de los lineamientos para la aplicación del enfoque territorial, la justicia restaurativa,  teniendo en cuenta los enfoques diferenciales, y en relación con los macrocasos priorizados, medidas cautelares y demás procesos relacionados con la actividad judicial.</t>
  </si>
  <si>
    <t>Barranquilla</t>
  </si>
  <si>
    <t>39-45-101029544</t>
  </si>
  <si>
    <t>19/01/2023 - 05/07/2024</t>
  </si>
  <si>
    <t>https://jepcolombia.sharepoint.com/:b:/g/SE/DAJ/SDC/EX42Gxbnf1NHvT2k_cVl91QBSKoyC47jkAUMIJiruLsFJg?e=Bhgifm</t>
  </si>
  <si>
    <t>El 4/10/2023 Se publica la terminación anticipada del contrato JEP-059-2023</t>
  </si>
  <si>
    <t>carlos.gonzalez@jep.gov.co</t>
  </si>
  <si>
    <t>https://community.secop.gov.co/Public/Tendering/ContractNoticePhases/View?PPI=CO1.PPI.22582361&amp;isFromPublicArea=True&amp;isModal=False</t>
  </si>
  <si>
    <t>JEP-060-2023</t>
  </si>
  <si>
    <t>JEP-CSPO-060-2023</t>
  </si>
  <si>
    <t>Catalina María Cruz Betancur</t>
  </si>
  <si>
    <t>Envigado</t>
  </si>
  <si>
    <t>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teniendo en cuenta los enfoques diferenciales, y en relación con los macrocasos priorizados, medidas cautelares y demás procesos relacionados con la actividad judicial.</t>
  </si>
  <si>
    <t xml:space="preserve">	33123</t>
  </si>
  <si>
    <t>Andrea Ramirez Parra</t>
  </si>
  <si>
    <t>Medellín</t>
  </si>
  <si>
    <t>3539051-1</t>
  </si>
  <si>
    <t>Suramericana</t>
  </si>
  <si>
    <t>20/01/2023  - 30/06/2024</t>
  </si>
  <si>
    <t>https://jepcolombia.sharepoint.com/:b:/g/SE/DAJ/SDC/EfJcfsj89XFIr1lNdDQGYKUB-y-Anak1gXP7_MrI0yyLaA?e=ZsE7zv</t>
  </si>
  <si>
    <t>Se cede el contrato a partir del 20 de septiembre de 2023
Mediante otrosí N°1 se prorroga hasta el o (31) de mayo de dos mil veinticuatro (2024), inclusive</t>
  </si>
  <si>
    <t>Cesión, Prorroga y Adición</t>
  </si>
  <si>
    <t>andrea.parra@jep.gov.co</t>
  </si>
  <si>
    <t>https://community.secop.gov.co/Public/Tendering/ContractNoticePhases/View?PPI=CO1.PPI.22582364&amp;isFromPublicArea=True&amp;isModal=False</t>
  </si>
  <si>
    <t>JEP-061-2023</t>
  </si>
  <si>
    <t>JEP-CSPO-061-2023</t>
  </si>
  <si>
    <t>Luz Edith Gonzalez Palencia</t>
  </si>
  <si>
    <t>Prestar servicios profesionales en ingeniería de software para apoyar y acompañar a la Dirección de Tecnología de la Información en la supervisión de soporte y mantenimiento de los sistemas Plani  y Protecti, así como en el  seguimiento al desarrollo de las nuevas funcionalidades requeridas como parte de su  evolución de los sistemas Conti, Plani y Protecti.</t>
  </si>
  <si>
    <t>C- Dirección de TI</t>
  </si>
  <si>
    <t>Carlos Eduardo Ruiz Silva</t>
  </si>
  <si>
    <t>380 47 994000130750</t>
  </si>
  <si>
    <t>24/01/2023 - 03/07/2024</t>
  </si>
  <si>
    <t>https://jepcolombia.sharepoint.com/:i:/g/SE/DAJ/SDC/ETEuzPS87AJJq6msG4vf0pMBSXzXRWH2IcOKTVoshcW5SA?e=EUoibJ</t>
  </si>
  <si>
    <t>INGENIERÍA DE SISTEMAS</t>
  </si>
  <si>
    <t>luz.gonzalez@jep.gov.co</t>
  </si>
  <si>
    <t>https://community.secop.gov.co/Public/Tendering/ContractNoticePhases/View?PPI=CO1.PPI.22680331&amp;isFromPublicArea=True&amp;isModal=False</t>
  </si>
  <si>
    <t>GOBIERNO_Y_GESTIÓN_DE_LAS_TECNOLOGÍAS</t>
  </si>
  <si>
    <t>Dirección de TI</t>
  </si>
  <si>
    <t>JEP-062-2023</t>
  </si>
  <si>
    <t>JEP-CSPO-062-2023</t>
  </si>
  <si>
    <t>Luis Leonardo Ulloa Serna</t>
  </si>
  <si>
    <t>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Protecti y Analiti. Así mismo, apoyar el monitoreo de recursos de infraestructura relacionados con la plataforma Moodle.</t>
  </si>
  <si>
    <t>Yeimy Quiroga Bohórquez</t>
  </si>
  <si>
    <t>380 47 994000130725
 380-47-994000136148</t>
  </si>
  <si>
    <t>Aseguradora Solidaria de Colombia
Aseguradora Solidaria de Colombia</t>
  </si>
  <si>
    <t>25/01/2023
08/06/2023</t>
  </si>
  <si>
    <t>24/01/2023 - 03/07/2024
07/06/2023 - 03/07/2024</t>
  </si>
  <si>
    <t>25/01/2023
15/06/2023</t>
  </si>
  <si>
    <t>https://jepcolombia.sharepoint.com/:i:/g/SE/DAJ/SDC/EXWDNHFQFM5PuWjuVFuDHecBhr2pgh9DxKIkVitRGvYk8w?e=guZ7tf</t>
  </si>
  <si>
    <t xml:space="preserve">El 7-06-2023 se publicó la cesión del contrato JEP-062-2023 de LUIS LEONARDO ULLOA a YEIMY QUIROGA </t>
  </si>
  <si>
    <t>ADMINISTRACIÓN EN INFORMATICA</t>
  </si>
  <si>
    <t>yeimy.quiroga@jep.gov.co</t>
  </si>
  <si>
    <t>https://community.secop.gov.co/Public/Tendering/ContractNoticePhases/View?PPI=CO1.PPI.22680356&amp;isFromPublicArea=True&amp;isModal=False</t>
  </si>
  <si>
    <t>JEP-063-2023</t>
  </si>
  <si>
    <t>JEP-CSPO-063-2023</t>
  </si>
  <si>
    <t>Hector Fernando Romero Carvajal</t>
  </si>
  <si>
    <t>Prestar servicios profesionales para apoyar y acompañar a la Dirección de Tecnologías de la Información (DTI), en la evolución del  modelo de interoperabilidad entre la JEP y las distintas entidades externas para el intercambio de información de los sistemas de la Entidad, el PMO de apoyo y control en la gestión de los proyectos tecnológicos de la JEP, y la revisión y verificación de la implementación de los nuevos  servicios en el bus de interoperabilidad; así como, la evolución de la plataforma de openshift.</t>
  </si>
  <si>
    <t>340 47 994000042158</t>
  </si>
  <si>
    <t>25/01/2023 - 10/07/2024</t>
  </si>
  <si>
    <t>https://jepcolombia.sharepoint.com/:i:/g/SE/DAJ/SDC/EWWIhvNhdltGgX_5aIAESb0B_NTf3VgHdWPXJz1tNn2P3w?e=WgVHR5</t>
  </si>
  <si>
    <t>INGENIERIA DE SISTEMAS Y COMPUTACIÓN</t>
  </si>
  <si>
    <t>hector.romero@jep.gov.co</t>
  </si>
  <si>
    <t>https://community.secop.gov.co/Public/Tendering/ContractNoticePhases/View?PPI=CO1.PPI.22680371&amp;isFromPublicArea=True&amp;isModal=False</t>
  </si>
  <si>
    <t>JEP-064-2023</t>
  </si>
  <si>
    <t>JEP-CSPO-064-2023</t>
  </si>
  <si>
    <t>Juan Pablo Avellaneda Hortua</t>
  </si>
  <si>
    <t xml:space="preserve">Prestar servicios profesionales para apoyar y acompañar a la Dirección de Tecnologías de la Información en el seguimiento y apoyo a la supervisión del sistema de Gestión Judicial LEGALi y coordinar el soporte y capacitación a los usuarios de este sistema, en las Salas y Secretarías Judiciales. </t>
  </si>
  <si>
    <t>Natalia Lorena Arbeláez Mendoza</t>
  </si>
  <si>
    <t>340 47 994000042119</t>
  </si>
  <si>
    <t>https://jepcolombia.sharepoint.com/:i:/g/SE/DAJ/SDC/EVGjj17UMzNChawF1nVj4vQBWpYClDKE75jmLuGDu_4kZw?e=bgiRi0</t>
  </si>
  <si>
    <t>juan.avellaneda@jep.gov.co</t>
  </si>
  <si>
    <t>https://community.secop.gov.co/Public/Tendering/ContractNoticePhases/View?PPI=CO1.PPI.22680013&amp;isFromPublicArea=True&amp;isModal=False</t>
  </si>
  <si>
    <t>JEP-065-2023</t>
  </si>
  <si>
    <t>JEP-CSPO-065-2023</t>
  </si>
  <si>
    <t>Nestor Eduardo Rodriguez Valvuena</t>
  </si>
  <si>
    <t>Prestar servicios profesionales para apoyar y acompañar a la Dirección de Tecnologías de la Información en el seguimiento y apoyo a la supervisión del Sistema de Gestión Judicial LEGALi, en las actividades relacionadas  con la coordinación del soporte, acompañamiento en los procesos de migración e identificación de nuevas necesidades de los usuarios y seguimiento a las integraciones con otros sistemas en la Unidad de Investigación y Acusación.</t>
  </si>
  <si>
    <t>340 47 994000042133</t>
  </si>
  <si>
    <t>https://jepcolombia.sharepoint.com/:i:/g/SE/DAJ/SDC/EeqZmiKea-hJkesjVAFTN5kBfbzQQG_zlrSSpL4qlHhwVw?e=i9Ynp6</t>
  </si>
  <si>
    <t>nestor.rodriguezv@jep.gov.co</t>
  </si>
  <si>
    <t>https://community.secop.gov.co/Public/Tendering/ContractNoticePhases/View?PPI=CO1.PPI.22680017&amp;isFromPublicArea=True&amp;isModal=False</t>
  </si>
  <si>
    <t>JEP-066-2023</t>
  </si>
  <si>
    <t>JEP-CSPO-066-2023</t>
  </si>
  <si>
    <t>Jhon Carlos Saavedra Ramos</t>
  </si>
  <si>
    <t>Prestar servicios profesionales para acompañar a la Dirección de Tecnologías de la Información en el apoyo a la supervisión del Sistema ViSTA, en las actividades relacionadas con el desarrollo, gestión y seguimiento de las acciones de mejora e implementación de ajustes del sistema y articulación con los usuarios funcionales para la puesta en operación de las mismas.</t>
  </si>
  <si>
    <t>21-45-101398541</t>
  </si>
  <si>
    <t>25/01/2023 - 01/07/2024</t>
  </si>
  <si>
    <t>https://jepcolombia.sharepoint.com/:b:/g/SE/DAJ/SDC/ETPAtgNH2bxFlTTEkZAPcsABUXskuA-7rVNJqsvc1NIx2A?e=EEQPaa</t>
  </si>
  <si>
    <t>Terminación Anticipada por Mutuo
Acuerdo del contrato JEP-066-2023, a partir del 29 de abril del 2023.</t>
  </si>
  <si>
    <t>jhon.saavedra@jep.gov.co</t>
  </si>
  <si>
    <t>https://community.secop.gov.co/Public/Tendering/ContractNoticePhases/View?PPI=CO1.PPI.22680020&amp;isFromPublicArea=True&amp;isModal=False</t>
  </si>
  <si>
    <t>JEP-067-2023</t>
  </si>
  <si>
    <t>JEP-CSPO-067-2023</t>
  </si>
  <si>
    <t xml:space="preserve">Lady Johanna Ruíz González </t>
  </si>
  <si>
    <t>Fusagasuga</t>
  </si>
  <si>
    <t xml:space="preserve">Prestar servicios profesionales para apoyar y acompañar a la Dirección de Tecnologías de la Información en el seguimiento y apoyo a la supervisión del Sistema de Gestión Judicial (LEGALi), coordinar el soporte, uso y apropiación del Sistema en las secciones y secretarias judiciales y apoyar las respuestas y seguimiento de órdenes judiciales a cargo de la DTI. </t>
  </si>
  <si>
    <t>340-47-994000042124</t>
  </si>
  <si>
    <t>https://jepcolombia.sharepoint.com/:i:/g/SE/DAJ/SDC/EWYU8SFtHKlHmsai80gS-78BN8CoHalln_reTDvmb3CBsQ?e=wm9mnl</t>
  </si>
  <si>
    <t>lady.ruiz@jep.gov.co</t>
  </si>
  <si>
    <t>https://community.secop.gov.co/Public/Tendering/ContractNoticePhases/View?PPI=CO1.PPI.22680023&amp;isFromPublicArea=True&amp;isModal=False</t>
  </si>
  <si>
    <t>JEP-068-2023</t>
  </si>
  <si>
    <t>JEP-CSPO-068-2023</t>
  </si>
  <si>
    <t>Javier Fajardo Rueda</t>
  </si>
  <si>
    <t>Prestar servicios profesionales para apoyar y acompañar a la Dirección de Tecnologías de la Información en el seguimiento y apoyo a la supervisión del Sistema ViSTA, en las actividades relacionadas con la articulación del soporte a los usuarios, identificación y especificación de nuevas necesidades y transferencia de conocimiento.</t>
  </si>
  <si>
    <t>21-45-101398657</t>
  </si>
  <si>
    <t>https://jepcolombia.sharepoint.com/:i:/g/SE/DAJ/SDC/EUXILYoML0VBmleGv89aFRUB-WcySiZVZQAcbJ45L_rNxw?e=Qvim0x</t>
  </si>
  <si>
    <t>javier.fajardo@jep.gov.co</t>
  </si>
  <si>
    <t>https://community.secop.gov.co/Public/Tendering/ContractNoticePhases/View?PPI=CO1.PPI.22680032&amp;isFromPublicArea=True&amp;isModal=False</t>
  </si>
  <si>
    <t>JEP-069-2023</t>
  </si>
  <si>
    <t>JEP-CSPO-069-2023</t>
  </si>
  <si>
    <t>Maria Del Pilar Torres Navarrete</t>
  </si>
  <si>
    <t>Prestar servicios profesionales especializados para apoyar y acompañar las actividades y proyectos estratégicos que adelante la Secretaria Ejecutiva en el proceso de transformación digital de la Jurisdicción Especial para la Paz (JEP)  y en la implementación de las políticas públicas que rigen la materia; así como, en el proceso evolutivo de la arquitectura tecnológica y el seguimiento a los procesos contractuales; así como, en el uso y apropiación de los recursos tecnológicos como en el desarrollo y aplicación de las políticas de gestión de la información.</t>
  </si>
  <si>
    <t>Yiris Tovar Medina</t>
  </si>
  <si>
    <t>DD- Subdirección de Recursos Físicos e Infraestructura</t>
  </si>
  <si>
    <t>21-45-101398266</t>
  </si>
  <si>
    <t>20/01/2023 - 01/08/2024</t>
  </si>
  <si>
    <t>https://jepcolombia.sharepoint.com/:b:/g/SE/DAJ/SDC/EbmbHeV82vFApeyyBLcBE0EBWoTDpmHwM3Wm9ryYxmeyjA?e=doqN35</t>
  </si>
  <si>
    <t>El 11/04/2023 se publicó la terminación anticipada del contrato JEP-069-2023 MARÍA DEL PILAR TORRES (T.I)</t>
  </si>
  <si>
    <t>maria.torres@jep.gov.co</t>
  </si>
  <si>
    <t>https://community.secop.gov.co/Public/Tendering/ContractNoticePhases/View?PPI=CO1.PPI.22650475&amp;isFromPublicArea=True&amp;isModal=False</t>
  </si>
  <si>
    <t>JEP-070-2023</t>
  </si>
  <si>
    <t>JEP-CSPO-070-2023</t>
  </si>
  <si>
    <t>Ana María Leyton López</t>
  </si>
  <si>
    <t xml:space="preserve">Prestar servicios profesionales para asesoría y representación a víctimas con enfoque de Género, étnico, diferencial, psicosocial y socio cultural en los asuntos de competencia de la Jurisdicción, para el sistema autónomo de Asesoría y defensa de la SE-JEP. </t>
  </si>
  <si>
    <t xml:space="preserve">	30223</t>
  </si>
  <si>
    <t>41-47-101004861</t>
  </si>
  <si>
    <t>19/01/2023 - 30/06/2024</t>
  </si>
  <si>
    <t>https://jepcolombia.sharepoint.com/:b:/g/SE/DAJ/SDC/EdeBrFxDokdHn8FaYdYXYqYBnfvLPNxqiGeLEQmWawTYhQ?e=yMjRV3</t>
  </si>
  <si>
    <t>ana.leyton@jep.gov.co</t>
  </si>
  <si>
    <t>https://community.secop.gov.co/Public/Tendering/ContractNoticePhases/View?PPI=CO1.PPI.22581938&amp;isFromPublicArea=True&amp;isModal=False</t>
  </si>
  <si>
    <t>JEP-071-2023</t>
  </si>
  <si>
    <t>JEP-CSPO-071-2023</t>
  </si>
  <si>
    <t>Julieth de los Angeles Capador Quintero</t>
  </si>
  <si>
    <t>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t>
  </si>
  <si>
    <t xml:space="preserve">	21-45-101398335
21-45-101398335</t>
  </si>
  <si>
    <t>0
1</t>
  </si>
  <si>
    <t>Seguros del Estado S.A
.Seguros del Estado S.A</t>
  </si>
  <si>
    <t>23/01/2023
31/07/2023</t>
  </si>
  <si>
    <t>23/01/2023  - 01/02/2024
23/01/2023 - 01/03/2024</t>
  </si>
  <si>
    <t>24/01/2023
01/08/2023</t>
  </si>
  <si>
    <t>https://jepcolombia.sharepoint.com/:b:/g/SE/DAJ/SDC/EawoF8NO2VRAiburLAEh_6kB2gZk8eLtoZRodZuwDI1Y8Q?e=AqaZNJ</t>
  </si>
  <si>
    <t>Mediante otrosí número 1 se modifica el plazo de ejecución hasta el 31/08/2023 y se adiciona el valor de $5565670</t>
  </si>
  <si>
    <t>julliet.capador@jep.gov.co</t>
  </si>
  <si>
    <t>https://community.secop.gov.co/Public/Tendering/ContractNoticePhases/View?PPI=CO1.PPI.22582581&amp;isFromPublicArea=True&amp;isModal=False</t>
  </si>
  <si>
    <t>JEP-072-2023</t>
  </si>
  <si>
    <t>JEP-CSPO-072-2023</t>
  </si>
  <si>
    <t>Mario Antonio Toloza Sandoval</t>
  </si>
  <si>
    <t>21-45-101398156
21-45-101398156</t>
  </si>
  <si>
    <t>19/01/2023
31/07/2023</t>
  </si>
  <si>
    <t>19/01/2023 - 01/02/2024
19/01/2023 - 01/03/2024</t>
  </si>
  <si>
    <t>19/01/2023
01/08/2023</t>
  </si>
  <si>
    <t>Se reemplaza la minuta del contrato con el número ajustado
Mediante otrosí número 1  se modifica la duración del contrato
será hasta el 31 de agosto de 2023, adicionar el valor de $6.830.595</t>
  </si>
  <si>
    <t>mario.toloza@jep.gov.co</t>
  </si>
  <si>
    <t>https://community.secop.gov.co/Public/Tendering/ContractNoticePhases/View?PPI=CO1.PPI.22582582&amp;isFromPublicArea=True&amp;isModal=False</t>
  </si>
  <si>
    <t>JEP-073-2023</t>
  </si>
  <si>
    <t>JEP-CSPO-073-2023</t>
  </si>
  <si>
    <t xml:space="preserve">Diana Carolina Fabra Gutiérrez </t>
  </si>
  <si>
    <t xml:space="preserve">	32923</t>
  </si>
  <si>
    <t>21-47-101025619</t>
  </si>
  <si>
    <t>https://jepcolombia.sharepoint.com/:b:/g/SE/DAJ/SDC/EWkIYndEW79OlZhM5jp-CJgBlOgxbbR6fdDoEDIGql4icA?e=ql5Jbx</t>
  </si>
  <si>
    <t>Por mutuo acuerdo se termina de manera anticiada, con ejecución el contrato hasta el 10/07/2023</t>
  </si>
  <si>
    <t>diana.fabra@jep.gov.co</t>
  </si>
  <si>
    <t>https://community.secop.gov.co/Public/Tendering/ContractNoticePhases/View?PPI=CO1.PPI.22582591&amp;isFromPublicArea=True&amp;isModal=False</t>
  </si>
  <si>
    <t>JEP-074-2023</t>
  </si>
  <si>
    <t>JEP-CSPO-074-2023</t>
  </si>
  <si>
    <t>Yuly Aracely Rodríguez Rivera</t>
  </si>
  <si>
    <t>Mosquera</t>
  </si>
  <si>
    <t>Prestar servicios profesionales para el acompañamiento a la Dirección Administrativa y Financiera en la planeación, ejecución y seguimiento de las actividades operativas, logísticas y de órdenes judiciales requeridas en las diligencias y actuaciones judiciales, dentro de la justicia transicional y restaurativa.</t>
  </si>
  <si>
    <t>. 27423</t>
  </si>
  <si>
    <t>63-47-101001438</t>
  </si>
  <si>
    <t>19/01/2023 - 31/05/2024</t>
  </si>
  <si>
    <t>https://jepcolombia.sharepoint.com/:b:/g/SE/DAJ/SDC/Eb5sb6oMky9DjhvWVGS56GUB7JyiDyBVbDO_gMLTA0zGNw?e=4NRspc</t>
  </si>
  <si>
    <t xml:space="preserve">El 27/04/2023se publica la terminación anticipada del CTO JEP-074-2023 del DAF </t>
  </si>
  <si>
    <t>https://community.secop.gov.co/Public/Tendering/ContractNoticePhases/View?PPI=CO1.PPI.22600157&amp;isFromPublicArea=True&amp;isModal=False</t>
  </si>
  <si>
    <t>JEP-075-2023</t>
  </si>
  <si>
    <t>JEP-CSPO-075-2023</t>
  </si>
  <si>
    <t>Luis Eduardo Fernández Molinares</t>
  </si>
  <si>
    <t>Prestar servicios profesionales para apoyar al GRAI en la orientación, definición, revisión y consolidación de metodologías y demás etapas de los macrocasos, siguiendo los lineamientos de la magistratura.</t>
  </si>
  <si>
    <t>11-47-101013827</t>
  </si>
  <si>
    <t>24/01/2023 - 05/07/2024</t>
  </si>
  <si>
    <t>https://jepcolombia.sharepoint.com/:b:/g/SE/DAJ/SDC/EYta43o5wm9Hn0eALcBhoicBwSWWOl4V_puM8csENCgOaw?e=Z80PqT</t>
  </si>
  <si>
    <t>Mediante otrosí N°1 el 26/12/2023 se publica la adición y prórroga del contrato JEP-075-2023</t>
  </si>
  <si>
    <t>luis.fernandez@jep.gov.co</t>
  </si>
  <si>
    <t>https://community.secop.gov.co/Public/Tendering/ContractNoticePhases/View?PPI=CO1.PPI.22662223&amp;isFromPublicArea=True&amp;isModal=False</t>
  </si>
  <si>
    <t>JEP-076-2023</t>
  </si>
  <si>
    <t>JEP-CSPO-076-2023</t>
  </si>
  <si>
    <t>Angélica Isabel Velásquez Granados</t>
  </si>
  <si>
    <t>Prestar servicios profesionales para apoyar al GRAI en la orientación, definición, revisión y consolidación de metodologías y demás etapas de los macrocasos, siguiendo los lineamientos de la magistratura</t>
  </si>
  <si>
    <t>33-47-101010706</t>
  </si>
  <si>
    <t>18/01/2023 - 03/07/2024</t>
  </si>
  <si>
    <t>https://jepcolombia.sharepoint.com/:b:/g/SE/DAJ/SDC/EXwek_1SzrxPkO8FA-xbEAEBWZrSHjx2zihtdrzw_fNKjg?e=oa7km3</t>
  </si>
  <si>
    <t xml:space="preserve">Mediante otrosí N°1 el 26/12/2023 se publica la adición y prórroga del contrato JEP-076-2023 </t>
  </si>
  <si>
    <t>angelica.velasquez@jep.gov.co</t>
  </si>
  <si>
    <t>https://community.secop.gov.co/Public/Tendering/ContractNoticePhases/View?PPI=CO1.PPI.22582720&amp;isFromPublicArea=True&amp;isModal=False</t>
  </si>
  <si>
    <t>JEP-077-2023</t>
  </si>
  <si>
    <t>JEP-CSPO-077-2023</t>
  </si>
  <si>
    <t>Vianney Esther Sobrino Camacho</t>
  </si>
  <si>
    <t>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t>
  </si>
  <si>
    <t>Atlántico</t>
  </si>
  <si>
    <t xml:space="preserve">	21-45-101398224</t>
  </si>
  <si>
    <t>vianney.sobrino@jep.gov.co</t>
  </si>
  <si>
    <t>https://community.secop.gov.co/Public/Tendering/ContractNoticePhases/View?PPI=CO1.PPI.22577518&amp;isFromPublicArea=True&amp;isModal=False</t>
  </si>
  <si>
    <t>JEP-078-2023</t>
  </si>
  <si>
    <t>JEP-CSPO-078-2023</t>
  </si>
  <si>
    <t>Andres Mauricio Beltrán Urrego</t>
  </si>
  <si>
    <t>Prestar servicios profesionales para apoyar la gestión administrativa, contractual y financiera del departamento SAAD representación víctimas</t>
  </si>
  <si>
    <t>14-47-101021664</t>
  </si>
  <si>
    <t>https://jepcolombia.sharepoint.com/:b:/g/SE/DAJ/SDC/ES2wZwyh-E5HtYruU5sHFqABnOvfj2ZqH_xhErGUvZ_Umw?e=2OpdaT</t>
  </si>
  <si>
    <t>Mediante Otrosí No. 2 JEP-078-2023 Adición y Prorroga hasta el 31 de mayo de 2024 Andrés Mauricio Beltrán Urrego</t>
  </si>
  <si>
    <t>andres.beltran@jep.gov.co</t>
  </si>
  <si>
    <t>https://community.secop.gov.co/Public/Tendering/ContractNoticePhases/View?PPI=CO1.PPI.22588463&amp;isFromPublicArea=True&amp;isModal=False</t>
  </si>
  <si>
    <t>JEP-079-2023</t>
  </si>
  <si>
    <t>JEP-CSPO-079-2023</t>
  </si>
  <si>
    <t>Astrid Marina Cruz Jiménez</t>
  </si>
  <si>
    <t>Prestar servicios profesionales para apoyar al Departamento de Atención a Víctimas, para adelantar acciones de divulgación, difusión, asesoría y orientación a las víctimas en instancias judiciales y no judiciales, atendiendo los enfoques diferenciales y psicosocial.</t>
  </si>
  <si>
    <t>Barranquilla con
desplazamiento en la región conformada por los departamentos de Atlántico,
Magdalena, Bolívar, Sucre, Córdoba, La Guajira y Cesár</t>
  </si>
  <si>
    <t>25-47-101003562</t>
  </si>
  <si>
    <t>https://jepcolombia.sharepoint.com/:b:/g/SE/DAJ/SDC/EdocvyryWgdNgxuUDYoxClUBJnGituUyRPDcFP_oZiBuQg?e=yo6h4W</t>
  </si>
  <si>
    <t>astrid.cruz@jep.gov.co</t>
  </si>
  <si>
    <t>https://community.secop.gov.co/Public/Tendering/ContractNoticePhases/View?PPI=CO1.PPI.22582598&amp;isFromPublicArea=True&amp;isModal=False</t>
  </si>
  <si>
    <t>JEP-080-2023</t>
  </si>
  <si>
    <t>JEP-CSPO-080-2023</t>
  </si>
  <si>
    <t>Sergio Iván Forero Avendaño</t>
  </si>
  <si>
    <t>Prestación de servicios de apoyo al Departamento de Gestión Documental a los procesos de organización, almacenamiento y custodia de los archivos físicos y digitales de la Jurisdicción Especial Para la Paz</t>
  </si>
  <si>
    <t xml:space="preserve">DD- Departamento de Gestión Documental </t>
  </si>
  <si>
    <t>Didier Cortes Benavides</t>
  </si>
  <si>
    <t>895 -45 -994000007707</t>
  </si>
  <si>
    <t>20/01/2023 - 20/07/2024</t>
  </si>
  <si>
    <t>https://jepcolombia.sharepoint.com/:b:/g/SE/DAJ/SDC/ESAf23wij8FGnYMm_2sBUPEBqXeRLwpxW-cX12u6yNIxnw?e=Gd5rJB</t>
  </si>
  <si>
    <t>Dar por terminado el Contrato de Prestación de Servicios Profesionales hasta el 30/04/2023</t>
  </si>
  <si>
    <t>TECNICO EN GESTIÓN DOCUMENTAL</t>
  </si>
  <si>
    <t>sergio.forero@jep.gov.co</t>
  </si>
  <si>
    <t>https://community.secop.gov.co/Public/Tendering/ContractNoticePhases/View?PPI=CO1.PPI.22583302&amp;isFromPublicArea=True&amp;isModal=False</t>
  </si>
  <si>
    <t>GESTIÓN_DOCUMENTAL</t>
  </si>
  <si>
    <t>JEP-081-2023</t>
  </si>
  <si>
    <t>JEP-CSPO-081-2023</t>
  </si>
  <si>
    <t xml:space="preserve">Carlos Alberto Suarez Martinez </t>
  </si>
  <si>
    <t>Prestar servicios de apoyo al Departamento de Gestión Documental para el seguimiento y acompañamiento al servicio firma digital y  sistema de gestión documental de la Jurisdicción Especial Para la Paz</t>
  </si>
  <si>
    <t>15-45-101153446</t>
  </si>
  <si>
    <t>20/01/2023 - 15/07/2024</t>
  </si>
  <si>
    <t>https://jepcolombia.sharepoint.com/:b:/g/SE/DAJ/SDC/ESkWzksblKVAvSk-mqKiUacB47F7rbSh4LayNnu0nG3tiw?e=memD2C</t>
  </si>
  <si>
    <t>TECNICO EN GESTIÓN DE NEGOCIOS</t>
  </si>
  <si>
    <t>carlos.suarez@jep.gov.co</t>
  </si>
  <si>
    <t>https://community.secop.gov.co/Public/Tendering/ContractNoticePhases/View?PPI=CO1.PPI.22583310&amp;isFromPublicArea=True&amp;isModal=False</t>
  </si>
  <si>
    <t>JEP-082-2023</t>
  </si>
  <si>
    <t>JEP-CSPO-082-2023</t>
  </si>
  <si>
    <t>Katy Sofía Díaz Nieto</t>
  </si>
  <si>
    <t>Agustin Codazzi</t>
  </si>
  <si>
    <t>Prestar servicios profesionales para apoyar y acompañar las salas de justicia y sus respectivas presidencias en los procesos de mejoramiento de la gestión judicial</t>
  </si>
  <si>
    <t>Diana Maria Vega Laguna</t>
  </si>
  <si>
    <t>F- Magistratura</t>
  </si>
  <si>
    <t>Licencia de Maternidad -SAI</t>
  </si>
  <si>
    <t>Pedro Julio Mahecha Ávila</t>
  </si>
  <si>
    <t xml:space="preserve">	29723</t>
  </si>
  <si>
    <t>33-47-101010702</t>
  </si>
  <si>
    <t>18/01/2023 - 18/09/2023</t>
  </si>
  <si>
    <t>https://jepcolombia.sharepoint.com/:b:/g/SE/DAJ/SDC/EfdH-9AlB6dMju9bxXUxhH4BJRiltXsmTxiVljbobAvZZg?e=y8ATOf</t>
  </si>
  <si>
    <t>katy.diaz@jep.gov.co</t>
  </si>
  <si>
    <t>https://community.secop.gov.co/Public/Tendering/ContractNoticePhases/View?PPI=CO1.PPI.22579122&amp;isFromPublicArea=True&amp;isModal=False</t>
  </si>
  <si>
    <t>TRATAMIENTO_ESPECIAL_INDIVIDUAL</t>
  </si>
  <si>
    <t>JEP-083-2023</t>
  </si>
  <si>
    <t>JEP-CSPO-083-2023</t>
  </si>
  <si>
    <t>Estefania Gómez Vanegas</t>
  </si>
  <si>
    <t>Prestar servicios profesionales para brindar apoyo a la gestión del proceso de representación judicial a víctimas, mediante la respuesta a derechos de petición y órdenes judiciales a cargo del departamento del sistema autónomo de asesoría y defensa saad representación de víctimas</t>
  </si>
  <si>
    <t xml:space="preserve">Juan Sebastián Moreno Fajardo </t>
  </si>
  <si>
    <t>21-45-101398320</t>
  </si>
  <si>
    <t>https://jepcolombia.sharepoint.com/:b:/g/SE/DAJ/SDC/EWoij1bU2tlHo0it2xhjV5YBNwMGS84YdPORwFqMMcfeGw?e=fcFobb</t>
  </si>
  <si>
    <t>El 24/08/2023 se publicó la cesión del contrato JEP-083-2023 LA CEDENTE ESTEFANÍA GÓMEZ VANEGAS, EL CESIONARIO, Juan Sebastián Moreno Fajardo SAAD - VICTIMAS</t>
  </si>
  <si>
    <t>juan.moreno@jep.gov.co</t>
  </si>
  <si>
    <t>https://community.secop.gov.co/Public/Tendering/ContractNoticePhases/View?PPI=CO1.PPI.22626688&amp;isFromPublicArea=True&amp;isModal=False</t>
  </si>
  <si>
    <t>JEP-084-2023</t>
  </si>
  <si>
    <t>JEP-CSPO-084-2023</t>
  </si>
  <si>
    <t>Willian Galindo Chavez</t>
  </si>
  <si>
    <t xml:space="preserve">Prestación de servicios profesionales para apoyar al departamento SAAD Comparecientes en las actividades administrativas de seguimiento y control propias del desarrollo del Sistema Autónomo de Asesoría y Defensa </t>
  </si>
  <si>
    <t>14-47-101021670</t>
  </si>
  <si>
    <t>https://jepcolombia.sharepoint.com/:b:/g/SE/DAJ/SDC/ETDMi-8tKOlCiBjWIYUaSTABJkFiF9TcQxJQJ-3TFwK2ZA?e=8Sd186</t>
  </si>
  <si>
    <t>Mediante Otrosi No. 1  el 22/12/2023 se publica Adición y Prorroga hasta el 31 de Mayo de 2024</t>
  </si>
  <si>
    <t>TECNICO EN COMERCIO EXTERIOR</t>
  </si>
  <si>
    <t>william.galindo@jep.gov.co</t>
  </si>
  <si>
    <t>https://community.secop.gov.co/Public/Tendering/ContractNoticePhases/View?PPI=CO1.PPI.22600077&amp;isFromPublicArea=True&amp;isModal=False</t>
  </si>
  <si>
    <t>JEP-085-2023</t>
  </si>
  <si>
    <t>JEP-CSPO-085-2023</t>
  </si>
  <si>
    <t>Alvaro Hernan Guzman Vargas</t>
  </si>
  <si>
    <t>Villavicencio</t>
  </si>
  <si>
    <t>Prestar servicios profesionales para apoyar al Departamento de Atención a Víctimas, para adelantar acciones de divulgación, difusión, acompañamiento y orientación psicosocial a las víctimas en instancias judiciales y no judiciales, atendiendo los enfoques diferenciales</t>
  </si>
  <si>
    <t xml:space="preserve">	620 - 47 - 994000047991</t>
  </si>
  <si>
    <t>https://jepcolombia.sharepoint.com/:b:/g/SE/DAJ/SDC/EVIHsX46Vu5GtBR8zDN_VhEBzuqlx1YOyLZBFuk670kdJA?e=PfmNcb</t>
  </si>
  <si>
    <t>alvaro.guzman@jep.gov.co</t>
  </si>
  <si>
    <t>https://community.secop.gov.co/Public/Tendering/ContractNoticePhases/View?PPI=CO1.PPI.22594844&amp;isFromPublicArea=True&amp;isModal=False</t>
  </si>
  <si>
    <t>JEP-086-2023</t>
  </si>
  <si>
    <t>JEP-CSPO-086-2023</t>
  </si>
  <si>
    <t>Marly Vanesa Castañeda Alza</t>
  </si>
  <si>
    <t>Prestar de servicios para apoyar y acompañar los procesos administrativos y técnicos que se deriven de la sustanciación de los macro casos priorizados por la sala de reconocimiento de verdad y responsabilidad</t>
  </si>
  <si>
    <t>Paola Acosta Andrea Alvarado</t>
  </si>
  <si>
    <t>Apoyo Procesos Administrativos SRVR</t>
  </si>
  <si>
    <t>Alejandro Ramelli Arteaga</t>
  </si>
  <si>
    <t>11-45-101121406</t>
  </si>
  <si>
    <t>https://jepcolombia.sharepoint.com/:b:/g/SE/DAJ/SDC/ETLS5cFYF91JkeHVcUSYFxIBWWpYnGD20hKIS2Ftaw05-A?e=zdmvLc</t>
  </si>
  <si>
    <t xml:space="preserve">Mediante Otrosí N°1 el 26/12/2023 se publica la adición y prórroga del contrato JEP-086-2023 </t>
  </si>
  <si>
    <t>marly.castaneda@jep.gov.co</t>
  </si>
  <si>
    <t>https://community.secop.gov.co/Public/Tendering/ContractNoticePhases/View?PPI=CO1.PPI.22596225&amp;isFromPublicArea=True&amp;isModal=False</t>
  </si>
  <si>
    <t>JUDICIAL_ADVERSARIAL</t>
  </si>
  <si>
    <t>JEP-087-2023</t>
  </si>
  <si>
    <t>JEP-CSPO-087-2023</t>
  </si>
  <si>
    <t>Claudia Esperanza Pardo Torres</t>
  </si>
  <si>
    <t>Prestar servicios profesionales especializados para acompañar y apoyar a la subsecretaría ejecutiva en la certificación de trabajos, obras y actividades (TOAR), con contenido reparador, seguimiento al régimen de condicionalidad y sanciones propias con énfasis en la acción integral contra minas antipersonal y sistemas de información geográfica.</t>
  </si>
  <si>
    <t>21-47-101025611</t>
  </si>
  <si>
    <t>El 1/09/2023 se publica la terminación anticipada del contrato JEP-087-2023, se ejecutó hasta el 31 de agosto de 2023.</t>
  </si>
  <si>
    <t>INGENIERIA CATASTRAL Y GEODESIA</t>
  </si>
  <si>
    <t>claudia.pardo@jep.gov.co</t>
  </si>
  <si>
    <t>https://community.secop.gov.co/Public/Tendering/ContractNoticePhases/View?PPI=CO1.PPI.22597037&amp;isFromPublicArea=True&amp;isModal=False</t>
  </si>
  <si>
    <t>JEP-088-2023</t>
  </si>
  <si>
    <t>JEP-CSPO-088-2023</t>
  </si>
  <si>
    <t>Minerva María Machado Pérez</t>
  </si>
  <si>
    <t>Prestar servicios profesionales para la asesoría y representación a víctimas con enfoque de género, étnico, diferencial, psicosocial y socio cultural en los asuntos de competencia de la jurisdicción, para el sistema autónomo de asesoría y defensa de la SE-JEP</t>
  </si>
  <si>
    <t>Departamentos de Magdalena, Atlántico y
Bolívar</t>
  </si>
  <si>
    <t xml:space="preserve">	25-47-101003568</t>
  </si>
  <si>
    <t>20/01/2023 - 01/07/2024</t>
  </si>
  <si>
    <t>https://jepcolombia.sharepoint.com/:b:/g/SE/DAJ/SDC/ETdI4ZQMk1RLhhBQIDLnxpgBmlvJgEDVTGJ83aRqEfSFTA?e=LJ8UUD</t>
  </si>
  <si>
    <t>minerva.machado@jep.gov.co</t>
  </si>
  <si>
    <t>https://community.secop.gov.co/Public/Tendering/ContractNoticePhases/View?PPI=CO1.PPI.22604280&amp;isFromPublicArea=True&amp;isModal=False</t>
  </si>
  <si>
    <t>JEP-089-2023</t>
  </si>
  <si>
    <t>JEP-CSPO-089-2023</t>
  </si>
  <si>
    <t>Luis Pablo Varón Ramirez</t>
  </si>
  <si>
    <t>Ibagué</t>
  </si>
  <si>
    <t>Prestación de servicios a la subdirección de recursos físicos e infraestructura para realizar mantenimiento preventivo y locativo que requiera la JEP.</t>
  </si>
  <si>
    <t>Martha Cristina Useche Rodriguez</t>
  </si>
  <si>
    <t>Martha Cristina Useche Rodriguez
52.267.258</t>
  </si>
  <si>
    <t>63-47-101001445</t>
  </si>
  <si>
    <t>https://jepcolombia.sharepoint.com/:b:/g/SE/DAJ/SDC/EVCdoxskYSRAoaZGVECEyJgBkX2soBF_XCeS_cDVjx3A6A?e=uldVpy</t>
  </si>
  <si>
    <t>TECNICO ELECTRICISTA</t>
  </si>
  <si>
    <t>luis.varon@jep.gov.co</t>
  </si>
  <si>
    <t>https://community.secop.gov.co/Public/Tendering/ContractNoticePhases/View?PPI=CO1.PPI.22609201&amp;isFromPublicArea=True&amp;isModal=False</t>
  </si>
  <si>
    <t>JEP-090-2023</t>
  </si>
  <si>
    <t>JEP-CSPO-090-2023</t>
  </si>
  <si>
    <t>Ana María Mancipe Montenegro</t>
  </si>
  <si>
    <t>Prestar servicios profesionales para apoyar jurídicamente a la subdirección de recursos físicos e infraestructura en el análisis de la información y revisión de documentos requeridos dentro de las acciones y proyectos desarrollados por la dependencia, para la implementación del punto 5 del acuerdo final con enfoque sistémico</t>
  </si>
  <si>
    <t>Diana Alexandra Bernl Huertas</t>
  </si>
  <si>
    <t>63-47-101001440</t>
  </si>
  <si>
    <t>https://jepcolombia.sharepoint.com/:b:/g/SE/DAJ/SDC/Ef4E-txzdeNFmeIQcfn5jR0Bw7ctSKwsvgf0PpGu9DvZlg?e=4glnzx</t>
  </si>
  <si>
    <t>El 28/11/2023 se publica hoy la cesión del contrato JEP-090-2023, de ANA MARÍA MANCIPE a DIANA BERNAL. Subdirección de Recursos Físicos</t>
  </si>
  <si>
    <t>ana.mancipe@jep.gov.co</t>
  </si>
  <si>
    <t>https://community.secop.gov.co/Public/Tendering/ContractNoticePhases/View?PPI=CO1.PPI.22609289&amp;isFromPublicArea=True&amp;isModal=False</t>
  </si>
  <si>
    <t>JEP-091-2023</t>
  </si>
  <si>
    <t>JEP-CSPO-091-2023</t>
  </si>
  <si>
    <t>Elkin Javier Mondragón Vargas</t>
  </si>
  <si>
    <t>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t>
  </si>
  <si>
    <t>63-47-101001447</t>
  </si>
  <si>
    <t>https://jepcolombia.sharepoint.com/:b:/g/SE/DAJ/SDC/ERXbVxvZ3F1BtTVbvFOicaIB_tupWBUgz9K_RA3ao1exCw?e=h519Im</t>
  </si>
  <si>
    <t>elkin.mondragon@jep.gov.co</t>
  </si>
  <si>
    <t>https://community.secop.gov.co/Public/Tendering/ContractNoticePhases/View?PPI=CO1.PPI.22622169&amp;isFromPublicArea=True&amp;isModal=False</t>
  </si>
  <si>
    <t>JEP-092-2023</t>
  </si>
  <si>
    <t>JEP-CSPO-092-2023</t>
  </si>
  <si>
    <t>Carolina Saldarriaga Gómez</t>
  </si>
  <si>
    <t>Girardota</t>
  </si>
  <si>
    <t>Antioquia y la Región del Eje
Cafetero</t>
  </si>
  <si>
    <t>21-47-101025712</t>
  </si>
  <si>
    <t>24/01/2023 - 30/06/2024</t>
  </si>
  <si>
    <t>https://jepcolombia.sharepoint.com/:b:/g/SE/DAJ/SDC/EZgB39zP6P9CjD5q-beRVREB_07-KCXme6WsdQo-3TNjuA?e=FNPf1q</t>
  </si>
  <si>
    <t>Mediante Otrosí N°1 el 26/12/2023 se publica la adición y prórroga del contrato JEP-092-2023</t>
  </si>
  <si>
    <t>carolina.saldarriaga@jep.gov.co</t>
  </si>
  <si>
    <t>https://community.secop.gov.co/Public/Tendering/ContractNoticePhases/View?PPI=CO1.PPI.22608061&amp;isFromPublicArea=True&amp;isModal=False,</t>
  </si>
  <si>
    <t>JEP-093-2023</t>
  </si>
  <si>
    <t>JEP-CSPO-093-2023</t>
  </si>
  <si>
    <t>Julieth Barrera</t>
  </si>
  <si>
    <t xml:space="preserve">María Teresa López García </t>
  </si>
  <si>
    <t>Prestar servicios profesionales para apoyar a la subdirección de talento humano en las actividades relacionadas con el procesamiento de la nómina de la jurisdicción especial para La Paz como parte del desarrollo e implementación de la estrategia de talento humano de la entidad</t>
  </si>
  <si>
    <t>340-47-994000041796</t>
  </si>
  <si>
    <t>https://jepcolombia.sharepoint.com/:b:/g/SE/DAJ/SDC/EQg1U4bBrMpDtdwyu9_dcjMBidLFWnVEn7xk9x6CjtozeQ?e=owmfb7</t>
  </si>
  <si>
    <t>MERCADEO NACIONAL E INTERNACIONAL</t>
  </si>
  <si>
    <t>maria.lopez@jep.gov.co</t>
  </si>
  <si>
    <t>https://community.secop.gov.co/Public/Tendering/ContractNoticePhases/View?PPI=CO1.PPI.22620120&amp;isFromPublicArea=True&amp;isModal=False</t>
  </si>
  <si>
    <t>JEP-094-2023</t>
  </si>
  <si>
    <t>JEP-CSPO-094-2023</t>
  </si>
  <si>
    <t>Catalina Leyton Fandiño</t>
  </si>
  <si>
    <t>Prestar los servicios profesionales de acompañamiento jurídico al grupo de apoyo legal y administrativo en las gestiones precontractuales, contractuales y poscontractuales para facilitar la capacidad investigativa de la UIA</t>
  </si>
  <si>
    <t>I- Unidad de Investigación y Acusación- UIA</t>
  </si>
  <si>
    <t>Oscar Alfonso Téllez Valenzuela</t>
  </si>
  <si>
    <t>25-47-101003572</t>
  </si>
  <si>
    <t>https://jepcolombia.sharepoint.com/:b:/g/SE/DAJ/SDC/ESJWivUW70NLnOGjQRORB00BefMwnQFYn8IkKL-dXg4k0g?e=chWfQD</t>
  </si>
  <si>
    <t>Mediante Otrosí N°1 el 26/12/2023 se publica la adición y prórroga del contrato JEP-094-2023, hasta el 31 de mayo de 2023</t>
  </si>
  <si>
    <t>catalina.leyton@jep.gov.co</t>
  </si>
  <si>
    <t>https://community.secop.gov.co/Public/Tendering/ContractNoticePhases/View?PPI=CO1.PPI.22614219&amp;isFromPublicArea=True&amp;isModal=False</t>
  </si>
  <si>
    <t>Unidad de Investigación y Acusación- UIA</t>
  </si>
  <si>
    <t>JEP-095-2023</t>
  </si>
  <si>
    <t>JEP-CSPO-095-2023</t>
  </si>
  <si>
    <t>Diana Karolina Bogota Cruz</t>
  </si>
  <si>
    <t>Prestación de servicios profesionales al grupo de protección a víctimas, testigos y demás intervinientes de la UIA, para apoyar las gestiones administrativas con ocasión del seguimiento a la implementación y ejecución de las medidas de protección complementarias</t>
  </si>
  <si>
    <t>37-47-101003824</t>
  </si>
  <si>
    <t>20/01/2023 - 31/10/2023</t>
  </si>
  <si>
    <t>TECNICO EN CONTABILIDAD SISTEMATIZADA</t>
  </si>
  <si>
    <t>diana.bogota@jep.gov.co</t>
  </si>
  <si>
    <t>https://community.secop.gov.co/Public/Tendering/ContractNoticePhases/View?PPI=CO1.PPI.22642724&amp;isFromPublicArea=True&amp;isModal=False</t>
  </si>
  <si>
    <t>JEP-096-2023</t>
  </si>
  <si>
    <t>JEP-CSPO-096-2023</t>
  </si>
  <si>
    <t>Marilsa Tumarosa Nieto</t>
  </si>
  <si>
    <t>Prestación de servicios profesionales al grupo de protección a víctimas, testigos y demás intervinientes de la UIA, para apoyar las gestiones administrativas con ocasión del seguimiento a la implementación y ejecución de las medidas de protección complementarias.</t>
  </si>
  <si>
    <t>37-47-101003828</t>
  </si>
  <si>
    <t>24/01/2023 - 31/10/2023</t>
  </si>
  <si>
    <t>marilsa.tumarosa@jep.gov.co</t>
  </si>
  <si>
    <t>https://community.secop.gov.co/Public/Tendering/ContractNoticePhases/View?PPI=CO1.PPI.22649261&amp;isFromPublicArea=True&amp;isModal=False</t>
  </si>
  <si>
    <t>JEP-097-2023</t>
  </si>
  <si>
    <t>JEP-CSPO-097-2023</t>
  </si>
  <si>
    <t>Jaime Eduardo Fonseca Aranguren</t>
  </si>
  <si>
    <t>Prestar servicios profesionales para apoyar y acompañar las actividades necesarias de planeación estratégica, administrativas, financieras y contractuales para el desarrollo del enfoque territorial de la unidad de investigación y acusación de la JEP y su posicionamiento en las regiones</t>
  </si>
  <si>
    <t>37-45-101043829</t>
  </si>
  <si>
    <t>https://jepcolombia.sharepoint.com/:b:/g/SE/DAJ/SDC/Ec5EUZ8APtxNluX_geOq7twB3GjpiAgpoD42P9W-96peNw?e=xg9b03</t>
  </si>
  <si>
    <t>jaime.fonseca@jep.gov.co</t>
  </si>
  <si>
    <t>https://community.secop.gov.co/Public/Tendering/ContractNoticePhases/View?PPI=CO1.PPI.22658738&amp;isFromPublicArea=True&amp;isModal=False</t>
  </si>
  <si>
    <t>JEP-098-2023</t>
  </si>
  <si>
    <t>JEP-CSPO-098-2023</t>
  </si>
  <si>
    <t>Daniel Esteban Pedraza Piñeros</t>
  </si>
  <si>
    <t>Prestación de servicios profesionales, para gestionar y analizar información que permita la actualización del sistema de monitoreo de riesgos y prevención de afectaciones a los derechos humanos en Colombia de la unidad de investigación y acusación de la JEP</t>
  </si>
  <si>
    <t>37-47-101003831</t>
  </si>
  <si>
    <t>25/01/2023 - 31/10/2023</t>
  </si>
  <si>
    <t>https://jepcolombia.sharepoint.com/:b:/g/SE/DAJ/SDC/EaOpIH5DhidHllx6S4k4G-QBFqa0atATYX_G6oJYsgeYVQ?e=Fb0OVp</t>
  </si>
  <si>
    <t>CIENCIAS POLITICAS Y RELACIONES INTERNACIONALES</t>
  </si>
  <si>
    <t>daniel.pedraza@jep.gov.co</t>
  </si>
  <si>
    <t>https://community.secop.gov.co/Public/Tendering/ContractNoticePhases/View?PPI=CO1.PPI.22681502&amp;isFromPublicArea=True&amp;isModal=False</t>
  </si>
  <si>
    <t>JEP-099-2023</t>
  </si>
  <si>
    <t>JEP-CSPO-099-2023</t>
  </si>
  <si>
    <t>Libardo Cardona Martinez</t>
  </si>
  <si>
    <t>Sonson</t>
  </si>
  <si>
    <t>Prestar servicios profesionales para apoyar y acompañar la gestión del grupo de relacionamiento y comunicaciones de la UIA en la generación de contenidos concernientes a las jornadas con víctimas por hechos de competencia de la jurisdicción atendiendo los enfoques de género, diferencial y territorial</t>
  </si>
  <si>
    <t>14-47-101021851</t>
  </si>
  <si>
    <t>26/01/2023 - 30/06/2024</t>
  </si>
  <si>
    <t>https://jepcolombia.sharepoint.com/:b:/g/SE/DAJ/SDC/EYFpGPFW8GtDrwiMeYJ_bjIB4rMrL_fpOMZlAqVmlo-jAA?e=WdjBrw</t>
  </si>
  <si>
    <t>Mediante Otrosí N°1 el 26/12/2023 se publica la adición y prórroga del contrato JEP-099-2023, hasta el 31 de mayo de 2024</t>
  </si>
  <si>
    <t>PERIODISMO</t>
  </si>
  <si>
    <t>libardo.cardona@jep.gov.co</t>
  </si>
  <si>
    <t>https://community.secop.gov.co/Public/Tendering/ContractNoticePhases/View?PPI=CO1.PPI.22681603&amp;isFromPublicArea=True&amp;isModal=False</t>
  </si>
  <si>
    <t>JEP-100-2023</t>
  </si>
  <si>
    <t>JEP-CSPO-100-2023</t>
  </si>
  <si>
    <t>José Humberto Victorino Cubillos</t>
  </si>
  <si>
    <t>Pereira</t>
  </si>
  <si>
    <t>Prestar servicios profesionales especializados para apoyar y acompañar el despliegue territorial de la Secretaría Ejecutiva en los departamentos de Risaralda, Quindío y Caldas, en el marco de los lineamientos para la aplicación del enfoque territorial, la justicia restaurativa, teniendo en cuenta los enfoques diferenciales, y en relación con los macrocasos priorizados, medidas cautelares y demás procesos relacionados con la actividad judicial</t>
  </si>
  <si>
    <t>55-47-101007338</t>
  </si>
  <si>
    <t>https://jepcolombia.sharepoint.com/:b:/g/SE/DAJ/SDC/EWOT87z49wFImso8HhY89-QB0I4WtQ71DDeSzJWH1dE5YQ?e=Tc9vMk</t>
  </si>
  <si>
    <t>ANTROPOLOGÍA</t>
  </si>
  <si>
    <t>jose.victorino@jep.gov.co</t>
  </si>
  <si>
    <t>https://community.secop.gov.co/Public/Tendering/ContractNoticePhases/View?PPI=CO1.PPI.22647232&amp;isFromPublicArea=True&amp;isModal=False</t>
  </si>
  <si>
    <t>JEP-101-2023</t>
  </si>
  <si>
    <t>JEP-CSPO-101-2023</t>
  </si>
  <si>
    <t>Kathiana Maria Chaverra Gomez</t>
  </si>
  <si>
    <t>Montería</t>
  </si>
  <si>
    <t>Prestar servicios profesionales especializados para apoyar y acompañar el despliegue territorial de la Secretaría Ejecutiva en los departamentos de Cesar y La Guajira, en el marco de los lineamientos para la aplicación del enfoque territorial, la justicia restaurativa, teniendo en cuenta los enfoques diferenciales, y en relación con los macrocasos priorizados, medidas cautelares y demás procesos relacionados con la actividad judicial.</t>
  </si>
  <si>
    <t>Riohacha</t>
  </si>
  <si>
    <t>41-45-101080390</t>
  </si>
  <si>
    <t>23/01/2023 - 30/06/2024</t>
  </si>
  <si>
    <t>https://jepcolombia.sharepoint.com/:b:/g/SE/DAJ/SDC/EXbdN19w4iNKs8JN48M0ZNwBYYID20RTNagszDMdLQ9y4A?e=R1Yrqf</t>
  </si>
  <si>
    <t xml:space="preserve">Mediante Otrosí N°1 el 28/12/2023 se publica la adición y prórroga del contrato JEP-101-2023 </t>
  </si>
  <si>
    <t>katiana.chaverra@jep.gov.co</t>
  </si>
  <si>
    <t>https://community.secop.gov.co/Public/Tendering/ContractNoticePhases/View?PPI=CO1.PPI.22639314&amp;isFromPublicArea=True&amp;isModal=False</t>
  </si>
  <si>
    <t>JEP-102-2023</t>
  </si>
  <si>
    <t>JEP-CSPO-102-2023</t>
  </si>
  <si>
    <t>Iris Briceida Parra Gonzalez</t>
  </si>
  <si>
    <t>Prestar servicios profesionales especializados para apoyar y acompañar el despliegue territorial de la Secretaría Ejecutiva en los departamentos de Meta y Guainía, en el marco de los lineamientos para la aplicación del enfoque territorial, la justicia restaurativa, teniendo en cuenta los enfoques diferenciales, y en relación con los macrocasos priorizados, medidas cautelares y demás procesos relacionados con la actividad judicial</t>
  </si>
  <si>
    <t xml:space="preserve">	30-47-101002490</t>
  </si>
  <si>
    <t>20/01/2023 - 07/07/2024</t>
  </si>
  <si>
    <t>https://jepcolombia.sharepoint.com/:b:/g/SE/DAJ/SDC/EdKm054Gh75OsrkJyrL8njYBHTuOpD50d5tv29hJMvMd3Q?e=S7M2f5</t>
  </si>
  <si>
    <t>Mediante Otrosí N°1 el 28/12/2023 se publica la adición y prórroga del contrato JEP-102-2023</t>
  </si>
  <si>
    <t>iris.parra@jep.gov.co</t>
  </si>
  <si>
    <t>https://community.secop.gov.co/Public/Tendering/ContractNoticePhases/View?PPI=CO1.PPI.22625876&amp;isFromPublicArea=True&amp;isModal=False</t>
  </si>
  <si>
    <t>JEP-103-2023</t>
  </si>
  <si>
    <t>JEP-CSPO-103-2023</t>
  </si>
  <si>
    <t>Isabella Gomes Cordón</t>
  </si>
  <si>
    <t>Prestar servicios profesionales para apoyar a la Subdirección de Comunicaciones en el cubrimiento periodístico y la difusión de las decisiones y audiencias de la Salas y Secciones del Tribunal para la Paz, como parte del desarrollo de la estrategia y la política de comunicaciones</t>
  </si>
  <si>
    <t>AA- Subdirección de Comunicaciones</t>
  </si>
  <si>
    <t>Hernando Salazar Palacio</t>
  </si>
  <si>
    <t>11-47-101013803</t>
  </si>
  <si>
    <t>https://jepcolombia.sharepoint.com/:b:/g/SE/DAJ/SDC/EWfTQUOUxvtElXR19xwixncBI8b3J8Lx9oAIB5i7xN9EXg?e=Q3Gplr</t>
  </si>
  <si>
    <t>isabella.gomez@jep.gov.co</t>
  </si>
  <si>
    <t>https://community.secop.gov.co/Public/Tendering/ContractNoticePhases/View?PPI=CO1.PPI.22621647&amp;isFromPublicArea=True&amp;isModal=False</t>
  </si>
  <si>
    <t>GESTIÓN_DE_LAS_COMUNICACIONES</t>
  </si>
  <si>
    <t>Subdirección de Comunicaciones</t>
  </si>
  <si>
    <t>JEP-104-2023</t>
  </si>
  <si>
    <t>JEP-CSPO-104-2023</t>
  </si>
  <si>
    <t xml:space="preserve">Adriana Sofia Borda Plata </t>
  </si>
  <si>
    <t>Prestación de servicios profesionales para apoyar a la Subdirección de Planeación en el desarrollo del modelo de gestión de la entidad y en la revisión y seguimiento de instrumentos de planeación y gestión asociados</t>
  </si>
  <si>
    <t>380 47 994000130427</t>
  </si>
  <si>
    <t>20/01/2023  -01/07/2024</t>
  </si>
  <si>
    <t>https://jepcolombia.sharepoint.com/:b:/g/SE/DAJ/SDC/EXKhsO9IgYNHgd8SIlVIXAMBt29MCsVQEpAXrRaPnTPYUw?e=Tl0IDa</t>
  </si>
  <si>
    <t>adriana.borda@jep.gov.co</t>
  </si>
  <si>
    <t>https://community.secop.gov.co/Public/Tendering/ContractNoticePhases/View?PPI=CO1.PPI.22635201&amp;isFromPublicArea=True&amp;isModal=False</t>
  </si>
  <si>
    <t>JEP-105-2023</t>
  </si>
  <si>
    <t>JEP-CSPO-105-2023</t>
  </si>
  <si>
    <t>Paula Helena Russi Sanchez</t>
  </si>
  <si>
    <t>Prestar servicios profesionales para acompañar a la Subdirección de Talento Humano en los diferentes procesos administrativos inherentes a la vinculación, permanencia y desvinculación de servidores públicos, así como al manejo de la plataforma SIGEP II</t>
  </si>
  <si>
    <t>$3,794,773</t>
  </si>
  <si>
    <t>Ruth Esther Carrillo Rueda</t>
  </si>
  <si>
    <t>460 47 994000060864
460 47 994000063635</t>
  </si>
  <si>
    <t>23/01/2023
28/03/2023</t>
  </si>
  <si>
    <t>20/01/2023  -30/06/2024
28/03/2023 - 30/06/2024</t>
  </si>
  <si>
    <t>https://jepcolombia.sharepoint.com/:b:/g/SE/DAJ/SDC/EYgyPlQgprVFrmj8cGXTXBABb6RxZSZYt623aEWitj4LBA?e=aVRbWq</t>
  </si>
  <si>
    <t>Se sede el contrato a partir del 28 de marzo de 2023</t>
  </si>
  <si>
    <t>TECNOLOGO EN INVESTIGACIÓN CRIMINAL</t>
  </si>
  <si>
    <t>ruth.carrillo@jep.gov.co</t>
  </si>
  <si>
    <t>https://community.secop.gov.co/Public/Tendering/ContractNoticePhases/View?PPI=CO1.PPI.22641780&amp;isFromPublicArea=True&amp;isModal=False</t>
  </si>
  <si>
    <t>JEP-106-2023</t>
  </si>
  <si>
    <t>JEP-CSPO-106-2023</t>
  </si>
  <si>
    <t>Luis Gabriel Mesa Franco</t>
  </si>
  <si>
    <t>Medellin</t>
  </si>
  <si>
    <t xml:space="preserve">Prestar servicios profesionales para apoyar al Departamento de Atención a Víctimas a nivel nacional en la articulación técnica de la ruta de acreditación administrativa, atendiendo los enfoques diferenciales </t>
  </si>
  <si>
    <t>Laura Sofia Buitrago Vidal
Martha Angelica Campo Quintana</t>
  </si>
  <si>
    <t>Cedula de ciudadanía
Cédula de Ciudadanía</t>
  </si>
  <si>
    <t>1032424682
 1032374933</t>
  </si>
  <si>
    <t>0
9</t>
  </si>
  <si>
    <t>7/02/2024
8/04/2024</t>
  </si>
  <si>
    <t xml:space="preserve">	21-47-101025672</t>
  </si>
  <si>
    <t>https://jepcolombia.sharepoint.com/:b:/g/SE/DAJ/SDC/EQRuUSoO1HJGvsa7x7fdlf4BMJbyw7aiQzMCnURFcOTy2g?e=sa7eAF</t>
  </si>
  <si>
    <t>Mediante Otrosí N°1 el 28/12/2023 se publica la adición y prórroga del contrato JEP-106-2023 
El 7/02/2024 se publicó la cesión del contrato JEP-106-2023 Cedente: Luis Gabriel Mesa, Cesionaria: Laura Buitrago
El 8/04/2024 se publicó la cesión del contrato JEP-106-2023 de Laura Sofia Buitrago Vidal
a Martha Angelica Campo Quintana</t>
  </si>
  <si>
    <t>Adición, prórroga y cesión</t>
  </si>
  <si>
    <t>HISTORIA</t>
  </si>
  <si>
    <t>luis.mesa@jep.gov.co</t>
  </si>
  <si>
    <t>https://community.secop.gov.co/Public/Tendering/ContractNoticePhases/View?PPI=CO1.PPI.22647695&amp;isFromPublicArea=True&amp;isModal=False</t>
  </si>
  <si>
    <t>JEP-107-2023</t>
  </si>
  <si>
    <t>JEP-CSPO-107-2023</t>
  </si>
  <si>
    <t>Herney Alberto Sierra Puccini</t>
  </si>
  <si>
    <t>Sincelejo</t>
  </si>
  <si>
    <t xml:space="preserve">Prestar servicios profesionales para apoyar jurídicamente la revisión de actos administrativos y demás temas relacionados con la vinculación, permanencia, desvinculación de servidores y demás temas inherentes a la administración del talento humano de la JEP. </t>
  </si>
  <si>
    <t>14-47-101021758</t>
  </si>
  <si>
    <t>20/01/2023 - 02/07/2024</t>
  </si>
  <si>
    <t>https://jepcolombia.sharepoint.com/:b:/g/SE/DAJ/SDC/ES-Po6ydtZBIp-dwxbHb_-0BM96q-9P5juALyZ35MUusRw?e=nNWaVJ</t>
  </si>
  <si>
    <t>herney.sierra@jep.gov.co</t>
  </si>
  <si>
    <t>https://community.secop.gov.co/Public/Tendering/ContractNoticePhases/View?PPI=CO1.PPI.22647007&amp;isFromPublicArea=True&amp;isModal=False</t>
  </si>
  <si>
    <t>JEP-108-2023</t>
  </si>
  <si>
    <t>JEP-CSPO-108-2023</t>
  </si>
  <si>
    <t>Johanna Andrea Rodriguez Esquivia</t>
  </si>
  <si>
    <t>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que hacen parte de la dotación de los grupos territoriales y la sede principal de la JEP.</t>
  </si>
  <si>
    <t xml:space="preserve">Marco Antonio Galán Rodríguez </t>
  </si>
  <si>
    <t>63-47-101001446
63-45-101043222</t>
  </si>
  <si>
    <t>20/01/2023
06/06/2023</t>
  </si>
  <si>
    <t>20/01/2023 - 30/06/2024
06/06/2023 -  30/06/2024</t>
  </si>
  <si>
    <t>https://jepcolombia.sharepoint.com/:b:/g/SE/DAJ/SDC/EQI7aGWKf8RGmwdj-LKvHXcBkB4kr-T2TjaytVq0dF6TIg?e=TPRm0Z
https://jepcolombia.sharepoint.com/:b:/g/SE/DAJ/SDC/EdEAfMfC-YdHoyT9fwxkdbQBIGvNzVBXAOXNIQqamb6ZPA?e=f0f1Ub</t>
  </si>
  <si>
    <t>A partir del 06/06/2023 se cede el contrato</t>
  </si>
  <si>
    <t>INGENIERIA ELECTRÓNICA</t>
  </si>
  <si>
    <t>marco.galan@jep.gov.co</t>
  </si>
  <si>
    <t>https://community.secop.gov.co/Public/Tendering/ContractNoticePhases/View?PPI=CO1.PPI.22650584&amp;isFromPublicArea=True&amp;isModal=False</t>
  </si>
  <si>
    <t>JEP-109-2023</t>
  </si>
  <si>
    <t>JEP-CSPO-109-2023</t>
  </si>
  <si>
    <t xml:space="preserve">Mabel Concepción Valencia Mosquera </t>
  </si>
  <si>
    <t>Prestar servicios profesionales para apoyar al Departamento de Enfoques Diferenciales  en el desarrollo de la perspectiva de interseccionalidad de los enfoques diferenciales, mediante la implementación de estrategias y actividades en el marco de los objetivos de la JEP.</t>
  </si>
  <si>
    <t>21-45-101398558</t>
  </si>
  <si>
    <t>24/01/2023 - 01/07/2024</t>
  </si>
  <si>
    <t>https://jepcolombia.sharepoint.com/:b:/g/SE/DAJ/SDC/EaW3LCi6ScBDqxCD0Run8L8BSEiUi-tLkHH0LtXOVPzGzA?e=1qmOWa</t>
  </si>
  <si>
    <t>mabel.valencia@jep.gov.co</t>
  </si>
  <si>
    <t>https://community.secop.gov.co/Public/Tendering/ContractNoticePhases/View?PPI=CO1.PPI.22660701&amp;isFromPublicArea=True&amp;isModal=False</t>
  </si>
  <si>
    <t>JEP-110-2023</t>
  </si>
  <si>
    <t>JEP-CSPO-110-2023</t>
  </si>
  <si>
    <t>Jhon Jarlis Leudo Mendez</t>
  </si>
  <si>
    <t>Corozal</t>
  </si>
  <si>
    <t>Prestar servicios profesionales para apoyar al Departamento de Atención a Víctimas, para adelantar acciones de divulgación, difusión, acompañamiento y orientación psicosocial a las víctimas en instancias judiciales y no judiciales, atendiendo los enfoques diferenciales.</t>
  </si>
  <si>
    <t>Corozal con
desplazamiento en la región conformada por los departamentos de Sucre, Magdalena, Bolívar, Cesar,
Córdoba, Atlántico y La Guajira</t>
  </si>
  <si>
    <t>25-47-101003609</t>
  </si>
  <si>
    <t>https://jepcolombia.sharepoint.com/:b:/g/SE/DAJ/SDC/EUHeFoQlYrVIjOIHa4YI8m8BszBnSx9LfF2mkxniylfbzA?e=QHEgCa</t>
  </si>
  <si>
    <t>Modificar la “Cláusula Vigésima Segunda – Lugar de
ejecución del contrato y Domicilio Contractual”</t>
  </si>
  <si>
    <t>jhon.leudo@jep.gov.co</t>
  </si>
  <si>
    <t>https://community.secop.gov.co/Public/Tendering/ContractNoticePhases/View?PPI=CO1.PPI.22660726&amp;isFromPublicArea=True&amp;isModal=False</t>
  </si>
  <si>
    <t>JEP-111-2023</t>
  </si>
  <si>
    <t>JEP-CSPO-111-2023</t>
  </si>
  <si>
    <t>Maria Camila Padilla Parada</t>
  </si>
  <si>
    <t>Prestar los servicios profesionales para apoyar y acompañar al grupo de apoyo legal y administrativo en las actividades logísticas, jurídicas y administrativas para facilitar la capacidad investigativa de la UIA</t>
  </si>
  <si>
    <t>37-47-101003827</t>
  </si>
  <si>
    <t>https://jepcolombia.sharepoint.com/:b:/g/SE/DAJ/SDC/EVNjVDyxCYNNoB-CpaL9sSoBjuVgmRp11VVQQtUZrKS7Xw?e=nWD7e3</t>
  </si>
  <si>
    <t>EL 10/10/2023 se publicó la terminación anticipada del contrato JEP-111-2023 Maria Camila Padilla Parada UIA ejecución hasta el 9 de Octubre</t>
  </si>
  <si>
    <t>maria.padilla@jep.gov.co</t>
  </si>
  <si>
    <t>https://community.secop.gov.co/Public/Tendering/ContractNoticePhases/View?PPI=CO1.PPI.22679085&amp;isFromPublicArea=True&amp;isModal=False</t>
  </si>
  <si>
    <t>JEP-112-2023</t>
  </si>
  <si>
    <t>JEP-CSPO-112-2023</t>
  </si>
  <si>
    <t>Alberto Mendez Cruz</t>
  </si>
  <si>
    <t>Prestación de servicios profesionales en la asesoría jurídica, atención integral y defensa técnica judicial a las personas que comparezcan ante las salas y secciones de la JEP, teniendo en cuenta los enfoques diferenciales</t>
  </si>
  <si>
    <t>33-47-101010832</t>
  </si>
  <si>
    <t>https://jepcolombia.sharepoint.com/:b:/g/SE/DAJ/SDC/EYlGvWLpF1RKss-yLq9jeRIB3E7sNzXn7JBRwNCJy6nlJw?e=gkgbrL</t>
  </si>
  <si>
    <t>alberto.mendez@jep.gov.co</t>
  </si>
  <si>
    <t>https://community.secop.gov.co/Public/Tendering/ContractNoticePhases/View?PPI=CO1.PPI.22718350&amp;isFromPublicArea=True&amp;isModal=False</t>
  </si>
  <si>
    <t>JEP-113-2023</t>
  </si>
  <si>
    <t>JEP-CSPO-113-2023</t>
  </si>
  <si>
    <t>Alexander Rios Pérez</t>
  </si>
  <si>
    <t>14-45-101091837</t>
  </si>
  <si>
    <t>26/01/2023 - 01/07/2024</t>
  </si>
  <si>
    <t>https://jepcolombia.sharepoint.com/:b:/g/SE/DAJ/SDC/EQlyD0inLYRBgYE9R3t1MSwBe7thXnb0TNpyh8b4hYTnFQ?e=Du4J7y</t>
  </si>
  <si>
    <t>alexander.rios@jep.gov.co</t>
  </si>
  <si>
    <t>https://community.secop.gov.co/Public/Tendering/ContractNoticePhases/View?PPI=CO1.PPI.22718827&amp;isFromPublicArea=True&amp;isModal=False</t>
  </si>
  <si>
    <t>JEP-114-2023</t>
  </si>
  <si>
    <t>JEP-CSPO-114-2023</t>
  </si>
  <si>
    <t>Jorge Eliecer Corredor Fonseca</t>
  </si>
  <si>
    <t>14-45-101091885</t>
  </si>
  <si>
    <t>27/01/2023 - 10/07/2024</t>
  </si>
  <si>
    <t>https://jepcolombia.sharepoint.com/:b:/g/SE/DAJ/SDC/EXBwWlV-ApZLv3MmiuofQz8BjvH-eg0icrQXdmdux6EWIg?e=5BsRde</t>
  </si>
  <si>
    <t>jorge.corredor@jep.gov.co</t>
  </si>
  <si>
    <t>https://community.secop.gov.co/Public/Tendering/ContractNoticePhases/View?PPI=CO1.PPI.22719368&amp;isFromPublicArea=True&amp;isModal=False</t>
  </si>
  <si>
    <t>JEP-115-2023</t>
  </si>
  <si>
    <t>JEP-CSPO-115-2023</t>
  </si>
  <si>
    <t>Pablo Cesar Gomez Lugo</t>
  </si>
  <si>
    <t>Cucuta</t>
  </si>
  <si>
    <t>25-47101003637</t>
  </si>
  <si>
    <t>30/01/2023 - 01/07/2024</t>
  </si>
  <si>
    <t>https://jepcolombia.sharepoint.com/:b:/g/SE/DAJ/SDC/ESLEpCO287JNi5De5c2JdVYBq6fhq5e_dVPBrvC9gRIFHQ?e=kpQuE1</t>
  </si>
  <si>
    <t>pablo.gomezl@jep.gov.co</t>
  </si>
  <si>
    <t>https://community.secop.gov.co/Public/Tendering/ContractNoticePhases/View?PPI=CO1.PPI.22721243&amp;isFromPublicArea=True&amp;isModal=False</t>
  </si>
  <si>
    <t>JEP-116-2023</t>
  </si>
  <si>
    <t>JEP-CSPO-116-2023</t>
  </si>
  <si>
    <t>Carlos Javier Moncayo Valencia</t>
  </si>
  <si>
    <t>Pasto</t>
  </si>
  <si>
    <t>Putumayo</t>
  </si>
  <si>
    <t>41-47-101004931</t>
  </si>
  <si>
    <t>27/01/2023 - 30/06/2024</t>
  </si>
  <si>
    <t>https://jepcolombia.sharepoint.com/:b:/g/SE/DAJ/SDC/EXdQ4YSDZ0BBhSs8qjeTlhQBIRDAjeNDNEeE8nYSWWn5eQ?e=7uqpVH</t>
  </si>
  <si>
    <t>carlos.moncayo@jep.gov.co</t>
  </si>
  <si>
    <t>https://community.secop.gov.co/Public/Tendering/ContractNoticePhases/View?PPI=CO1.PPI.22721268&amp;isFromPublicArea=True&amp;isModal=False</t>
  </si>
  <si>
    <t>JEP-117-2023</t>
  </si>
  <si>
    <t>JEP-CSPO-117-2023</t>
  </si>
  <si>
    <t>Harold Leibnitz Chaux Campos</t>
  </si>
  <si>
    <t xml:space="preserve">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t>
  </si>
  <si>
    <t>14-47-101021828</t>
  </si>
  <si>
    <t>24/01/2023 - 20/07/2024</t>
  </si>
  <si>
    <t>https://jepcolombia.sharepoint.com/:b:/g/SE/DAJ/SDC/Eb8w-Hv3LdBKhxI_t1f45toBd2IabIf8UMlmSevJ9dsFkQ?e=NVvSrY</t>
  </si>
  <si>
    <t>El 2/08/2023 se publicó la terminación del contrato JEP-117-2023, a partir del 1 de agosto de 2023.</t>
  </si>
  <si>
    <t>harold.chaux@jep.gov.co</t>
  </si>
  <si>
    <t>https://community.secop.gov.co/Public/Tendering/ContractNoticePhases/View?PPI=CO1.PPI.22683442&amp;isFromPublicArea=True&amp;isModal=False</t>
  </si>
  <si>
    <t>JEP-118-2023</t>
  </si>
  <si>
    <t>JEP-CSPO-118-2023</t>
  </si>
  <si>
    <t>Johan Steve Varon Gómez</t>
  </si>
  <si>
    <t>Prestar servicios profesionales para apoyar y acompañar al Departamento de Atención a Víctimas en la construcción, consolidación, actualización y mantenimiento de las bases de datos, herramientas de captura de información y aplicativos web, que registren actividades de divulgación, orientación, asesoría, acompañamiento psicosocial y de participación en instancias judiciales y no judiciales, atendiendo los enfoques diferenciales.</t>
  </si>
  <si>
    <t>25-47-101003608</t>
  </si>
  <si>
    <t>https://jepcolombia.sharepoint.com/:b:/g/SE/DAJ/SDC/EcNBBC4RdFZBtFyILIF-fHEBuilQ5yB9jlFi28Q4hLNSWw?e=o8b6lC</t>
  </si>
  <si>
    <t>Mediante Otrosí N°1 el 28/12/2023 se publica la adición y prórroga del contrato JEP-118-2023</t>
  </si>
  <si>
    <t>RELACIONES ECONOMICAS E INTERNACIONALES</t>
  </si>
  <si>
    <t>johan.varong@jep.gov.co</t>
  </si>
  <si>
    <t>https://community.secop.gov.co/Public/Tendering/ContractNoticePhases/View?PPI=CO1.PPI.22688996&amp;isFromPublicArea=True&amp;isModal=False</t>
  </si>
  <si>
    <t>JEP-119-2023</t>
  </si>
  <si>
    <t>JEP-CSPO-119-2023</t>
  </si>
  <si>
    <t xml:space="preserve">María del Pilar Indaburo Peñuela </t>
  </si>
  <si>
    <t xml:space="preserve">Prestar servicios profesionales para apoyar y acompañar a la Subdirección de Recursos Físicos e Infraestructura en la verificación y trámite de los desplazamientos requeridos para la implementación del enfoque territorial y los enfoques diferenciales. </t>
  </si>
  <si>
    <t>Gabriel Amado Pardo</t>
  </si>
  <si>
    <t>63-47-101001455</t>
  </si>
  <si>
    <t>https://jepcolombia.sharepoint.com/:b:/g/SE/DAJ/SDC/EQozkqNu9BZMpCMg91vVvpMBVV8ZOKHO4mLcnX54x864Ag?e=ZD5NnK</t>
  </si>
  <si>
    <t xml:space="preserve">el 7/06/2023 se publicó ACTA DE TERMINACIÓN ANTICIPADA DE MUTUO ACUERDO, BALANCE FINAL Y CIERRE DEL CONTRATO JEP-119-2023 </t>
  </si>
  <si>
    <t>maria.indaburo@jep.gov.co</t>
  </si>
  <si>
    <t>https://community.secop.gov.co/Public/Tendering/ContractNoticePhases/View?PPI=CO1.PPI.22685968&amp;isFromPublicArea=True&amp;isModal=False</t>
  </si>
  <si>
    <t>JEP-120-2023</t>
  </si>
  <si>
    <t>JEP-CSPO-120-2023</t>
  </si>
  <si>
    <t>Mario Felipe Ospina Buitrago</t>
  </si>
  <si>
    <t xml:space="preserve">Prestar servicios profesionales para apoyar y acompañar la codificación, análisis y sistematización de información, así como la elaboración de documentos con relación al caso 06: "victimización de miembros de la unión patriótica por parte de agentes estatales"- de la srvr. </t>
  </si>
  <si>
    <t>Ana Cristina Portilla Benavides</t>
  </si>
  <si>
    <t>Caso 6</t>
  </si>
  <si>
    <t>Gustavo Adolfo Salazar Arbeláez</t>
  </si>
  <si>
    <t>310 47 994000007220</t>
  </si>
  <si>
    <t>https://jepcolombia.sharepoint.com/:b:/g/SE/DAJ/SDC/EbinYYCYDYVAtRjwjOVkCn4BkfwNO38VoXd3fn-IeXBaMg?e=p4vxaz</t>
  </si>
  <si>
    <t>Mediante Otrosí N°1 el 26/12/2023 se publica la adición y prórroga del contrato JEP-120-2023</t>
  </si>
  <si>
    <t>mario.ospina@jep.gov.co</t>
  </si>
  <si>
    <t>https://community.secop.gov.co/Public/Tendering/ContractNoticePhases/View?PPI=CO1.PPI.22691226&amp;isFromPublicArea=True&amp;isModal=False</t>
  </si>
  <si>
    <t>JEP-121-2023</t>
  </si>
  <si>
    <t>JEP-CSPO-121-2023</t>
  </si>
  <si>
    <t>Arinson Ruiz</t>
  </si>
  <si>
    <t>Dora Sofia Robayo Barbosa</t>
  </si>
  <si>
    <t xml:space="preserve">Prestar servicios profesionales al Departamento de Gestión Documental en el acompañamiento a las actividades relacionadas con la implementación de los proyectos del departamento de gestión documental. </t>
  </si>
  <si>
    <t>Fanny Salazar Estupiñán
1.032.360.661
9/10/2023 -  hasta por el término que dure la
ausencia de su titular</t>
  </si>
  <si>
    <t>15-45-101153593</t>
  </si>
  <si>
    <t>24/01/2023  - 15/07/2024</t>
  </si>
  <si>
    <t>https://jepcolombia.sharepoint.com/:b:/g/SE/DAJ/SDC/Ed3x27eOCWxPjW2oin09H5wBUYVeXDzkz6Bn9o8qnm6g6w?e=f1vV22</t>
  </si>
  <si>
    <t>BIBLIOTECOLOGIA Y ARCHIVISTICA</t>
  </si>
  <si>
    <t>dora.robayo@jep.gov.co</t>
  </si>
  <si>
    <t>https://community.secop.gov.co/Public/Tendering/ContractNoticePhases/View?PPI=CO1.PPI.22696880&amp;isFromPublicArea=True&amp;isModal=False</t>
  </si>
  <si>
    <t>JEP-122-2023</t>
  </si>
  <si>
    <t>JEP-CSPO-122-2023</t>
  </si>
  <si>
    <t>Ángela María Montaño Apraez</t>
  </si>
  <si>
    <t>Prestar servicios profesionales para asesoría y representación a víctimas con enfoque de género, étnico, diferencial, psicosocial y socio cultural en los asuntos de competencia de la jurisdicción, para el sistema autónomo de asesoría y defensa de la SE-JEP.</t>
  </si>
  <si>
    <t>Nariño y Putumayo</t>
  </si>
  <si>
    <t>21-45-101398535</t>
  </si>
  <si>
    <t>https://jepcolombia.sharepoint.com/:b:/g/SE/DAJ/SDC/EV_bWVDKxsxNhtJoFQEuKYUB2tVjUrqSSgUi2Y7YC7vaag?e=uuInsI</t>
  </si>
  <si>
    <t>angela.montana@jep.gov.co</t>
  </si>
  <si>
    <t>https://community.secop.gov.co/Public/Tendering/ContractNoticePhases/View?PPI=CO1.PPI.22694458&amp;isFromPublicArea=True&amp;isModal=False</t>
  </si>
  <si>
    <t>JEP-123-2023</t>
  </si>
  <si>
    <t>JEP-CSPO-123-2023</t>
  </si>
  <si>
    <t>Dairo  Jair Novoa  Rincon</t>
  </si>
  <si>
    <t>Soacha</t>
  </si>
  <si>
    <t xml:space="preserve">Prestar servicios de apoyo al Departamento de Gestión Documental en la implementación de los proyectos de organización de archivos y digitalizacion de la Jurisdicción Especial Para la Paz. </t>
  </si>
  <si>
    <t>15-45-101153604</t>
  </si>
  <si>
    <t>24/01/2023 - 15/07/2024</t>
  </si>
  <si>
    <t>https://jepcolombia.sharepoint.com/:b:/g/SE/DAJ/SDC/EeeCRktKRpRLgTgvK7-XRKwBOqYuVK0gl8F8v_UNUeMTvA?e=gDVemu</t>
  </si>
  <si>
    <t>El 31/05/2023 quedo publicada el acta de terminación del contrato JEP-123-2023, a partir del 1 de junio de 2023.</t>
  </si>
  <si>
    <t>TÉCNICO EN ORGANIZACIÓN DE ARCHIVO</t>
  </si>
  <si>
    <t>dairo.novoa@jep.gov.co</t>
  </si>
  <si>
    <t>https://community.secop.gov.co/Public/Tendering/ContractNoticePhases/View?PPI=CO1.PPI.22693099&amp;isFromPublicArea=True&amp;isModal=False</t>
  </si>
  <si>
    <t>JEP-124-2023</t>
  </si>
  <si>
    <t>JEP-CSPO-124-2023</t>
  </si>
  <si>
    <t>Elizabeth Troncoso Torres</t>
  </si>
  <si>
    <t>Prestar servicios profesionales para apoyar a la Subdirección de Comunicaciones en los trámites administrativos, contables y de planeación de los proyectos a cargo de la dependencia relacionados con la gestión de medios, estrategia de comunicación y gestión de comunicaciones de la JEP.</t>
  </si>
  <si>
    <t>14-47-101021822</t>
  </si>
  <si>
    <t>https://jepcolombia.sharepoint.com/:b:/g/SE/DAJ/SDC/EYsnbxwlOhxBkhd7u8axxmoBFjTjmz5OQ4NcVOdvE884Ow?e=BRPJlk</t>
  </si>
  <si>
    <t>Mediante Otrosí N°1 el 28/12/2023 se publica la adición y prórroga del contrato JEP-124-2023</t>
  </si>
  <si>
    <t>MARKETING Y NEGOCIOS INTERNACIONALES</t>
  </si>
  <si>
    <t>elizabeth.troncoso@jep.gov.co</t>
  </si>
  <si>
    <t>https://community.secop.gov.co/Public/Tendering/ContractNoticePhases/View?PPI=CO1.PPI.22698023&amp;isFromPublicArea=True&amp;isModal=False</t>
  </si>
  <si>
    <t>JEP-125-2023</t>
  </si>
  <si>
    <t>JEP-CSPO-125-2023</t>
  </si>
  <si>
    <t>BUHO MEDIA S.A.S.</t>
  </si>
  <si>
    <t>2. Prestación de servcios</t>
  </si>
  <si>
    <t>NIT</t>
  </si>
  <si>
    <t>Persona Jurídica Servicios profesionales</t>
  </si>
  <si>
    <t>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a la política y estrategia de comunicaciones, con el fin de realizar el análisis de impacto.</t>
  </si>
  <si>
    <t xml:space="preserve">	21-45-101398642</t>
  </si>
  <si>
    <t>24/01/2023 - 31/12/2026</t>
  </si>
  <si>
    <t>https://jepcolombia.sharepoint.com/:b:/g/SE/DAJ/SDC/EX68kCitQ5RDtJqi2LqAPYsBl2Uopjc8k_X1AlWM7c_q2w?e=q3k3jo</t>
  </si>
  <si>
    <t>https://community.secop.gov.co/Public/Tendering/ContractNoticePhases/View?PPI=CO1.PPI.22713474&amp;isFromPublicArea=True&amp;isModal=False</t>
  </si>
  <si>
    <t>Pendiente</t>
  </si>
  <si>
    <t>JEP-126-2023</t>
  </si>
  <si>
    <t>JEP-CSPO-126-2023</t>
  </si>
  <si>
    <t>Daniel Camilo Torres Mendieta</t>
  </si>
  <si>
    <t xml:space="preserve">Prestar servicios profesionales en el departamento de gestión documental a los procesos de organización, almacenamiento y custodia de los archivos físicos y digitales de la jurisdicción especial para la paz. </t>
  </si>
  <si>
    <t xml:space="preserve">	21-47-101025746</t>
  </si>
  <si>
    <t>25/01/2023 - 05/07/2024</t>
  </si>
  <si>
    <t>https://jepcolombia.sharepoint.com/:b:/g/SE/DAJ/SDC/EUGjpSt7b-ZPgZ5oZPmR1FkBJGVn5Gsd6AJOfrO3DIVZVg?e=dBqJWW</t>
  </si>
  <si>
    <t>CIENCIA DE LA INFORMACIÓN - BIBLIOTECOLOGO</t>
  </si>
  <si>
    <t>daniel.torres@jep.gov.co</t>
  </si>
  <si>
    <t>https://community.secop.gov.co/Public/Tendering/ContractNoticePhases/View?PPI=CO1.PPI.22702743&amp;isFromPublicArea=True&amp;isModal=False</t>
  </si>
  <si>
    <t>JEP-127-2023</t>
  </si>
  <si>
    <t>JEP-CSPO-127-2023</t>
  </si>
  <si>
    <t xml:space="preserve">Freddy Leonardo Estupiñán Rincón </t>
  </si>
  <si>
    <t>Prestar los servicios profesionales para apoyar a la subdirección de fortalecimiento institucional en la planeación, verificación, seguimiento y apropiación de las actividades del modelo de gestión del conocimiento, con énfasis en aprendizajes institucionales, procesos de formación interna y la administración de la plataforma virtual</t>
  </si>
  <si>
    <t>AA- Subdirección de Fortalecimiento Institucional</t>
  </si>
  <si>
    <t>Luz Amanda Granados Urrea</t>
  </si>
  <si>
    <t>15-47-101010734</t>
  </si>
  <si>
    <t>23/01/2023 - 21/06/2024</t>
  </si>
  <si>
    <t>https://jepcolombia.sharepoint.com/:b:/g/SE/DAJ/SDC/EcSOi4bBYklDnrLgvse-4eABUeUQj9yKGkYpD0J8f8jaAg?e=yNmMRP</t>
  </si>
  <si>
    <t>fredy.estupinan@jep.gov.co</t>
  </si>
  <si>
    <t>https://community.secop.gov.co/Public/Tendering/ContractNoticePhases/View?PPI=CO1.PPI.22699055&amp;isFromPublicArea=True&amp;isModal=False</t>
  </si>
  <si>
    <t>GESTIÓN_DEL_CONOCIMIENTO</t>
  </si>
  <si>
    <t>Subdirección de Fortalecimiento Institucional</t>
  </si>
  <si>
    <t>JEP-128-2023</t>
  </si>
  <si>
    <t>JEP-CSPO-128-2023</t>
  </si>
  <si>
    <t>Karol Ricardo Linares Correa</t>
  </si>
  <si>
    <t xml:space="preserve">Brindar asesoría técnica al Grupo de Análisis de la Información (GRAI) en la administración y gestión segura de las bases de datos integradas en el universo provisional de hechos y el uso eficiente de las herramientas tecnológicas dispuestas para ello. </t>
  </si>
  <si>
    <t>15-47-101010746</t>
  </si>
  <si>
    <t>https://jepcolombia.sharepoint.com/:b:/g/SE/DAJ/SDC/EU9QDw3UBNNMrVNTF9iVDm4BoO3swWI8xJ-rpK7YD0HZUA?e=WDrZyW</t>
  </si>
  <si>
    <t>Mediante otrosí N°1 el 23/12/2023 se publica la adición y prórroga del contrato JEP-128-2023
Mediante otrosí N°2 el 26/12/2023 se publica la adición y prórroga del contrat</t>
  </si>
  <si>
    <t>INGENIERO DE SISTEMAS</t>
  </si>
  <si>
    <t>karol.linares@jep.gov.co</t>
  </si>
  <si>
    <t>https://community.secop.gov.co/Public/Tendering/ContractNoticePhases/View?PPI=CO1.PPI.22707636&amp;isFromPublicArea=True&amp;isModal=False</t>
  </si>
  <si>
    <t>JEP-129-2023</t>
  </si>
  <si>
    <t>JEP-CSPO-129-2023</t>
  </si>
  <si>
    <t>Oscar Arnold Sanabria Sanchez</t>
  </si>
  <si>
    <t>Prestar servicios profesionales para apoyar al GRAI en la investigación, recolección y consolidación de información requerida por los equipos técnicos para la implementación de distintas etapas de los macrocasos, en atención a los lineamientos exigidos por la magistratura.</t>
  </si>
  <si>
    <t>96-47-101001982</t>
  </si>
  <si>
    <t>25/01/2023  - 01/07/2024</t>
  </si>
  <si>
    <t>https://jepcolombia.sharepoint.com/:b:/g/SE/DAJ/SDC/EWsRwxPE6g1NstWxdUZ5mtQBF6vUVM6cM8lNa3OWl6lpOA?e=fNz7iU</t>
  </si>
  <si>
    <t>Se da por terminado el 31/07/2023, se publicó el 4 de agosto de 2023</t>
  </si>
  <si>
    <t>oscar.sanabria@jep.gov.co</t>
  </si>
  <si>
    <t>https://community.secop.gov.co/Public/Tendering/ContractNoticePhases/View?PPI=CO1.PPI.22708119&amp;isFromPublicArea=True&amp;isModal=False</t>
  </si>
  <si>
    <t>JEP-130-2023</t>
  </si>
  <si>
    <t>JEP-CSPO-130-2023</t>
  </si>
  <si>
    <t>Luis David Castillo Rojas</t>
  </si>
  <si>
    <t>Prestar servicios profesionales para apoyar al GRAI en la clasificación, contraste, depuración e integración de información para producir análisis objetivos, rigurosos y oportunos en el marco de los macrocasos; todo lo anterior siguiendo los lineamientos de la Magistratura.</t>
  </si>
  <si>
    <t>96-47-101001981</t>
  </si>
  <si>
    <t>https://jepcolombia.sharepoint.com/:b:/g/SE/DAJ/SDC/Ee0asvDWhrJLqCGIutAW7IoBBekySqtxrtWL2Br73By-FQ?e=hwzKFq</t>
  </si>
  <si>
    <t>Mediante Otrosí N°1 el 27/12/2023 se publica la adición y prórroga del contrato JEP-130-2023</t>
  </si>
  <si>
    <t>FILOSOFÍA</t>
  </si>
  <si>
    <t>luis.castillo@jep.gov.co</t>
  </si>
  <si>
    <t>https://community.secop.gov.co/Public/Tendering/ContractNoticePhases/View?PPI=CO1.PPI.22709016&amp;isFromPublicArea=True&amp;isModal=False</t>
  </si>
  <si>
    <t>JEP-131-2023</t>
  </si>
  <si>
    <t>JEP-CSPO-131-2023</t>
  </si>
  <si>
    <t xml:space="preserve">Adriana Michelle Paez Gil </t>
  </si>
  <si>
    <t>Juan Sebastian Silva Serna</t>
  </si>
  <si>
    <t>96-47-101001980</t>
  </si>
  <si>
    <t>https://jepcolombia.sharepoint.com/:b:/g/SE/DAJ/SDC/EUHRg1qTmEhHp4xFxp7x998BZ2slNEaebln_bxp3PA6r5w?e=X5kIab</t>
  </si>
  <si>
    <t>Mediante Otrosí N°1 el 27/12/2023 se publica la adición y prórroga del contrato JEP-131-2023
Se cede el contrato a partir del 1/03/2024</t>
  </si>
  <si>
    <t>CIENCIAS POLÍTICAS</t>
  </si>
  <si>
    <t>adriana.paez@jep.gov.co</t>
  </si>
  <si>
    <t>https://community.secop.gov.co/Public/Tendering/ContractNoticePhases/View?PPI=CO1.PPI.22709099&amp;isFromPublicArea=True&amp;isModal=False</t>
  </si>
  <si>
    <t>JEP-132-2023</t>
  </si>
  <si>
    <t>JEP-CSPO-132-2023</t>
  </si>
  <si>
    <t>Alvaro Francisco Cordoba Caviedes</t>
  </si>
  <si>
    <t>Prestar servicios profesionales especializados para apoyar y acompañar a las salas y secciones de la JEP, en el análisis y estructuración de información para el trámite y preparación de las versiones voluntarias</t>
  </si>
  <si>
    <t>F- Magistratura SSE</t>
  </si>
  <si>
    <t>Gustavo Adolfo Salazar Arbelaez</t>
  </si>
  <si>
    <t>21-45-101398629</t>
  </si>
  <si>
    <t>https://jepcolombia.sharepoint.com/:b:/g/SE/DAJ/SDC/EaobPKJCCwVHj9D4i9KUMq8BjqyVito7TYaOaDGYjGr14w?e=uliYUa</t>
  </si>
  <si>
    <t>El 8/09/2023 se publica la terminación anticipada del CTO JEP-132-2023</t>
  </si>
  <si>
    <t>alvaro.cordobac@jep.gov.co</t>
  </si>
  <si>
    <t>https://community.secop.gov.co/Public/Tendering/ContractNoticePhases/View?PPI=CO1.PPI.22714923&amp;isFromPublicArea=True&amp;isModal=False</t>
  </si>
  <si>
    <t>JEP-133-2023</t>
  </si>
  <si>
    <t>JEP-CSPO-133-2023</t>
  </si>
  <si>
    <t>Carlos Julio Castillo Beltrán</t>
  </si>
  <si>
    <t>Puerto Salgar</t>
  </si>
  <si>
    <t>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t>
  </si>
  <si>
    <t>SIN EJECUCIÓN</t>
  </si>
  <si>
    <t>21-47-101025850</t>
  </si>
  <si>
    <t>Sin ejecución</t>
  </si>
  <si>
    <t>https://jepcolombia.sharepoint.com/:b:/g/SE/DAJ/SDC/EQlyD0inLYRBgYE9R3t1MSwBe7thXnb0TNpyh8b4hYTnFQ?e=MprAio</t>
  </si>
  <si>
    <t>No tendra acta de inicio de acuerdo con la abogada Laura Paredes</t>
  </si>
  <si>
    <t>carlos.castillo@jep.gov.co</t>
  </si>
  <si>
    <t>https://community.secop.gov.co/Public/Tendering/ContractNoticePhases/View?PPI=CO1.PPI.22722706&amp;isFromPublicArea=True&amp;isModal=False</t>
  </si>
  <si>
    <t>JEP-134-2023</t>
  </si>
  <si>
    <t>JEP-CSPO-134-2023</t>
  </si>
  <si>
    <t>María Fernanda Carabalí Balanta</t>
  </si>
  <si>
    <t>Cali</t>
  </si>
  <si>
    <t>Buenaventura con
desplazamiento en la región conformada por los departamentos de Valle del Cauca,
Cauca y Nariño</t>
  </si>
  <si>
    <t>25-47-101003644</t>
  </si>
  <si>
    <t>30/01/2023 - 06/07/2024</t>
  </si>
  <si>
    <t>https://jepcolombia.sharepoint.com/:b:/g/SE/DAJ/SDC/Edso1Bl5PQJNvi5KPzNi0z8BnZANFllPyZ3FFVIeRoAK2A?e=rd98M7</t>
  </si>
  <si>
    <t>Se da por terminado el contrato de manera anticipada hasta el 28/03/2023</t>
  </si>
  <si>
    <t>maria.carabali@jep.gov.co</t>
  </si>
  <si>
    <t>https://community.secop.gov.co/Public/Tendering/ContractNoticePhases/View?PPI=CO1.PPI.22715396&amp;isFromPublicArea=True&amp;isModal=False</t>
  </si>
  <si>
    <t>JEP-135-2023</t>
  </si>
  <si>
    <t>JEP-CSPO-135-2023</t>
  </si>
  <si>
    <t xml:space="preserve">Andres Eduardo Charry Angarita </t>
  </si>
  <si>
    <t>Antioquia</t>
  </si>
  <si>
    <t>21-45-101398581</t>
  </si>
  <si>
    <t>https://jepcolombia.sharepoint.com/:b:/g/SE/DAJ/SDC/EXGNWfdMLiRFsfvTClHFiPgBu-yxx0uB5OTMeLqryJQeSg?e=T9rSNY</t>
  </si>
  <si>
    <t>andres.charry@jep.gov.co</t>
  </si>
  <si>
    <t>https://community.secop.gov.co/Public/Tendering/ContractNoticePhases/View?PPI=CO1.PPI.22725617&amp;isFromPublicArea=True&amp;isModal=False</t>
  </si>
  <si>
    <t>JEP-136-2023</t>
  </si>
  <si>
    <t>JEP-CSPO-136-2023</t>
  </si>
  <si>
    <t xml:space="preserve">Leidy Zulay Velez Murillo </t>
  </si>
  <si>
    <t>41-47-101004912</t>
  </si>
  <si>
    <t>https://jepcolombia.sharepoint.com/:b:/g/SE/DAJ/SDC/EU4c_rdmLWVBi9X_xoK5MsYBES7Ic3gkd_QSuJBL83J30w?e=L8GlJc</t>
  </si>
  <si>
    <t>leidy.velez@jep.gov.co</t>
  </si>
  <si>
    <t>https://community.secop.gov.co/Public/Tendering/ContractNoticePhases/View?PPI=CO1.PPI.22727567&amp;isFromPublicArea=True&amp;isModal=False</t>
  </si>
  <si>
    <t>JEP-137-2023</t>
  </si>
  <si>
    <t>JEP-CSPO-137-2023</t>
  </si>
  <si>
    <t xml:space="preserve">Mario Andres Palacios Cabrera </t>
  </si>
  <si>
    <t>41-47-101004916</t>
  </si>
  <si>
    <t>25/01/2023  - 30/062024</t>
  </si>
  <si>
    <t>https://jepcolombia.sharepoint.com/:b:/g/SE/DAJ/SDC/EcyGnPgHU5NOtcxH9W0fVdgBX8_G0Ls5-UFWrMSs3fac4w?e=gEh8fE</t>
  </si>
  <si>
    <t>mario.palacio@jep.gov.co</t>
  </si>
  <si>
    <t>https://community.secop.gov.co/Public/Tendering/ContractNoticePhases/View?PPI=CO1.PPI.22731761&amp;isFromPublicArea=True&amp;isModal=False</t>
  </si>
  <si>
    <t>JEP-138-2023</t>
  </si>
  <si>
    <t>JEP-CSPO-138-2023</t>
  </si>
  <si>
    <t xml:space="preserve">Nasly Alexandra Cañas De La Hoz </t>
  </si>
  <si>
    <t>Valledupar</t>
  </si>
  <si>
    <t>47-45-101005950</t>
  </si>
  <si>
    <t>https://jepcolombia.sharepoint.com/:b:/g/SE/DAJ/SDC/EQ0jPoFZDeBEpb9GER7IAswBR0h4pTsB24-PDIV15ZuAgw?e=APfADy</t>
  </si>
  <si>
    <t>nasly.canas@jep.gov.co</t>
  </si>
  <si>
    <t>https://community.secop.gov.co/Public/Tendering/ContractNoticePhases/View?PPI=CO1.PPI.22723093&amp;isFromPublicArea=True&amp;isModal=False</t>
  </si>
  <si>
    <t>JEP-139-2023</t>
  </si>
  <si>
    <t>JEP-CSPO-139-2023</t>
  </si>
  <si>
    <t xml:space="preserve">Oscar Andres Abello Lozada </t>
  </si>
  <si>
    <t>340 47 994000042159</t>
  </si>
  <si>
    <t>25/01/2023  - 10/072024</t>
  </si>
  <si>
    <t>https://jepcolombia.sharepoint.com/:b:/g/SE/DAJ/SDC/Efd81dcZFk5IiM8OL8veqEUBzyfgGNEtkmDPBVNQcKeuDg?e=RQtRH6</t>
  </si>
  <si>
    <t>oscar.abello@jep.gov.co</t>
  </si>
  <si>
    <t>https://community.secop.gov.co/Public/Tendering/ContractNoticePhases/View?PPI=CO1.PPI.22734396&amp;isFromPublicArea=True&amp;isModal=False</t>
  </si>
  <si>
    <t>JEP-140-2023</t>
  </si>
  <si>
    <t>JEP-CSPO-140-2023</t>
  </si>
  <si>
    <t xml:space="preserve">Santiago Villaneda Franco </t>
  </si>
  <si>
    <t>21-45-101398699</t>
  </si>
  <si>
    <t>https://jepcolombia.sharepoint.com/:b:/g/SE/DAJ/SDC/Ea-frFddwPVImMn9Gmn2Vu0Bzdlrikvjip0ErGRwkL0ICQ?e=ISvWGi</t>
  </si>
  <si>
    <t>santiago.villaneda@jep.gov.co</t>
  </si>
  <si>
    <t>https://community.secop.gov.co/Public/Tendering/ContractNoticePhases/View?PPI=CO1.PPI.22736576&amp;isFromPublicArea=True&amp;isModal=False</t>
  </si>
  <si>
    <t>JEP-141-2023</t>
  </si>
  <si>
    <t>JEP-CSPO-141-2023</t>
  </si>
  <si>
    <t xml:space="preserve">Yuly Dayana Guauña Chantre </t>
  </si>
  <si>
    <t>Popayan</t>
  </si>
  <si>
    <t>Cauca</t>
  </si>
  <si>
    <t>435 47 994000052313</t>
  </si>
  <si>
    <t>25/01/2023 - 30/06/2024</t>
  </si>
  <si>
    <t>https://jepcolombia.sharepoint.com/:b:/g/SE/DAJ/SDC/ESfFnB_MacNDja3By_JjAUkBQerEafWA6OUCTtolhb3SsA?e=bkVUlW</t>
  </si>
  <si>
    <t>yuly.guauna@jep.gov.co</t>
  </si>
  <si>
    <t>https://community.secop.gov.co/Public/Tendering/ContractNoticePhases/View?PPI=CO1.PPI.22737518&amp;isFromPublicArea=True&amp;isModal=False</t>
  </si>
  <si>
    <t>JEP-142-2023</t>
  </si>
  <si>
    <t>JEP-CSPO-142-2023</t>
  </si>
  <si>
    <t xml:space="preserve">Daniela Villa Hernandez </t>
  </si>
  <si>
    <t>980 47 994000023709</t>
  </si>
  <si>
    <t>https://jepcolombia.sharepoint.com/:b:/g/SE/DAJ/SDC/Ecvqx4QG6RlEjuVgXukIx8MBx3pLjoTlOV7x1hI5nv7avw?e=LAGyOt</t>
  </si>
  <si>
    <t>daniela.villah@jep.gov.co</t>
  </si>
  <si>
    <t>https://community.secop.gov.co/Public/Tendering/ContractNoticePhases/View?PPI=CO1.PPI.22737555&amp;isFromPublicArea=True&amp;isModal=False</t>
  </si>
  <si>
    <t>JEP-143-2023</t>
  </si>
  <si>
    <t>JEP-CSPO-143-2023</t>
  </si>
  <si>
    <t>Laura Camila Aguasaco Moreno</t>
  </si>
  <si>
    <t>Prestación de servicios profesionales para apoyar y acompañar al departamento SAAD Comparecientes en el trámite de las gestiones administrativas propias del desarrollo del Sistema Autónomo de Asesoría y Defensa</t>
  </si>
  <si>
    <t>21-45-101398701</t>
  </si>
  <si>
    <t>https://jepcolombia.sharepoint.com/:b:/g/SE/DAJ/SDC/EbMweK4Oqj1CmX-tHZTi7coBX_d-kKTXufv0qapposgsRQ?e=JMm0i4</t>
  </si>
  <si>
    <t>laura.aguasaco@jep.gov.co</t>
  </si>
  <si>
    <t>https://community.secop.gov.co/Public/Tendering/ContractNoticePhases/View?PPI=CO1.PPI.22737593&amp;isFromPublicArea=True&amp;isModal=False</t>
  </si>
  <si>
    <t>JEP-144-2023</t>
  </si>
  <si>
    <t>JEP-CSPO-144-2023</t>
  </si>
  <si>
    <t>Albert Diomar De Jesus Barros Zuñiga</t>
  </si>
  <si>
    <t>Prestación de servicios profesionales para apoyar al departamento SAAD Comparecientes en las actividades administrativas de seguimiento y control propias del desarrollo del Sistema Autónomo de Asesoría y Defensa</t>
  </si>
  <si>
    <t>340 47 994000042082</t>
  </si>
  <si>
    <t>24/01/2023 - 10/07/2024</t>
  </si>
  <si>
    <t>https://jepcolombia.sharepoint.com/:b:/g/SE/DAJ/SDC/Ebu8DYxKQZNJloRSjmbByAgBA-ndMGDq7u9zFJDeZShLcA?e=e4ULcO</t>
  </si>
  <si>
    <t>albert.barros@jep.gov.co</t>
  </si>
  <si>
    <t>https://community.secop.gov.co/Public/Tendering/ContractNoticePhases/View?PPI=CO1.PPI.22718432&amp;isFromPublicArea=True&amp;isModal=False</t>
  </si>
  <si>
    <t>JEP-145-2023</t>
  </si>
  <si>
    <t>JEP-CSPO-145-2023</t>
  </si>
  <si>
    <t>Nicolle Estefany Salazar Hurtado</t>
  </si>
  <si>
    <t>Prestar servicios profesionales para apoyar y acompañar al Departamento de Atención al Ciudadano en la gestión de los diferentes canales, registros de PQRSDF, manejo de bases de datos correspondientes, encuestas de satisfacción de los sujetos de derecho, ciudadanía en general e informes estadísticos, para la implementación del punto 5 del Acuerdo Final con enfoque sistémico</t>
  </si>
  <si>
    <t>Daren Marcelo Salazar Alonso</t>
  </si>
  <si>
    <t>21-45-101398845</t>
  </si>
  <si>
    <t>https://jepcolombia.sharepoint.com/:b:/g/SE/DAJ/SDC/EdeoG4O5Ev9Jpu8LxScCZgUBDYgk6ZCEpL6csNhOkQxwaw?e=hR3Rkq</t>
  </si>
  <si>
    <t>8/09/02023 se publica la cesión del contrato JEP-145-2023 NICOLLE ESTEFANY SALAZAR HURTADO, transfiere a Daren Marcelo Salazar Alonso</t>
  </si>
  <si>
    <t>daren.salazar@jep.gov.co</t>
  </si>
  <si>
    <t>https://community.secop.gov.co/Public/Tendering/ContractNoticePhases/View?PPI=CO1.PPI.22743080&amp;isFromPublicArea=True&amp;isModal=False</t>
  </si>
  <si>
    <t>JEP-146-2023</t>
  </si>
  <si>
    <t>JEP-CSPO-146-2023</t>
  </si>
  <si>
    <t>Leidy Carolina Martinez Cruz</t>
  </si>
  <si>
    <t>Laura Giovana Gonzalez Urrea</t>
  </si>
  <si>
    <t>21-45-101399111</t>
  </si>
  <si>
    <t>31/01/2023 - 30/06/2024</t>
  </si>
  <si>
    <t>https://jepcolombia.sharepoint.com/:b:/g/SE/DAJ/SDC/EQP026HFaVxFsjUyNEjjvpsB1XvJo3ghzXqxdskBFXakmA?e=m3Rl5C</t>
  </si>
  <si>
    <t>Se publico el 10 de agosto la cesión del contrato JEP-146-2023 LEIDY CAROLINA MARTÍNEZ CRUZ, transfiere a LA CESIONARIA, LAURA GIOVANA GONZALEZ URREA Dpto de Atención al Ciudadano</t>
  </si>
  <si>
    <t>laura.gonzalez@jep.gov.co</t>
  </si>
  <si>
    <t>https://community.secop.gov.co/Public/Tendering/ContractNoticePhases/View?PPI=CO1.PPI.22791228&amp;isFromPublicArea=True&amp;isModal=False</t>
  </si>
  <si>
    <t>JEP-147-2023</t>
  </si>
  <si>
    <t>JEP-CSPO-147-2023</t>
  </si>
  <si>
    <t>Juan Sebastian Moreno Fajardo</t>
  </si>
  <si>
    <t xml:space="preserve">Prestar servicios profesionales para apoyar y acompañar al Departamento de Atención al Ciudadano en el desarrollo de las actividades relacionadas con recepción, tipificación, asignación y reportes estadísticos de las PQRSDF y solicitudes de acreditación dentro de los sistemas de la entidad, para la implementación del punto 5 del Acuerdo Final con enfoque sistémico </t>
  </si>
  <si>
    <t>Nicole Segura Ahunca</t>
  </si>
  <si>
    <t>21-45-101399203</t>
  </si>
  <si>
    <t>01/02/2023 - 30/06/2024</t>
  </si>
  <si>
    <t>https://jepcolombia.sharepoint.com/:b:/g/SE/DAJ/SDC/EYHDs9yGT-BDmLECcsZRZTsBm5DX5pGgOtW1XOa3BNTNJA?e=TZ0V24</t>
  </si>
  <si>
    <t xml:space="preserve">El 24/08/2023 hoy se publicó la cesión del contrato JEP-147-2023 EL CEDENTE JUAN SEBASTIÁN MORENO FAJARDO LA CESIONARIA, NICOLE SEGURA AHUNCA Dpto Atencion al Ciudadano </t>
  </si>
  <si>
    <t>nicole.segura@jep.gov.co</t>
  </si>
  <si>
    <t>https://community.secop.gov.co/Public/Tendering/ContractNoticePhases/View?PPI=CO1.PPI.22813769&amp;isFromPublicArea=True&amp;isModal=False</t>
  </si>
  <si>
    <t>JEP-148-2023</t>
  </si>
  <si>
    <t>JEP-CSPO-148-2023</t>
  </si>
  <si>
    <t>Jesus David Espinosa Cantuca</t>
  </si>
  <si>
    <t xml:space="preserve">Prestar servicios para apoyar al Departamento de Enfoques Diferenciales en la gestión administrativa y operativa de los procesos y procedimientos de esta dependencia. </t>
  </si>
  <si>
    <t>436 47 994000057720</t>
  </si>
  <si>
    <t>https://jepcolombia.sharepoint.com/:b:/g/SE/DAJ/SDC/Eche5XRiKDdOn4ZbRH0-0LsBOCWmUM0JkEGIOTWMogF8iQ?e=KrnGFr</t>
  </si>
  <si>
    <t>INGENIERÍA AMBIENTAL</t>
  </si>
  <si>
    <t>TECNOLOGIA EN SANEAMIENTO AMBIENTAL</t>
  </si>
  <si>
    <t>jesus.espinosa@jep.gov.co</t>
  </si>
  <si>
    <t>https://community.secop.gov.co/Public/Tendering/ContractNoticePhases/View?PPI=CO1.PPI.22744125&amp;isFromPublicArea=True&amp;isModal=False</t>
  </si>
  <si>
    <t>JEP-149-2023</t>
  </si>
  <si>
    <t>JEP-CSPO-149-2023</t>
  </si>
  <si>
    <t xml:space="preserve">Brayan Giovanny Forero Cañon </t>
  </si>
  <si>
    <t xml:space="preserve">Prestar servicios profesionales para apoyar las actividades administrativas y misionales relacionadas con la transversalización del enfoque de género en la JEP. </t>
  </si>
  <si>
    <t>21-45-101398775</t>
  </si>
  <si>
    <t>https://jepcolombia.sharepoint.com/:b:/g/SE/DAJ/SDC/ETPg9bMZbpZBql3dbla0nO8Bu3EWBLmlc14lLuun9mq6Vw?e=11akJM</t>
  </si>
  <si>
    <t>Se da por terminado anticipadamente el Contrato de Prestación de Servicios No. JEP149-2023 hasta el 06/06/2023</t>
  </si>
  <si>
    <t>MERCADEO</t>
  </si>
  <si>
    <t>brayan.forero@jep.gov.co</t>
  </si>
  <si>
    <t>https://community.secop.gov.co/Public/Tendering/ContractNoticePhases/View?PPI=CO1.PPI.22744136&amp;isFromPublicArea=True&amp;isModal=False</t>
  </si>
  <si>
    <t>JEP-150-2023</t>
  </si>
  <si>
    <t>JEP-CSPO-150-2023</t>
  </si>
  <si>
    <t>Karen Milena Diaz Barriga</t>
  </si>
  <si>
    <t xml:space="preserve">María Paula Saavedra Avilés </t>
  </si>
  <si>
    <t>21-45-101398724</t>
  </si>
  <si>
    <t>https://jepcolombia.sharepoint.com/:b:/g/SE/DAJ/SDC/EXhRhA1Y9kROrxBopaT6hwIBxisSJr4jvnQmjCmEnbcptw?e=aZaHxS</t>
  </si>
  <si>
    <t xml:space="preserve">El 1/09/2023 que se publicó la cesión del Contrato JEP-150-2023 a partir del 1 de septiembre de 2023 (Karen Milena Diaz Barriga - Cedente y María Paula Saavedra Avilés - Cesionaria). SAAD-Víctimas. </t>
  </si>
  <si>
    <t>maria.saavedra@jep.gov.co</t>
  </si>
  <si>
    <t>https://community.secop.gov.co/Public/Tendering/ContractNoticePhases/View?PPI=CO1.PPI.22761822&amp;isFromPublicArea=True&amp;isModal=False</t>
  </si>
  <si>
    <t>JEP-151-2023</t>
  </si>
  <si>
    <t>JEP-CSPO-151-2023</t>
  </si>
  <si>
    <t>Omar Alirio Castelblanco Cristancho</t>
  </si>
  <si>
    <t>Tunja</t>
  </si>
  <si>
    <t>Prestar servicios profesionales para apoyar al departamento de SAAD comparecientes en la planeación, la ejecución y el seguimiento a las actividades de desarrollo, implementación y administración del registro de comparecientes, así como el seguimiento a la ejecución de los convenios que suscriba la JEP con organizaciones de cooperación internacional u otras entidades del estado en temas relacionados con el registro</t>
  </si>
  <si>
    <t>25-47-101003633</t>
  </si>
  <si>
    <t>26/01/2023 - 01/04/202024</t>
  </si>
  <si>
    <t>https://jepcolombia.sharepoint.com/:b:/g/SE/DAJ/SDC/EUy2D3YS5kpMsiEJj1WGLOwBgfPU3XN15HjUWz_GFac5PQ?e=nn81hd</t>
  </si>
  <si>
    <t>omar.castelblanco@jep.gov.co</t>
  </si>
  <si>
    <t>https://community.secop.gov.co/Public/Tendering/ContractNoticePhases/View?PPI=CO1.PPI.22758403&amp;isFromPublicArea=True&amp;isModal=False</t>
  </si>
  <si>
    <t>JEP-152-2023</t>
  </si>
  <si>
    <t>JEP-CSPO-152-2023</t>
  </si>
  <si>
    <t>Claritza Elena Marquez Fonseca</t>
  </si>
  <si>
    <t>Prestación de servicios profesionales en la asesoría jurídica, atención integral y defensa técnica judicial a las personas que comparezcan ante las salas y secciones de la jep, teniendo en cuenta los enfoques diferenciales.</t>
  </si>
  <si>
    <t>BQ-100064342</t>
  </si>
  <si>
    <t xml:space="preserve">Seguros Mundial </t>
  </si>
  <si>
    <t>30/01/2023 - 30/06/2024</t>
  </si>
  <si>
    <t>https://jepcolombia.sharepoint.com/:b:/g/SE/DAJ/SDC/EacwiRNAEKpJq8wf_fs5CLkBmtfhy71rf55qw0My-q_9uw?e=ewucFg</t>
  </si>
  <si>
    <t>claritza.marquez@jep.gov.co</t>
  </si>
  <si>
    <t>https://community.secop.gov.co/Public/Tendering/ContractNoticePhases/View?PPI=CO1.PPI.22818127&amp;isFromPublicArea=True&amp;isModal=False</t>
  </si>
  <si>
    <t>JEP-153-2023</t>
  </si>
  <si>
    <t>JEP-CSPO-153-2023</t>
  </si>
  <si>
    <t>Diana Marcela Castañeda Romero</t>
  </si>
  <si>
    <t>Prestar servicios de apoyo a la subdirección de talento humano en las actividades relacionadas con la planeación y ejecución del plan de bienestar social laboral,
como parte de la gestión del talento humano</t>
  </si>
  <si>
    <t>63-47-101001459</t>
  </si>
  <si>
    <t>https://jepcolombia.sharepoint.com/:b:/g/SE/DAJ/SDC/EUFhNpcwmh9Dvps_fWsEgIsBjVMOccr62skJM2tnqo1SZg?e=6q8Z6u</t>
  </si>
  <si>
    <t>COMERCIO INTERNACIONAL</t>
  </si>
  <si>
    <t>diana.castaneda@jep.gov.co</t>
  </si>
  <si>
    <t>https://community.secop.gov.co/Public/Tendering/ContractNoticePhases/View?PPI=CO1.PPI.22732312&amp;isFromPublicArea=True&amp;isModal=False</t>
  </si>
  <si>
    <t>JEP-539-2023</t>
  </si>
  <si>
    <t>JEP-IPS-002-2023</t>
  </si>
  <si>
    <t>Mateo Avila</t>
  </si>
  <si>
    <t>UNION TEMPORAL CHUBB SEGUROS COLOMBIA S.A. – SEGUROS DEL ESTADO S.A - ASEGURADORA SOLIDARIA DE COLOMBIA ENTIDAD COOPERATIVA</t>
  </si>
  <si>
    <t>Invitación Pública igual o superior a 450SMMLV</t>
  </si>
  <si>
    <t>8. Seguros</t>
  </si>
  <si>
    <t>860026518
860009578
860524654</t>
  </si>
  <si>
    <t>6
6
6</t>
  </si>
  <si>
    <t>Persona Jurídica</t>
  </si>
  <si>
    <t>Adquirir las pólizas que conforman el programa de seguros de la Jurisdicción Especial para la Paz JEP. (seguro de vida grupo ley 16 de 1988 - UIA, Magistratura; todo riesgo y aeronaves no tripuladas - drones )</t>
  </si>
  <si>
    <t>A partir del 1/08/2024</t>
  </si>
  <si>
    <t>El  15 de junio de 2023 se publica la inclusión N°1 por la cual el valor total del contrato ascenderá a la suma de $1.267.356.143
El 19 de septiembre de 2023 se publica la Inclusión No. 2 a la Póliza No. 58410 de Responsabilidad Civil y Todo Riesgo, adición por un valor de $1.344.834
El 10 de octubre de 2023 quedó perfeccionada la inclusión No. 3 al contrato JEP-539-2023 suscrito con la UT CHUBB-ESTADO-SOLIDARIA JEP con un aumento de $27.583.083
El 11 de diciembre de 2023 quedó Publicada en SECOP II la Inclusión No. 4 a la Póliza No. 58410 Todo Riesgo. Contrato JEP-539-2023 el vlaor total del contrato ascenderá $492.511
El 1 de marzo de 2024 se publica la inclusión N°5 donde se solicita Incrementar el valor de la Póliza No. 58410 de Responsabilidad Civil o Todo Riesgo por la suma de $7.617.245
Mediante otrosí N°1 del 22/03/2024 se prorroga el plazo del contrato hasta el 16 de abril de 2024 y adicionar $73.163.447. Incluye número de CDPS No. 78023 del año 2023,  81124 del año 2024 y 99724 del año 2024.
El 1/11/2024 se publicó el acta de balance y cierre del contrato de seguros JEP-539-2023</t>
  </si>
  <si>
    <t>Adición; Prórroga</t>
  </si>
  <si>
    <t>https://community.secop.gov.co/Public/Tendering/ContractNoticePhases/View?PPI=CO1.PPI.23484691&amp;isFromPublicArea=True&amp;isModal=False</t>
  </si>
  <si>
    <t>JEP-155-2023</t>
  </si>
  <si>
    <t>JEP-CSPO-155-2023</t>
  </si>
  <si>
    <t>Yuban Andres Silva Paez</t>
  </si>
  <si>
    <t>Prestar servicios profesionales para apoyar a la Subdirección de Planeación en la planeación operativa y su seguimiento considerando información cuantitativa</t>
  </si>
  <si>
    <t xml:space="preserve">	21-47-101025903</t>
  </si>
  <si>
    <t>30/01/2023  -30/06/2024</t>
  </si>
  <si>
    <t>https://jepcolombia.sharepoint.com/:b:/g/SE/DAJ/SDC/ETd8ixgQ8PxEj-dD52b3NHsBCwDFvBHlw9twq1XpCCHC5w?e=j7LO9j</t>
  </si>
  <si>
    <t>INGENIERÍA DE PRODUCCIÓN</t>
  </si>
  <si>
    <t>TECNOLOGO INDUSTRIAL</t>
  </si>
  <si>
    <t>yuban.silvap@jep.gov.co</t>
  </si>
  <si>
    <t>https://community.secop.gov.co/Public/Tendering/ContractNoticePhases/View?PPI=CO1.PPI.22797860&amp;isFromPublicArea=True&amp;isModal=False</t>
  </si>
  <si>
    <t>JEP-156-2023</t>
  </si>
  <si>
    <t>JEP-CSPO-156-2023</t>
  </si>
  <si>
    <t>Ana Milehidy Castellanos Vargas</t>
  </si>
  <si>
    <t>Prestación de servicios profesionales para acompañar al Departamento SAAD Comparecientes en la articulación, seguimiento y aplicación de los lineamientos para la atención psicosocial a cargo del departamento, atendiendo los enfoques diferenciales</t>
  </si>
  <si>
    <t>21-45-101398647</t>
  </si>
  <si>
    <t>https://jepcolombia.sharepoint.com/:b:/g/SE/DAJ/SDC/EdO7Noew4w1IlNuJ6q8y3AcBGtMCMnnJ9cy485x0QZJpyQ?e=eMPskc</t>
  </si>
  <si>
    <t xml:space="preserve">Mediante Otrosí el 26/12/2023 se publica la adición y prórroga del contrato No. 1 JEP-156-2023 hasta el 31 de Mayo de 2024 </t>
  </si>
  <si>
    <t>TRABAJO SOCIAL</t>
  </si>
  <si>
    <t>TECNICO EN COMPUTO</t>
  </si>
  <si>
    <t>ana.castellanos@jep.gov.co</t>
  </si>
  <si>
    <t>https://community.secop.gov.co/Public/Tendering/ContractNoticePhases/View?PPI=CO1.PPI.22742506&amp;isFromPublicArea=True&amp;isModal=False</t>
  </si>
  <si>
    <t>JEP-157-2023</t>
  </si>
  <si>
    <t>JEP-CSPO-157-2023</t>
  </si>
  <si>
    <t>Miguel Angel Celis Peñaranda</t>
  </si>
  <si>
    <t>Prestación de servicios profesionales para apoyar y acompañar al departamento SAAD Comparecientes en el trámite de las gestiones relacionadas con la atención a la ciudadanía en el marco del desarrollo del Sistema Autónomo de Asesoría y Defensa</t>
  </si>
  <si>
    <t xml:space="preserve">	63-47-101001466</t>
  </si>
  <si>
    <t>https://jepcolombia.sharepoint.com/:b:/g/SE/DAJ/SDC/EbfAIceH0tdPh3v87t3AeUEBHxDqLYbjlIUmHh00_j60Zw?e=FpPRUb</t>
  </si>
  <si>
    <t>miguel.celis@jep.gov.co</t>
  </si>
  <si>
    <t>https://community.secop.gov.co/Public/Tendering/ContractNoticePhases/View?PPI=CO1.PPI.22743643&amp;isFromPublicArea=True&amp;isModal=False</t>
  </si>
  <si>
    <t>JEP-158-2023</t>
  </si>
  <si>
    <t>JEP-CSPO-158-2023</t>
  </si>
  <si>
    <t>Paula Daniela Hortua Pacheco</t>
  </si>
  <si>
    <t xml:space="preserve">Prestar servicios profesionales para apoyar y acompañar en los procesos de mejoramiento de la gestión judicial de la Secretaria General Judicial </t>
  </si>
  <si>
    <t>G- Secretaría General Judicial SSE</t>
  </si>
  <si>
    <t>Yuly Saenz Berdugo</t>
  </si>
  <si>
    <t>G- Secretaría General Judicial</t>
  </si>
  <si>
    <t>Magistratura
SEJUD - SRVR</t>
  </si>
  <si>
    <t>Luis Miguel Peña Salinas</t>
  </si>
  <si>
    <t>600 47 994000067326
600 47 994000067326</t>
  </si>
  <si>
    <t>27/01/2023
27/01/2023</t>
  </si>
  <si>
    <t>25/01/2023 - 30/06/2024
25/01/2023 - 01/07/2024</t>
  </si>
  <si>
    <t>https://jepcolombia.sharepoint.com/:b:/g/SE/DAJ/SDC/ETzIKeaORpBDvggmD-blOoUBDP3Ntx9Q2DDqvQ07v-hSNA?e=IKmbOe</t>
  </si>
  <si>
    <t>El 04/08/2023 se publicó la cesión del contrato JEP-158-2023 entre PAULA DANIELA HORTUA PACHECO - LA CEDENTE, y, Luis Miguel Peña Salinas - EL CESIONARIO, a partir del 4 de agosto de 2023
Mediante Otrosí N°1 el 27/12/2023 se publica la adición y prórroga del contrato JEP-158-2023VF</t>
  </si>
  <si>
    <t>luis.pena@jep.gov.co</t>
  </si>
  <si>
    <t>https://community.secop.gov.co/Public/Tendering/ContractNoticePhases/View?PPI=CO1.PPI.22760726&amp;isFromPublicArea=True&amp;isModal=False</t>
  </si>
  <si>
    <t>Secretaría General Judicial</t>
  </si>
  <si>
    <t>JEP-159-2023</t>
  </si>
  <si>
    <t>JEP-CSPO-159-2023</t>
  </si>
  <si>
    <t>Esteban Navia Jaramillo</t>
  </si>
  <si>
    <t>Prestar servicios profesionales para apoyar y acompañar las Salas de Justicia y sus respectivas Presidencias en los procesos de mejoramiento de la gestión judicial</t>
  </si>
  <si>
    <t>Pedro Elías Díaz Romero</t>
  </si>
  <si>
    <t xml:space="preserve">Licencia de Maternidad - SDSJ </t>
  </si>
  <si>
    <t>Pedro Díaz Romero</t>
  </si>
  <si>
    <t xml:space="preserve">63-47-101001462 </t>
  </si>
  <si>
    <t>26/01/2023 - 31/10/2023</t>
  </si>
  <si>
    <t>https://jepcolombia.sharepoint.com/:b:/g/SE/DAJ/SDC/Ec93sCHthGZJrcenwImqhIwBEIN-9uvKHY28yyJDCUi_lw?e=DcWgXo</t>
  </si>
  <si>
    <t>esteban.navia@jep.gov.co</t>
  </si>
  <si>
    <t>https://community.secop.gov.co/Public/Tendering/ContractNoticePhases/View?PPI=CO1.PPI.22760193&amp;isFromPublicArea=True&amp;isModal=False</t>
  </si>
  <si>
    <t>JEP-160-2023</t>
  </si>
  <si>
    <t>JEP-CSPO-160-2023</t>
  </si>
  <si>
    <t>Yazmin Liliana Moreno Cruz</t>
  </si>
  <si>
    <t>Prestar servicios de apoyo a la subdirección de recursos físicos e infraestructura en las actividades requeridas para tramitar los desplazamientos de la uia requeridos para facilitar la capacidad de investigación judicial</t>
  </si>
  <si>
    <t>63-47- 101001463</t>
  </si>
  <si>
    <t>https://jepcolombia.sharepoint.com/:b:/g/SE/DAJ/SDC/ESTAidQixlZCl7V66lbHHk0BI8wTMB4_ACUR7UdrN4lw6w?e=Uxivwc</t>
  </si>
  <si>
    <t>el 31/05/2023 quedo publicado  Acta de terminación anticipada de mutuo acuerdo, balance final y cierre del contrato de prestación servicios jep-160-2023 hasta el 31/05/2023</t>
  </si>
  <si>
    <t>CONTABILIDAD COMPUTARIZADA</t>
  </si>
  <si>
    <t>yazmin.moreno@jep.gov.co</t>
  </si>
  <si>
    <t>https://community.secop.gov.co/Public/Tendering/ContractNoticePhases/View?PPI=CO1.PPI.22756018&amp;isFromPublicArea=True&amp;isModal=False</t>
  </si>
  <si>
    <t>JEP-161-2023</t>
  </si>
  <si>
    <t>JEP-CSPO-161-2023</t>
  </si>
  <si>
    <t>Cesar Nicolas Peña Aragon</t>
  </si>
  <si>
    <t>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t>
  </si>
  <si>
    <t>15-47-101010793</t>
  </si>
  <si>
    <t>26/01/2023 - 05/07/2024</t>
  </si>
  <si>
    <t>https://jepcolombia.sharepoint.com/:b:/g/SE/DAJ/SDC/EZ1Ju0XbVXJKmrOJGovZaA8BAtidadjd-q9E6yu3m8AjAQ?e=6qaOMs</t>
  </si>
  <si>
    <t>Mediante otrosí N°1 del 14/03/2023 se solicita Modificar la “Cláusula Sexta – Valor del Contrato” $82.726.058</t>
  </si>
  <si>
    <t>cesar.pena@jep.gov.co</t>
  </si>
  <si>
    <t>https://community.secop.gov.co/Public/Tendering/ContractNoticePhases/View?PPI=CO1.PPI.22778817&amp;isFromPublicArea=True&amp;isModal=False</t>
  </si>
  <si>
    <t>JEP-163-2023</t>
  </si>
  <si>
    <t>JEP-CSPO-163-2023</t>
  </si>
  <si>
    <t>Carlos Arturo Orjuela Góngora</t>
  </si>
  <si>
    <t>Prestar servicios profesionales como abogado para desarrollar actividades de asesoría y apoyo jurídico en materia de derecho administrativo laboral en la gestión del Departamento de Conceptos y Representación Jurídica, y en los procesos judiciales en los que tenga representación judicial la Jurisdicción Especial para La Paz</t>
  </si>
  <si>
    <t xml:space="preserve">	CBC-100043220</t>
  </si>
  <si>
    <t>NR</t>
  </si>
  <si>
    <t>01/02/2023 - 05/07/2024</t>
  </si>
  <si>
    <t>https://jepcolombia.sharepoint.com/:b:/g/SE/DAJ/SDC/EYwKf7SrztxEgb6dsEmBwf0BDJ6AVFEa3qKIuff9MZ8Y6g?e=wHdlzV</t>
  </si>
  <si>
    <t>carlos.orjuela@jep.gov.co</t>
  </si>
  <si>
    <t>https://community.secop.gov.co/Public/Tendering/ContractNoticePhases/View?PPI=CO1.PPI.22744151&amp;isFromPublicArea=True&amp;isModal=False</t>
  </si>
  <si>
    <t>JEP-164-2023</t>
  </si>
  <si>
    <t>JEP-CSPO-164-2023</t>
  </si>
  <si>
    <t xml:space="preserve">Jennifer Lizeth Barreto Pineda </t>
  </si>
  <si>
    <t>Prestar servicios profesionales para apoyar y acompañar las actividades de desarrollo, implementación y seguimiento de los componentes del Sistema de Gestión Documental de acuerdo con las necesidades de la Jurisdicción Especial para la Paz.</t>
  </si>
  <si>
    <t>Cesar Augusto Bernal Campos</t>
  </si>
  <si>
    <t>15-45-101153863</t>
  </si>
  <si>
    <t>https://jepcolombia.sharepoint.com/:b:/g/SE/DAJ/SDC/EQgQAqJdqnZIhE12I6qdDEQBxA-OipzYOqkSajC6zI3xnQ?e=ajJ5sA</t>
  </si>
  <si>
    <t>a partir del 3 de mayo de 2023 se cede el contrato</t>
  </si>
  <si>
    <t>CIENCIAS ECONÓMICAS Y SOCIALES</t>
  </si>
  <si>
    <t>cesar.bernal@jep.gov.co</t>
  </si>
  <si>
    <t>https://community.secop.gov.co/Public/Tendering/ContractNoticePhases/View?PPI=CO1.PPI.22744189&amp;isFromPublicArea=True&amp;isModal=False</t>
  </si>
  <si>
    <t>JEP-165-2023</t>
  </si>
  <si>
    <t>JEP-CSPO-165-2023</t>
  </si>
  <si>
    <t>Daniel Humberto Gomez Leal</t>
  </si>
  <si>
    <t>Prestar servicios profesionales a la Subsecretaria Ejecutiva en el apoyo a la ejecución de los servicios contratados en cumplimiento de las obligaciones misionales y de la gestión judicial de la JEP.</t>
  </si>
  <si>
    <t xml:space="preserve">	21-45-101398760</t>
  </si>
  <si>
    <t>daniel.gomez@jep.gov.co</t>
  </si>
  <si>
    <t>https://community.secop.gov.co/Public/Tendering/ContractNoticePhases/View?PPI=CO1.PPI.22745118&amp;isFromPublicArea=True&amp;isModal=False</t>
  </si>
  <si>
    <t>JEP-166-2023</t>
  </si>
  <si>
    <t>JEP-CSPO-166-2023</t>
  </si>
  <si>
    <t>Orlando Perez Gomez</t>
  </si>
  <si>
    <t>Prestar servicios profesionales para apoyar y dar soporte en la administración de sistemas operativos y bases de datos en los sistemas de información de la Jurisdicción Especial para la Paz que se encuentran a cargo de la Dirección de Tecnologías de la Información</t>
  </si>
  <si>
    <t>Nestor Julio Corredor Niampira</t>
  </si>
  <si>
    <t>Luis Alejandro Sanchez Lozano
21 de julio al 13 de agosto de 2023</t>
  </si>
  <si>
    <t>380 47 994000131342</t>
  </si>
  <si>
    <t>30/01/2023 - 03/07/2024</t>
  </si>
  <si>
    <t>https://jepcolombia.sharepoint.com/:i:/g/SE/DAJ/SDC/EWQ-XVaPHMtNtnGn1-1DyagBnWgd8C3I7qrA3xC2QjYF0g?e=akD60X</t>
  </si>
  <si>
    <t>orlando.perez@jep.gov.co</t>
  </si>
  <si>
    <t>https://community.secop.gov.co/Public/Tendering/ContractNoticePhases/View?PPI=CO1.PPI.22806925&amp;isFromPublicArea=True&amp;isModal=False</t>
  </si>
  <si>
    <t>JEP-167-2023</t>
  </si>
  <si>
    <t>JEP-CSPO-167-2023</t>
  </si>
  <si>
    <t>Juan Pablo Bolaños Tamayo</t>
  </si>
  <si>
    <t>Prestar servicios profesionales para apoyar y acompañar a la Dirección de Tecnologías de la información en el soporte e implementación de ajustes en los sistemas: SICO, Votaciones e Invitaciones.</t>
  </si>
  <si>
    <t>340 47 994000042493</t>
  </si>
  <si>
    <t>30/01/2023 - 10/07/2024</t>
  </si>
  <si>
    <t>https://jepcolombia.sharepoint.com/:i:/g/SE/DAJ/SDC/EbqvTTyWMUhFs1H7K7hfK4QBwBpdaERJR3ckrI313Z5ufQ?e=poyaem</t>
  </si>
  <si>
    <t>juan.bolanos@jep.gov.co</t>
  </si>
  <si>
    <t>https://community.secop.gov.co/Public/Tendering/ContractNoticePhases/View?PPI=CO1.PPI.22807511&amp;isFromPublicArea=True&amp;isModal=False</t>
  </si>
  <si>
    <t>JEP-168-2023</t>
  </si>
  <si>
    <t>JEP-CSPO-168-2023</t>
  </si>
  <si>
    <t>Jhon Henry Munevar Jimenez</t>
  </si>
  <si>
    <t>Prestar servicios profesionales para apoyar y acompañar a la Dirección de Tecnologías de la Información en la gestión de los accesos para los usuarios internos y especialistas técnicos del Sistema ViSTA; así como, en el apoyo en la articulación para la implementación de nuevos desarrollos e integración entre los sistemas de información internos y externos relacionados</t>
  </si>
  <si>
    <t>11-47-101013900</t>
  </si>
  <si>
    <t>https://jepcolombia.sharepoint.com/:i:/g/SE/DAJ/SDC/EWepH39MNGlKu3yNBTTKNS0Br4UydmQ7OFy6ecymLIpozQ?e=Rasc17</t>
  </si>
  <si>
    <t>jhon.munevar@jep.gov.co</t>
  </si>
  <si>
    <t>https://community.secop.gov.co/Public/Tendering/ContractNoticePhases/View?PPI=CO1.PPI.22807594&amp;isFromPublicArea=True&amp;isModal=False</t>
  </si>
  <si>
    <t>JEP-169-2023</t>
  </si>
  <si>
    <t>JEP-CSPO-169-2023</t>
  </si>
  <si>
    <t>Ana Elizabeth Mojica Acevedo</t>
  </si>
  <si>
    <t>Tocaima</t>
  </si>
  <si>
    <t>Prestar servicios profesionales para apoyar jurídicamente al Departamento de Enfoques Diferenciales en los procesos y procedimientos a cargo de la dependencia.</t>
  </si>
  <si>
    <t>21-45-101398966</t>
  </si>
  <si>
    <t>27/01/2023 - 01/07/2024</t>
  </si>
  <si>
    <t>https://jepcolombia.sharepoint.com/:b:/g/SE/DAJ/SDC/EYCN5ARRMnNJjpeXaO4nlp0BQ4doZxKt2gXZq9hGS4LBiQ?e=i6IAat</t>
  </si>
  <si>
    <t>Mediante otrosí N°1 del  13/12/2023 se prorroga el plazo hasta el 31/05/2023 y se adiciona el valor de $41.438.935</t>
  </si>
  <si>
    <t>ana.mojica@jep.gov.co</t>
  </si>
  <si>
    <t>https://community.secop.gov.co/Public/Tendering/ContractNoticePhases/View?PPI=CO1.PPI.22801482&amp;isFromPublicArea=True&amp;isModal=False</t>
  </si>
  <si>
    <t>JEP-170-2023</t>
  </si>
  <si>
    <t>JEP-CSPO-170-2023</t>
  </si>
  <si>
    <t>Marly Yaneth Losada Romero</t>
  </si>
  <si>
    <t>Neiva</t>
  </si>
  <si>
    <t>Prestar servicios profesionales especializados para apoyar y acompañar el despliegue territorial de la Secretaría Ejecutiva en el dpto. de  Huila, en el marco de los lineamientos para la aplicación del enfoque territorial, la justicia restaurativa,  teniendo en cuenta los enfoques diferenciales, y en relación con los macrocasos priorizados, medidas cautelares y demás procesos relacionados con la actividad judicial.</t>
  </si>
  <si>
    <t>39-45-101029582</t>
  </si>
  <si>
    <t>27/01/2023 - 05/07/2024</t>
  </si>
  <si>
    <t>https://jepcolombia.sharepoint.com/:i:/g/SE/DAJ/SDC/EQkzFVNT6YBPqvdq6wfy8oIBy_imPHoXATVA-hy4sZMZ9g?e=9cA67S</t>
  </si>
  <si>
    <t>marly.losada@jep.gov.co</t>
  </si>
  <si>
    <t>https://community.secop.gov.co/Public/Tendering/ContractNoticePhases/View?PPI=CO1.PPI.22792914&amp;isFromPublicArea=True&amp;isModal=False</t>
  </si>
  <si>
    <t>JEP-171-2023</t>
  </si>
  <si>
    <t>JEP-CSPO-171-2023</t>
  </si>
  <si>
    <t xml:space="preserve">Jhoanny Rico Joya </t>
  </si>
  <si>
    <t>Prestar servicios profesionales para apoyar en los procesos de mejoramiento de la gestión judicial de las salas de justicia y secciones del tribunal para la paz</t>
  </si>
  <si>
    <t>G- Secretaría General Judicial DAJ</t>
  </si>
  <si>
    <t>Magistratura
SEJUD - INTEG</t>
  </si>
  <si>
    <t>Edwar Mauricio Páez Palacios</t>
  </si>
  <si>
    <t xml:space="preserve">	21-45-101399173
21-45-101415640</t>
  </si>
  <si>
    <t>31/01/2023
12/07/2023</t>
  </si>
  <si>
    <t>30/01/2023 - 30/06/2024
11/07/2023 - 30/06/2024</t>
  </si>
  <si>
    <t>01/02/2023
13/07/2023</t>
  </si>
  <si>
    <t>https://jepcolombia.sharepoint.com/:b:/g/SE/DAJ/SDC/EXlspS8v4r1JtJo4M-5WojQBLly-bk3tlIXqJl1LFBEtQg?e=b1lZsl
Cesión 
https://jepcolombia.sharepoint.com/:b:/g/SE/DAJ/SDC/EYmCh_IeZpJOiAG7sS6Ls4ABUn3DjLlc0c81MlOX9gGGlA?e=5zwZYS</t>
  </si>
  <si>
    <t>El 11/07/2023 Se publica la cesión del Contrato JEP-171-2023 con efectos a partir del 11 de julio de 2023 Edwar Mauricio Páez Palacios
Mediante otrosí N°1 se publica la adición y prórroga del contrato JEP-171-2023
Aclarar que en el Otrosí No. 1 las partes contratantes
son de una parte, HARVEY DANILO SUÁREZ MORALES, por la otra EDWAR MAURICIO PÁEZ PALACIOS</t>
  </si>
  <si>
    <t>edwar.paez@jep.gov.co</t>
  </si>
  <si>
    <t>https://community.secop.gov.co/Public/Tendering/ContractNoticePhases/View?PPI=CO1.PPI.22797965&amp;isFromPublicArea=True&amp;isModal=False</t>
  </si>
  <si>
    <t>JEP-172-2023</t>
  </si>
  <si>
    <t>JEP-CSPO-172-2023</t>
  </si>
  <si>
    <t>Catalina Santamaría Rodríguez</t>
  </si>
  <si>
    <t>380 47 994000131303</t>
  </si>
  <si>
    <t>https://jepcolombia.sharepoint.com/:b:/g/SE/DAJ/SDC/EbepyLpgdANEhlwT2XTMKfcBeC_EB7OvBEmUBSDoRb7yvA?e=Rw9Xqs</t>
  </si>
  <si>
    <t>catalina.santamaria@jep.gov.co</t>
  </si>
  <si>
    <t>https://community.secop.gov.co/Public/Tendering/ContractNoticePhases/View?PPI=CO1.PPI.22783157&amp;isFromPublicArea=True&amp;isModal=False</t>
  </si>
  <si>
    <t>JEP-173-2023</t>
  </si>
  <si>
    <t>JEP-CSPO-173-2023</t>
  </si>
  <si>
    <t>Prestar servicios profesionales para apoyar la secretaría ejecutiva en las actividades de articulación con otras dependencias, órganos de la JEP y entidades nacionales e internacionales, para la ejecución de las acciones de monitoreo integral a comparecientes, de acuerdo con los protocolos y lineamientos establecidos como parte del apoyo a la verificación judicial.</t>
  </si>
  <si>
    <t xml:space="preserve">	21-45-101398794</t>
  </si>
  <si>
    <t>26/01/2023 - 01/11/2023</t>
  </si>
  <si>
    <t>https://jepcolombia.sharepoint.com/:b:/g/SE/DAJ/SDC/EThJycDyeIJEs07OsddK8lUBBD7Tqw49abcTEFtM5V4YVw?e=r6leoE</t>
  </si>
  <si>
    <t>gladys.prada@jep.gov.co</t>
  </si>
  <si>
    <t>https://community.secop.gov.co/Public/Tendering/ContractNoticePhases/View?PPI=CO1.PPI.22784923&amp;isFromPublicArea=True&amp;isModal=False</t>
  </si>
  <si>
    <t>JEP-174-2023</t>
  </si>
  <si>
    <t>JEP-CSPO-174-2023</t>
  </si>
  <si>
    <t>Oscar Javier Rodríguez Machado</t>
  </si>
  <si>
    <t>Prestar servicios profesionales para apoyar y acompañar a la subdirección de fortalecimiento institucional en la administración del sistema de gestión de calidad de la JEP y el seguimiento a los proyectos de inversión</t>
  </si>
  <si>
    <t>15-47-101010767</t>
  </si>
  <si>
    <t>30/01/2023 - 20/06/2024</t>
  </si>
  <si>
    <t>https://jepcolombia.sharepoint.com/:b:/g/SE/DAJ/SDC/EW7LozpxoIFDiJQ2eyB2JbgBgtngxdo_Wql9MZJRGVMElw?e=vspMnQ</t>
  </si>
  <si>
    <t>oscar.rodriguez@jep.gov.co</t>
  </si>
  <si>
    <t>https://community.secop.gov.co/Public/Tendering/ContractNoticePhases/View?PPI=CO1.PPI.22813229&amp;isFromPublicArea=True&amp;isModal=False</t>
  </si>
  <si>
    <t>GESTIÓN_DE_CALIDAD</t>
  </si>
  <si>
    <t>JEP-175-2023</t>
  </si>
  <si>
    <t>JEP-CSPO-175-2023</t>
  </si>
  <si>
    <t xml:space="preserve">Diana Marcela Ortega De La Victoria </t>
  </si>
  <si>
    <t xml:space="preserve">	460-47-994000061060</t>
  </si>
  <si>
    <t>https://jepcolombia.sharepoint.com/:b:/g/SE/DAJ/SDC/EeUzuMc6s1xLuORekvOtW-0BmcBz4nswq_zXvMY2J37m6A?e=nElf8F</t>
  </si>
  <si>
    <t>diana.ortega@jep.gov.co</t>
  </si>
  <si>
    <t>https://community.secop.gov.co/Public/Tendering/ContractNoticePhases/View?PPI=CO1.PPI.22800514&amp;isFromPublicArea=True&amp;isModal=False</t>
  </si>
  <si>
    <t>JEP-176-2023</t>
  </si>
  <si>
    <t>JEP-CSPO-176-2023</t>
  </si>
  <si>
    <t>Laura Melisa Sanchez Camargo</t>
  </si>
  <si>
    <t>21-45-101398809</t>
  </si>
  <si>
    <t>https://jepcolombia.sharepoint.com/:b:/g/SE/DAJ/SDC/EXMMnmvqaU5CuGM3TDviE8cBebpr9DGEDQooS2GI3_2PWA?e=57GtUW</t>
  </si>
  <si>
    <t>laura.sanchezc@jep.gov.co</t>
  </si>
  <si>
    <t>https://community.secop.gov.co/Public/Tendering/ContractNoticePhases/View?PPI=CO1.PPI.22800528&amp;isFromPublicArea=True&amp;isModal=False</t>
  </si>
  <si>
    <t>JEP-177-2023</t>
  </si>
  <si>
    <t>JEP-CSPO-177-2023</t>
  </si>
  <si>
    <t>Diego Alejandro Bastidas Acevedo</t>
  </si>
  <si>
    <t xml:space="preserve">Prestación de servicios para acompañar la gestión administrativa del Departamento SAAD Comparecientes en asuntos relacionados con el apoyo a la supervisión de los contratos del Departamento </t>
  </si>
  <si>
    <t>25-47-101003647</t>
  </si>
  <si>
    <t>https://jepcolombia.sharepoint.com/:b:/g/SE/DAJ/SDC/Efsu65EPntFHuv7zaxflb5cBr3FIsgHWJrFW7CdpFmlJhw?e=1IHeBg</t>
  </si>
  <si>
    <t>TECNICO LABORAL EN COMERCIO EXTERIOR</t>
  </si>
  <si>
    <t>diego.bastidas@jep.gov.co</t>
  </si>
  <si>
    <t>https://community.secop.gov.co/Public/Tendering/ContractNoticePhases/View?PPI=CO1.PPI.22817481&amp;isFromPublicArea=True&amp;isModal=False</t>
  </si>
  <si>
    <t>JEP-178-2023</t>
  </si>
  <si>
    <t>JEP-CSPO-178-2023</t>
  </si>
  <si>
    <t>Alvaro Javier Arroyo Martinez</t>
  </si>
  <si>
    <t xml:space="preserve">Valledupar </t>
  </si>
  <si>
    <t xml:space="preserve">Maria Isabel Perez Niño 
Javier Esneider Cuestas Manjarres 
Dana Isabella Ávila Arguello  </t>
  </si>
  <si>
    <t>1095839785
80374583
1.005.320.920</t>
  </si>
  <si>
    <t>1
8
3</t>
  </si>
  <si>
    <t>8/06/2023
1/11/2023
10/01/2024</t>
  </si>
  <si>
    <t>47-47-101001808
15-47-101011544</t>
  </si>
  <si>
    <t>31/01/2023
08/06/2023</t>
  </si>
  <si>
    <t>30/01/2023 - 30/06/2024
08/06/2023 - 30/06/2024</t>
  </si>
  <si>
    <t>https://jepcolombia.sharepoint.com/:b:/g/SE/DAJ/SDC/EdC6JwfHhApKlioq3bP5FtkBZF9JwR0BLtLCPmzqwThxrg?e=SEnRor</t>
  </si>
  <si>
    <t>El 8/06/2023 se publicó la cesión del cto JEP-178-2023 entre (ÁLVARO JAVIER ARROYO MARTÍNEZ - EL CEDENTE y Maria Isabel Perez Niño - LA CESIONARIA) a partir del 08 de junio de 2023 
El 1/11/2023 se publicó la cesión del contrato JEP-178-2023 - (MARIA ISABEL PEREZ NIÑO, - LA CEDENTE, y, Javier Esneider Cuestas Manjarres - EL CESIONARIO) a partir del 1ro de noviembre de 2023 - SEJUD
Mediante Otrosí N°1 el 28/12/2023 se publica la adición y prórroga del contrato JEP-178-2023
El 10/01/2024 se publica la cesión entre JAVIER ESNEIDER CUESTAS MANJARRES -  EL CEDENTE, y, Dana Isabella Ávila Arguello  -  LA CESIONARIA) - SEJUD</t>
  </si>
  <si>
    <t>maria.perezn@jep.gov.co</t>
  </si>
  <si>
    <t>https://community.secop.gov.co/Public/Tendering/ContractNoticePhases/View?PPI=CO1.PPI.22801425&amp;isFromPublicArea=True&amp;isModal=False</t>
  </si>
  <si>
    <t>JEP-179-2023</t>
  </si>
  <si>
    <t>JEP-CSPO-179-2023</t>
  </si>
  <si>
    <t>Marco Alexander Solarte Herrera</t>
  </si>
  <si>
    <t>Magistratura
SEJUD - SAR</t>
  </si>
  <si>
    <t xml:space="preserve">Santiago Agudelo Puentes </t>
  </si>
  <si>
    <t xml:space="preserve">14-47-101022020
21-47-101030735 </t>
  </si>
  <si>
    <t>30/01/2023
08/08/2023</t>
  </si>
  <si>
    <t>30/01/2023 - 30/06/2024
04/08/2023 - 05/07/2024</t>
  </si>
  <si>
    <t>31/01/2023
08/08/2023</t>
  </si>
  <si>
    <t>https://jepcolombia.sharepoint.com/:b:/g/SE/DAJ/SDC/EbTe5mvyN5FAiAhu3uHza7MBUu2JV53Cknx239hAimJDxQ?e=EtBF0i</t>
  </si>
  <si>
    <t xml:space="preserve">El 04/08/2023 se publicó la cesión del contrato JEP-179-2023 entre MARCO ALEXANDER SOLARTE HERRERA - EL CEDENTE, y, SANTIAGO AGUDELO PUENTES - EL CESIONARIO, a partir del 4 de agosto de 2023
Mediante Otrosí N°1 el 28/12/2023 se publica la adición y prórroga del contrato JEP-179-2023  </t>
  </si>
  <si>
    <t>santiago.agudelo@jep.gov.co</t>
  </si>
  <si>
    <t>https://community.secop.gov.co/Public/Tendering/ContractNoticePhases/View?PPI=CO1.PPI.22805894&amp;isFromPublicArea=True&amp;isModal=False</t>
  </si>
  <si>
    <t>JEP-180-2023</t>
  </si>
  <si>
    <t>JEP-CSPO-180-2023</t>
  </si>
  <si>
    <t>Andrea Del Pilar Lopez Piñeros</t>
  </si>
  <si>
    <t>Restrepo</t>
  </si>
  <si>
    <t>Magistratura
SEJUD - SAI</t>
  </si>
  <si>
    <t>Sebastián Rangel Salazar</t>
  </si>
  <si>
    <t xml:space="preserve">	36-47-101001803
21-45-101418052</t>
  </si>
  <si>
    <t>30/01/2023
04/08/2023</t>
  </si>
  <si>
    <t>30/01/2023 - 05/07/2024
04/08/2023 - 01/07/2024</t>
  </si>
  <si>
    <t>https://jepcolombia.sharepoint.com/:b:/g/SE/DAJ/SDC/EU-Q69gS_KlOnO1TJeaDn8gB0MAfG-9zQAFSNZUhg7Sbnw?e=hnI9Hw</t>
  </si>
  <si>
    <t>El 04/08/2023 se publicó la cesión del contrato JEP-180-2023 entre ANDREA DEL PILAR LOPEZ PIÑEROS - LA CEDENTE, y, SEBASTIÁN RANGEL SALAZAR - EL CESIONARIO, a partir del 4 de agosto de 2023</t>
  </si>
  <si>
    <t>sebastian.rangel@jep.gov.co</t>
  </si>
  <si>
    <t>https://community.secop.gov.co/Public/Tendering/ContractNoticePhases/View?PPI=CO1.PPI.22807589&amp;isFromPublicArea=True&amp;isModal=False</t>
  </si>
  <si>
    <t>JEP-181-2023</t>
  </si>
  <si>
    <t>JEP-CSPO-181-2023</t>
  </si>
  <si>
    <t xml:space="preserve">Derly Tatiana Pulzara Velasco </t>
  </si>
  <si>
    <t xml:space="preserve">Mateo Galeano García </t>
  </si>
  <si>
    <t>14-47-101022013</t>
  </si>
  <si>
    <t>https://jepcolombia.sharepoint.com/:b:/g/SE/DAJ/SDC/EeYouVUADu9OgK7Yaoi56-sBqfIn_xkYvoVVVNah5cJxxw?e=Z7ePwg</t>
  </si>
  <si>
    <t>El 12/09/2023 ha sido cedido de DERLY TATIANA PULZARA VELASCO - LA CEDENTE, a, Mateo Galeano García - EL CESIONARIO 
Mediante Otrosí N°1 el 28/12/2023 se publica la adición y prórroga del contrato JEP-181-2023 VF</t>
  </si>
  <si>
    <t>mateo.galeano@jep.gov.co</t>
  </si>
  <si>
    <t>https://community.secop.gov.co/Public/Tendering/ContractNoticePhases/View?PPI=CO1.PPI.22810861&amp;isFromPublicArea=True&amp;isModal=False</t>
  </si>
  <si>
    <t>JEP-182-2023</t>
  </si>
  <si>
    <t>JEP-CSPO-182-2023</t>
  </si>
  <si>
    <t>Diego Fernando Álvarez Ariza</t>
  </si>
  <si>
    <t>Prestar servicios profesionales para apoyar al GRAI en el análisis de información, elaboración de documentos de contexto y respuesta de derechos de petición  en desarrollo de los diferentes Macro de acuerdo con  los lineamientos de jefatura y Magistratura.</t>
  </si>
  <si>
    <t>15-45-101153741</t>
  </si>
  <si>
    <t>https://jepcolombia.sharepoint.com/:b:/g/SE/DAJ/SDC/EQ7S4FpUfwBCohGZewhq0a4BiEzn5lShEq5DuF_6fBijjw?e=QPIEUp</t>
  </si>
  <si>
    <t>Mediante Otrosí N°1 el 27/12/2023 se publica la adición y prórroga del contrato JEP-182-2023</t>
  </si>
  <si>
    <t>diego.alvareza@jep.gov.co</t>
  </si>
  <si>
    <t>https://community.secop.gov.co/Public/Tendering/ContractNoticePhases/View?PPI=CO1.PPI.22791205&amp;isFromPublicArea=True&amp;isModal=False</t>
  </si>
  <si>
    <t>JEP-183-2023</t>
  </si>
  <si>
    <t>JEP-CSPO-183-2023</t>
  </si>
  <si>
    <t>Jhon Jairo Rojas Rojas</t>
  </si>
  <si>
    <t>Prestar servicios profesionales especializados para apoyar y acompañar el despliegue territorial de la Secretaría Ejecutiva en el departamento de Norte de Santander, en el marco de los lineamientos para la aplicación del enfoque territorial, la justicia restaurativa, teniendo en cuenta los enfoques diferenciales, y en relación con los macrocasos priorizados, medidas cautelares y demás procesos relacionados con la actividad judicial.</t>
  </si>
  <si>
    <t xml:space="preserve">	3546902-3</t>
  </si>
  <si>
    <t>https://jepcolombia.sharepoint.com/:b:/g/SE/DAJ/SDC/EebkpacwsOhLsxmA1QFSBCMBqb9jshCzO9zhi8mAw9_HNg?e=Rp67tx</t>
  </si>
  <si>
    <t>jhon.rojas@jep.gov.co</t>
  </si>
  <si>
    <t>https://community.secop.gov.co/Public/Tendering/ContractNoticePhases/View?PPI=CO1.PPI.22794523&amp;isFromPublicArea=True&amp;isModal=False</t>
  </si>
  <si>
    <t>JEP-184-2023</t>
  </si>
  <si>
    <t>JEP-CSPO-184-2023</t>
  </si>
  <si>
    <t xml:space="preserve">Angelica Viviana Rodriguez </t>
  </si>
  <si>
    <t>Prestar servicios profesionales para apoyar al GRAI en la clasificación, contraste, depuración e integración de información para producir análisis objetivos, rigurosos y oportunos en el marco de los macrocasos; todo lo anterior siguiendo los lineamientos de la Magistratura</t>
  </si>
  <si>
    <t>380 47 994000131366</t>
  </si>
  <si>
    <t>30/01/2023 - 03//07/2024</t>
  </si>
  <si>
    <t>https://jepcolombia.sharepoint.com/:b:/g/SE/DAJ/SDC/ETKGCY_BZhZEhkAn5hmtzTABkm-EcC-MefJHFBbZAVb6pA?e=L7I9Ul</t>
  </si>
  <si>
    <t>Mediante Otrosí N°1 el 27/12/2023 se publica la adición y prórroga del contrato JEP-184-2023</t>
  </si>
  <si>
    <t>angelica.rodriguez@jep.gov.co</t>
  </si>
  <si>
    <t>https://community.secop.gov.co/Public/Tendering/ContractNoticePhases/View?PPI=CO1.PPI.22821524&amp;isFromPublicArea=True&amp;isModal=False</t>
  </si>
  <si>
    <t>JEP-185-2023</t>
  </si>
  <si>
    <t>JEP-CSPO-185-2023</t>
  </si>
  <si>
    <t>Oscar de Jesús Tolosa</t>
  </si>
  <si>
    <t>Prestación de servicios profesionales para acompañar y apoyar la implementación y ajuste de documentos técnicos en atención a la misión de la Subsecretaría Ejecutiva, así como el apoyo y acompañamiento a sus procesos de seguimiento, evaluación y ejercicio de rendición de cuentas internos y externos</t>
  </si>
  <si>
    <t>21-45-101398811</t>
  </si>
  <si>
    <t>https://jepcolombia.sharepoint.com/:b:/g/SE/DAJ/SDC/EQZD6EVEYitAgTLX-0kknl0BWcqrzRzEfdjA3RQ5HPoemA?e=b8Nqhy</t>
  </si>
  <si>
    <t>oscar.tolosa@jep.gov.co</t>
  </si>
  <si>
    <t>https://community.secop.gov.co/Public/Tendering/ContractNoticePhases/View?PPI=CO1.PPI.22803649&amp;isFromPublicArea=True&amp;isModal=False</t>
  </si>
  <si>
    <t>JEP-186-2023</t>
  </si>
  <si>
    <t>JEP-CSPO-186-2023</t>
  </si>
  <si>
    <t>Ramón José Mendoza</t>
  </si>
  <si>
    <t>Cartagena</t>
  </si>
  <si>
    <t>Prestar servicios profesionales especializados para acompañar al despacho de la Subsecretaría Ejecutiva en la articulación y seguimiento de la formulación y ejecución de los servicios requeridos para el cumplimiento de las obligaciones misionales asignadas a la dependencia</t>
  </si>
  <si>
    <t>Vicente Antonio Guerrero Figueroa</t>
  </si>
  <si>
    <t xml:space="preserve">	21-45-101399036</t>
  </si>
  <si>
    <t>https://jepcolombia.sharepoint.com/:b:/g/SE/DAJ/SDC/EWj3vuP8xSBBlidie2EiVQUBNsAQJ1NnkCByJP4CdtgcHg?e=p1eZtf</t>
  </si>
  <si>
    <t>El 24 de mayo de 2023 se cede el contrato
El 5 de junio de 2023 se reduce el valor del contrato en $3.261.594</t>
  </si>
  <si>
    <t>Cesión y reducción</t>
  </si>
  <si>
    <t>ramon.mendoza@jep.gov.co</t>
  </si>
  <si>
    <t>https://community.secop.gov.co/Public/Tendering/ContractNoticePhases/View?PPI=CO1.PPI.22803180&amp;isFromPublicArea=True&amp;isModal=False</t>
  </si>
  <si>
    <t>JEP-187-2023</t>
  </si>
  <si>
    <t>JEP-CSPO-187-2023</t>
  </si>
  <si>
    <t>Rosemberg Arley Peña Castañeda</t>
  </si>
  <si>
    <t>Prestar servicios de apoyo al Departamento de Gestión Documental en el seguimiento de los proyectos de organización de archivos y digitalizacion de la Jurisdicción Especial Para la Paz</t>
  </si>
  <si>
    <t xml:space="preserve">	56523</t>
  </si>
  <si>
    <t>Edison Andres Bernal Gonzalez</t>
  </si>
  <si>
    <t>15-45-101153811
15-45-101157384</t>
  </si>
  <si>
    <t>31/01/2023
08/05/2023</t>
  </si>
  <si>
    <t>30/01/2023 - 30/06/2024
08/05/2023 - 10/07/2024</t>
  </si>
  <si>
    <t>31/01/2023
30/05/2023</t>
  </si>
  <si>
    <t>Se cede a partir del 5/05/2023</t>
  </si>
  <si>
    <t>ADMINISTRACIÓN DE EMPRESAS Y GESTIÓN AMBIENTAL</t>
  </si>
  <si>
    <t>TECNICO EN ASISTENCIA Y GESTIÓN DOCUMENTAL</t>
  </si>
  <si>
    <t>edison.bernal@jep.gov.co</t>
  </si>
  <si>
    <t>https://community.secop.gov.co/Public/Tendering/ContractNoticePhases/View?PPI=CO1.PPI.22808435&amp;isFromPublicArea=True&amp;isModal=False</t>
  </si>
  <si>
    <t>JEP-188-2023</t>
  </si>
  <si>
    <t>JEP-CSPO-188-2023</t>
  </si>
  <si>
    <t>Julia Victoria Mora Trujillo</t>
  </si>
  <si>
    <t>Prestar servicios profesionales especializados para apoyar la articulación de las dependencias de la Secretaría Ejecutiva en la atención de las necesidades que surjan para la instrucción de los macrocasos que se adelantan ante las Salas y Secciones</t>
  </si>
  <si>
    <t>21-45-101399035</t>
  </si>
  <si>
    <t>https://jepcolombia.sharepoint.com/:b:/g/SE/DAJ/SDC/EeYZgXCBNn5EnvAboVZ7wO4BhibiuDqwKlk864x8qAqQLA?e=Kg8x1D</t>
  </si>
  <si>
    <t>julia.morat@jep.gov.co</t>
  </si>
  <si>
    <t>https://community.secop.gov.co/Public/Tendering/ContractNoticePhases/View?PPI=CO1.PPI.22808012&amp;isFromPublicArea=True&amp;isModal=False</t>
  </si>
  <si>
    <t>JEP-189-2023</t>
  </si>
  <si>
    <t>JEP-CSPO-189-2023</t>
  </si>
  <si>
    <t>Edgar Ricardo Serrano Navarro</t>
  </si>
  <si>
    <t>14-44-101173183</t>
  </si>
  <si>
    <t>https://jepcolombia.sharepoint.com/:b:/g/SE/DAJ/SDC/EYOiTpZi5IZHhz2PltuRdVkBzLZFu5uFvHITEIboTQrjig?e=uI2pY2</t>
  </si>
  <si>
    <t>Se solicita la terminación anticipada de común acuerdo, del contrato No. 189-2023 el cuál se ejecutará hasta el veintisiete (27) de marzo de 2023 inclusive.</t>
  </si>
  <si>
    <t>edgar.serrano@jep.gov.co</t>
  </si>
  <si>
    <t>https://community.secop.gov.co/Public/Tendering/ContractNoticePhases/View?PPI=CO1.PPI.22808826&amp;isFromPublicArea=True&amp;isModal=False</t>
  </si>
  <si>
    <t>JEP-190-2023</t>
  </si>
  <si>
    <t>JEP-CSPO-190-2023</t>
  </si>
  <si>
    <t>Manuel Eduardo Osorio Lozano</t>
  </si>
  <si>
    <t>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t>
  </si>
  <si>
    <t xml:space="preserve">	21-47-101025985</t>
  </si>
  <si>
    <t>31/01/2023 - 05/07/2024</t>
  </si>
  <si>
    <t>manuel.osorio@jep.gov.co</t>
  </si>
  <si>
    <t>https://community.secop.gov.co/Public/Tendering/ContractNoticePhases/View?PPI=CO1.PPI.22818528&amp;isFromPublicArea=True&amp;isModal=False</t>
  </si>
  <si>
    <t>JEP-191-2023</t>
  </si>
  <si>
    <t>JEP-CSPO-191-2023</t>
  </si>
  <si>
    <t>John Alexander Calixto</t>
  </si>
  <si>
    <t xml:space="preserve">Prestación de servicios de apoyo a la subdirección de recursos físicos e infraestructura en la actualización de inventarios individuales y en la asignación de bienes e insumos en la sede principal de la JEP. </t>
  </si>
  <si>
    <t>63-47-101001469</t>
  </si>
  <si>
    <t xml:space="preserve">30/06/2024 - 30/06/2024 </t>
  </si>
  <si>
    <t>https://jepcolombia.sharepoint.com/:b:/g/SE/DAJ/SDC/EU_xRLGwbENOnG0A8Lf0OoMBQbnDf5ztq9kIJPQo405lCQ?e=ziG8Yr</t>
  </si>
  <si>
    <t>PENDIENTE</t>
  </si>
  <si>
    <t>john.calixto@jep.gov.co</t>
  </si>
  <si>
    <t>https://community.secop.gov.co/Public/Tendering/ContractNoticePhases/View?PPI=CO1.PPI.22811193&amp;isFromPublicArea=True&amp;isModal=False</t>
  </si>
  <si>
    <t>JEP-192-2023</t>
  </si>
  <si>
    <t>JEP-CSPO-192-2023</t>
  </si>
  <si>
    <t>Laura Inés Badillo Ramírez</t>
  </si>
  <si>
    <t>Bucaramanga</t>
  </si>
  <si>
    <t>Prestar servicios profesionales especializados para apoyar y acompañar el despliegue territorial de la Secretaría Ejecutiva en el departamento de Putumayo, en el marco de los lineamientos para la aplicación del enfoque territorial, la justicia restaurativa, teniendo en cuenta los enfoques diferenciales, y en relación con los macrocasos priorizados, medidas cautelares y demás procesos relacionados con la actividad judicial</t>
  </si>
  <si>
    <t>Mocoa</t>
  </si>
  <si>
    <t xml:space="preserve">	39-45-101029586</t>
  </si>
  <si>
    <t>30/01/2023 - 05/07/2024</t>
  </si>
  <si>
    <t>https://jepcolombia.sharepoint.com/:b:/g/SE/DAJ/SDC/EeTohnUpkJhIrWVF_neS3BoB-N3klBcnzircLFu4R24Jkg?e=wZKp6w</t>
  </si>
  <si>
    <t>laura.badillo@jep.gov.co</t>
  </si>
  <si>
    <t>https://community.secop.gov.co/Public/Tendering/ContractNoticePhases/View?PPI=CO1.PPI.22811725&amp;isFromPublicArea=True&amp;isModal=False</t>
  </si>
  <si>
    <t>JEP-193-2023</t>
  </si>
  <si>
    <t>JEP-CSPO-193-2023</t>
  </si>
  <si>
    <t xml:space="preserve">Javier Alberto Saldaña Diaz </t>
  </si>
  <si>
    <t>Prestar servicios profesionales para apoyar y acompañar a la dirección de tecnologías de la información, en la revisión de accesibilidad del portal web, en el monitoreo a la disponibilidad del servicio del portal, revisión del cumplimiento de la normatividad vigente de los contenidos publicados, recomendar las posibles mejoras en lo relacionado con la experiencia de usuario</t>
  </si>
  <si>
    <t>Diana Lucia Pinilla Marín</t>
  </si>
  <si>
    <t>33-45-101116597</t>
  </si>
  <si>
    <t>09/02/2023 - 10/07/2024</t>
  </si>
  <si>
    <t>https://jepcolombia.sharepoint.com/:b:/g/SE/DAJ/SDC/EY0l1nBkpYBFiS0Gql271qABvp8zkDi5CCUtUn7fVJSzGQ?e=tKvSh8</t>
  </si>
  <si>
    <t>Mediante otrosí N! 1del 17/04/2023 se ajusta el valor $60.109.236</t>
  </si>
  <si>
    <t>javier.saldana@jep.gov.co</t>
  </si>
  <si>
    <t>https://community.secop.gov.co/Public/Tendering/ContractNoticePhases/View?PPI=CO1.PPI.22812364&amp;isFromPublicArea=True&amp;isModal=False</t>
  </si>
  <si>
    <t>JEP-194-2023</t>
  </si>
  <si>
    <t>JEP-CSPO-194-2023</t>
  </si>
  <si>
    <t>Teófilo Vásquez Delgado</t>
  </si>
  <si>
    <t>Prestar servicios profesionales para apoyar al GRAI en la gestión, clasificación, contraste, depuración e integración de información para producir análisis objetivos, rigurosos y oportunos en el marco de los macrocasos, así como en la participación de la revisión y consolidación de metodologías; todo lo anterior siguiendo los lineamientos de la magistratura.</t>
  </si>
  <si>
    <t xml:space="preserve">	14-45-101092024</t>
  </si>
  <si>
    <t>31/01/2023  -30/06/2024</t>
  </si>
  <si>
    <t>https://jepcolombia.sharepoint.com/:b:/g/SE/DAJ/SDC/EWUg6cdQ3shKt-WZgC1DtJ8BAJ6F0l1uAgntY61DiKNsRw?e=ySIRbw</t>
  </si>
  <si>
    <t>Mediante Otrosí N°1 el 27/12/2023 se publica la adición y prórroga del contrato JEP-194-2023</t>
  </si>
  <si>
    <t>teofilo.vasquez@jep.gov.co</t>
  </si>
  <si>
    <t>https://community.secop.gov.co/Public/Tendering/ContractNoticePhases/View?PPI=CO1.PPI.22822693&amp;isFromPublicArea=True&amp;isModal=False</t>
  </si>
  <si>
    <t>JEP-195-2023</t>
  </si>
  <si>
    <t>JEP-CSPO-195-2023</t>
  </si>
  <si>
    <t>Jaime Alberto Barrientos Varela</t>
  </si>
  <si>
    <t>Prestar servicios profesionales para apoyar a la subdirección de comunicaciones en la producción, edición y distribución de contenidos internos y externos para su difusión, en desarrollo de la estrategia y la política de comunicaciones</t>
  </si>
  <si>
    <t>37-47-101003839</t>
  </si>
  <si>
    <t>https://jepcolombia.sharepoint.com/:b:/g/SE/DAJ/SDC/EXT9dbl8ooxAjeQgqGP5BrgBOdaZgmVd_twihUXC6TnJUg?e=9kbKqM</t>
  </si>
  <si>
    <t>jaime.barrientos@jep.gov.co</t>
  </si>
  <si>
    <t>https://community.secop.gov.co/Public/Tendering/ContractNoticePhases/View?PPI=CO1.PPI.22815107&amp;isFromPublicArea=True&amp;isModal=False</t>
  </si>
  <si>
    <t>JEP-196-2023</t>
  </si>
  <si>
    <t>JEP-CSPO-196-2023</t>
  </si>
  <si>
    <t>David Steved Villegas Bernal</t>
  </si>
  <si>
    <t>Magistratura
SEJUD - SDSJ</t>
  </si>
  <si>
    <t>Paula Andrea Quintero Carvajal</t>
  </si>
  <si>
    <t>15-47-101010781</t>
  </si>
  <si>
    <t>https://jepcolombia.sharepoint.com/:b:/g/SE/DAJ/SDC/EdUIxhgfRvBDmRJ5QcvIp-IBy-cwdh4CEgUjTFY3pgUzDA?e=4IyRQa</t>
  </si>
  <si>
    <t>El 4/08/2023 se cede el contrato
Mediante Otrosí N°1 el 28/12/2023 se publica la adición y prórroga del contrato JEP-196-2023 VF</t>
  </si>
  <si>
    <t>paula.quintero@jep.gov.co</t>
  </si>
  <si>
    <t>https://community.secop.gov.co/Public/Tendering/ContractNoticePhases/View?PPI=CO1.PPI.22816516&amp;isFromPublicArea=True&amp;isModal=False</t>
  </si>
  <si>
    <t>JEP-197-2023</t>
  </si>
  <si>
    <t>JEP-CSPO-197-2023</t>
  </si>
  <si>
    <t>Nixa Wguerddy Triana Balaguera</t>
  </si>
  <si>
    <t>Sogamoso</t>
  </si>
  <si>
    <t xml:space="preserve">Prestar servicios profesionales para apoyar y acompañar en los procesos de mejoramiento de la gestión judicial de la Secretaria General Judicial. </t>
  </si>
  <si>
    <t>Joao Santiago Garzón Mogollón 
Jose Nelson Vásquez Valera 
Jhames Alveiro Bastidas Huertas
Lina María Insuasty Santander</t>
  </si>
  <si>
    <t>Cedula de ciudadanía
Cedula de ciudadanía
Cedula de ciudadanía
Cedula de ciudadanía</t>
  </si>
  <si>
    <t>1108457122
1065652506
87.067.495
 1.004.572.903</t>
  </si>
  <si>
    <t>5
1
7
5</t>
  </si>
  <si>
    <t>1/06/2023
12/09/2023
10/01/2024
9/04/2024</t>
  </si>
  <si>
    <t>33-47-101011108
 21-45-101411464</t>
  </si>
  <si>
    <t>Seguros del Estado S,A,
Seguros del Estado S,A,</t>
  </si>
  <si>
    <t>23/02/2023
01/06/2023</t>
  </si>
  <si>
    <t>20/02/2023 - 30/06/2024
01/06/2023 - 30/06/2024</t>
  </si>
  <si>
    <t>23/02/2023
02/06/2023</t>
  </si>
  <si>
    <t>https://jepcolombia.sharepoint.com/:b:/g/SE/DAJ/SDC/EVs9oBgoI09CiYafzcj3k0ABf3saRTD1CCxA_HE20wVZ4A?e=aT2GIt</t>
  </si>
  <si>
    <t>Se realiza cesión a partir del 1/06/2023
El 12/09/2023 se publica la cesión del contrato de JOAO SANTIAGO GARZÓN MOGOLLÓN - EL CEDENTE, a, Jose Nelson Vásquez Valera - EL CESIONARIO a partir de hoy 12 de septiembre de 2023
Mediante Otrosí N°1 el 27/12/2023 se publica la adición y prórroga del contrato JEP-197-2023
El 4/01/2024 se publica la cesión entre José Nelson Vásquez Valera, - El Cedente, Y, Jhames Alveiro Bastidas Huertas - El Cesionario - Sejud
El 9/04/2024 se publica la la Cesión del contrato JEP-197-2023 Cedente: Jhames Bastidas Huertas - Cesionaria: Lina María Insuasty Santander</t>
  </si>
  <si>
    <t>jose.vasquez@jep.gov.co</t>
  </si>
  <si>
    <t>https://community.secop.gov.co/Public/Tendering/ContractNoticePhases/View?PPI=CO1.PPI.22865268&amp;isFromPublicArea=True&amp;isModal=False</t>
  </si>
  <si>
    <t>JEP-198-2023</t>
  </si>
  <si>
    <t>JEP-CSPO-198-2023</t>
  </si>
  <si>
    <t>Sandy Tatiana Bernal Almario</t>
  </si>
  <si>
    <t>Magistratura
SEJUD - SR</t>
  </si>
  <si>
    <t>340 - 47 - 994000042518</t>
  </si>
  <si>
    <t>Mediante Otrosí N°1 el 27/12/2023 se publica la adición y prórroga del contrato JEP-198-2023 VF
El 16/01/2024 Reanudación del plazo de ejecución comenzará a partir del 16 de enero de 2024, sin que haya necesidad de suscribir acta de levantamiento de la suspensión al respecto.</t>
  </si>
  <si>
    <t>Adición y prorroga, suspensión</t>
  </si>
  <si>
    <t>3/01/2024 -15/01/2024</t>
  </si>
  <si>
    <t>sandy.bernal@jep.gov.co</t>
  </si>
  <si>
    <t>https://community.secop.gov.co/Public/Tendering/ContractNoticePhases/View?PPI=CO1.PPI.22861950&amp;isFromPublicArea=True&amp;isModal=False</t>
  </si>
  <si>
    <t>JEP-199-2023</t>
  </si>
  <si>
    <t>JEP-CSPO-199-2023</t>
  </si>
  <si>
    <t>Jhon Sebastián Vargas Peña</t>
  </si>
  <si>
    <t>Prestar servicios profesionales para la recolección, sistematización, análisis y estructuración de información que alimente la preparación de las versiones voluntarias y la construcción del auto de determinación de hechos y conductas</t>
  </si>
  <si>
    <t>Lily Andrea Rueda Guzman</t>
  </si>
  <si>
    <t>Magistratura - Análisis de información versiones voluntarias - SRVR</t>
  </si>
  <si>
    <t>Catalina Uprimny Salazar
Laura María Restrepo Acevedo</t>
  </si>
  <si>
    <t>Cédula de Ciudadanía
Cédula de Ciudadanía</t>
  </si>
  <si>
    <t>52997223
1032472535</t>
  </si>
  <si>
    <t>3
0</t>
  </si>
  <si>
    <t>9/08/2023
13/03/2024</t>
  </si>
  <si>
    <t>96-47-101001991
96-47-101002242</t>
  </si>
  <si>
    <t>30/01/2023 - 30/06/2024
09/08/2023 - 06/07/2024</t>
  </si>
  <si>
    <t>31/01/2023
09/08/2023</t>
  </si>
  <si>
    <t>https://jepcolombia.sharepoint.com/:b:/g/SE/DAJ/SDC/Eb-KedLz82ROvhwLSGcLILoByW0MStYP4Gl8xgSBOdrI-w?e=FbVyPQ</t>
  </si>
  <si>
    <t xml:space="preserve">el 9/08/2023 se publicó la cesión del presente contrato
Mediante Otrosí N°1 el 27/12/2023 se publica la adición y prórroga del contrato JEP-199-2023
Se cede el contrato el 13/03/2024 </t>
  </si>
  <si>
    <t>catalina.uprimny@jep.gov.co</t>
  </si>
  <si>
    <t>https://community.secop.gov.co/Public/Tendering/ContractNoticePhases/View?PPI=CO1.PPI.22844874&amp;isFromPublicArea=True&amp;isModal=False</t>
  </si>
  <si>
    <t>JUDICIAL_DIALÓGICO</t>
  </si>
  <si>
    <t>JEP-200-2023</t>
  </si>
  <si>
    <t>JEP-CSPO-200-2023</t>
  </si>
  <si>
    <t>Jorge Andrés Villa Caballero</t>
  </si>
  <si>
    <t xml:space="preserve">15-47-101010784 </t>
  </si>
  <si>
    <t>30/01/2023 - 07/07/2024</t>
  </si>
  <si>
    <t>https://jepcolombia.sharepoint.com/:b:/g/SE/DAJ/SDC/EU-9HwGGjmRLkl58YcllTs8BcHwRHRwDXIUbOTLTCldehg?e=bmizSZ</t>
  </si>
  <si>
    <t>Mediante otrosí N°1 se publica la adición y prórroga del contrato JEP-200-2023
El 9/04/2024 Se ajusta en la plataforma SECOPII el año de terminación del contrato - 31 de mayo de 2024 - como así se establece en la minuta contractual.</t>
  </si>
  <si>
    <t>jorge.villa@jep.gov.co</t>
  </si>
  <si>
    <t>https://community.secop.gov.co/Public/Tendering/ContractNoticePhases/View?PPI=CO1.PPI.22844982&amp;isFromPublicArea=True&amp;isModal=False</t>
  </si>
  <si>
    <t>JEP-201-2023</t>
  </si>
  <si>
    <t>JEP-CSPO-201-2023</t>
  </si>
  <si>
    <t xml:space="preserve">Diana Carolina Nope Enciso              </t>
  </si>
  <si>
    <t xml:space="preserve">Prestar servicios profesionales para apoyar al departamento de SAAD comparecientes en el acopio, procesamiento, validación y análisis jurídico de la información asociada al registro de comparecientes, que sirva como insumo para las actuaciones y decisiones judiciales </t>
  </si>
  <si>
    <t xml:space="preserve">	21-45-101399032</t>
  </si>
  <si>
    <t>https://jepcolombia.sharepoint.com/:b:/g/SE/DAJ/SDC/Ea1DusnX9g5BrIbV-UIKEK0BhUG4G_EtIUXhrQbL-kl5ew?e=cqJ4Eh</t>
  </si>
  <si>
    <t>diana.nope@jep.gov.co</t>
  </si>
  <si>
    <t>https://community.secop.gov.co/Public/Tendering/ContractNoticePhases/View?PPI=CO1.PPI.22820643&amp;isFromPublicArea=True&amp;isModal=False</t>
  </si>
  <si>
    <t>JEP-202-2023</t>
  </si>
  <si>
    <t>JEP-CSPO-202-2023</t>
  </si>
  <si>
    <t>Helga Natalia Bermudez Perez</t>
  </si>
  <si>
    <t xml:space="preserve">Prestar servicios profesionales para apoyar al Departamento de Atención a Víctimas a nivel nacional en las estrategias de divulgación, orientación, asesoría y acompañamiento a las víctimas en instancias judiciales y no judiciales, atendiendo los enfoques diferenciales y el psicosocial </t>
  </si>
  <si>
    <t>14-45-101091983</t>
  </si>
  <si>
    <t>https://jepcolombia.sharepoint.com/:b:/g/SE/DAJ/SDC/EbauT0kTg3dCv0iiXFDIb8QBXymREtasnuFkOtlMIvLmdw?e=E6mO6B</t>
  </si>
  <si>
    <t>helga.bermudez@jep.gov.co</t>
  </si>
  <si>
    <t>https://community.secop.gov.co/Public/Tendering/ContractNoticePhases/View?PPI=CO1.PPI.22824703&amp;isFromPublicArea=True&amp;isModal=False</t>
  </si>
  <si>
    <t>JEP-203-2023</t>
  </si>
  <si>
    <t>JEP-CSPO-203-2023</t>
  </si>
  <si>
    <t>Olga Esperanza Luna Andrade</t>
  </si>
  <si>
    <t xml:space="preserve">Arauca </t>
  </si>
  <si>
    <t xml:space="preserve">Prestar servicios profesionales para apoyar al Departamento de Atención a Víctimas, para adelantar acciones de divulgación, difusión, acompañamiento y orientación psicosocial a las víctimas en instancias judiciales y no judiciales, atendiendo los enfoques diferenciales </t>
  </si>
  <si>
    <t>Arauca con
desplazamiento en la región conformada por los departamentos de Arauca, Casanare, Meta y
Guaviare</t>
  </si>
  <si>
    <t>17-47-101003922</t>
  </si>
  <si>
    <t>https://jepcolombia.sharepoint.com/:b:/g/SE/DAJ/SDC/Ef5zp9Qbos9KokZUuj2ONn8ByI25XURFRLkKNzvY4kABKA?e=HAJRia</t>
  </si>
  <si>
    <t xml:space="preserve">olga.luna@jep.gov.co
</t>
  </si>
  <si>
    <t>https://community.secop.gov.co/Public/Tendering/ContractNoticePhases/View?PPI=CO1.PPI.22821648&amp;isFromPublicArea=True&amp;isModal=False</t>
  </si>
  <si>
    <t>JEP-204-2023</t>
  </si>
  <si>
    <t>JEP-CSPO-204-2023</t>
  </si>
  <si>
    <t>Edna Carolina Mayorga Sánchez</t>
  </si>
  <si>
    <t>Prestar servicios profesionales especializados para apoyar y acompañar el despliegue territorial de la Secretaría Ejecutiva en el departamento de Amazonas, en el marco de los lineamientos para la aplicación del enfoque territorial, la justicia restaurativa, teniendo en cuenta los enfoques diferenciales, y en relación con los macrocasos priorizados, medidas cautelares y demás procesos relacionados con la actividad judicial.</t>
  </si>
  <si>
    <t>Leticia</t>
  </si>
  <si>
    <t>30-47-101002503</t>
  </si>
  <si>
    <t>31/01/2023 - 07/07/2024</t>
  </si>
  <si>
    <t>https://jepcolombia.sharepoint.com/:b:/g/SE/DAJ/SDC/ESXRdPxWqbZMj6m8-xpP2TwBkqAe5m0D6Khes0K1eyMv_Q?e=T0BeMA</t>
  </si>
  <si>
    <t>edna.mayorga@jep.gov.co</t>
  </si>
  <si>
    <t>https://community.secop.gov.co/Public/Tendering/ContractNoticePhases/View?PPI=CO1.PPI.22822826&amp;isFromPublicArea=True&amp;isModal=False</t>
  </si>
  <si>
    <t>JEP-205-2023</t>
  </si>
  <si>
    <t>JEP-CSPO-205-2023</t>
  </si>
  <si>
    <t>Juliana Robles Gomez</t>
  </si>
  <si>
    <t>Prestar servicios  profesionales para apoyar al GRAI en la orientación, definición, revisión y consolidación de metodologías y demás etapas de los macrocasos, siguiendo los lineamientos de la Magistratura.</t>
  </si>
  <si>
    <t xml:space="preserve">	33-47-101010873</t>
  </si>
  <si>
    <t>https://jepcolombia.sharepoint.com/:b:/g/SE/DAJ/SDC/EfJsXA6t-qFAm51XRvTMGw8BEO1pA8wWpNj3ShyNeri-IQ?e=yfpNf3</t>
  </si>
  <si>
    <t>Mediante Otrosí N°1 el 27/12/2023 se publica la adición y prórroga del contrato JEP-205-2023</t>
  </si>
  <si>
    <t>juliana.robles@jep.gov.co</t>
  </si>
  <si>
    <t>https://community.secop.gov.co/Public/Tendering/ContractNoticePhases/View?PPI=CO1.PPI.22846451&amp;isFromPublicArea=True&amp;isModal=False</t>
  </si>
  <si>
    <t>JEP-206-2023</t>
  </si>
  <si>
    <t>JEP-CSPO-206-2023</t>
  </si>
  <si>
    <t>Ana Maria Castañeda Diaz</t>
  </si>
  <si>
    <t>Prestar servicios profesionales para apoyar al GRAI en la investigación, recolección y consolidación de información requerida por los equipos técnicos para la implementación de distintas etapas de los macrocasos, en atención a los lineamientos exigidos por la Magistratura.</t>
  </si>
  <si>
    <t>15-47-101010801</t>
  </si>
  <si>
    <t>01/02/2023  -30/06/2024</t>
  </si>
  <si>
    <t>https://jepcolombia.sharepoint.com/:b:/g/SE/DAJ/SDC/EX0stL2a8SBIpBKNfxntqh8BGa2Adkdo16rOIOwAQ80q-g?e=Xeobxu</t>
  </si>
  <si>
    <t xml:space="preserve">Mediante Otrosí N°1 el 27/12/2023 se publica la adición y prórroga del contrato JEP-206-2023 </t>
  </si>
  <si>
    <t>ana.castaneda@jep.gov.co</t>
  </si>
  <si>
    <t>https://community.secop.gov.co/Public/Tendering/ContractNoticePhases/View?PPI=CO1.PPI.22847193&amp;isFromPublicArea=True&amp;isModal=False</t>
  </si>
  <si>
    <t>JEP-207-2023</t>
  </si>
  <si>
    <t>JEP-CSPO-207-2023</t>
  </si>
  <si>
    <t>Esneyder Manuel Guerrero García</t>
  </si>
  <si>
    <t>Brindar asesoría técnica al Grupo de Análisis de la Información (GRAI) en la organización de bases de datos, análisis estadístico y elaboración de informes.</t>
  </si>
  <si>
    <t>18-46-101016537</t>
  </si>
  <si>
    <t>https://jepcolombia.sharepoint.com/:b:/g/SE/DAJ/SDC/EcPaEE7ocXZMqOTIKfa9DrcBJzcKn4ad-rXRMyy1a-XYxg?e=6PcM2n</t>
  </si>
  <si>
    <t>Mediante Otrosí N°1 el 28/12/2023 se publica la adición y prórroga del contrato JEP-207-2023</t>
  </si>
  <si>
    <t>ESTADISTICA</t>
  </si>
  <si>
    <t>esneyder.guerrero@jep.gov.co</t>
  </si>
  <si>
    <t>https://community.secop.gov.co/Public/Tendering/ContractNoticePhases/View?PPI=CO1.PPI.22847639&amp;isFromPublicArea=True&amp;isModal=False</t>
  </si>
  <si>
    <t>JEP-208-2023</t>
  </si>
  <si>
    <t>JEP-CSPO-208-2023</t>
  </si>
  <si>
    <t>Ingrid Del Pilar Saavedra Rodriguez</t>
  </si>
  <si>
    <t>Departamentos de Meta y Casanare</t>
  </si>
  <si>
    <t>21-45-101399420</t>
  </si>
  <si>
    <t>03/02/2023 - 01/07/2024</t>
  </si>
  <si>
    <t>https://jepcolombia.sharepoint.com/:b:/g/SE/DAJ/SDC/EYncLTaaiYpPg-JzlmgWHVkBKZdLEjnKeoKuyr8bNFep2w?e=ImTWel</t>
  </si>
  <si>
    <t>ingrid.saavedra@jep.gov.co</t>
  </si>
  <si>
    <t>https://community.secop.gov.co/Public/Tendering/ContractNoticePhases/View?PPI=CO1.PPI.22878325&amp;isFromPublicArea=True&amp;isModal=False</t>
  </si>
  <si>
    <t>JEP-209-2023</t>
  </si>
  <si>
    <t>JEP-CSPO-209-2023</t>
  </si>
  <si>
    <t>Jinneth Milena Yepes Hernández</t>
  </si>
  <si>
    <t>Maria Paulina Vergara Soto</t>
  </si>
  <si>
    <t>Urabá, Bajo Atrato y
Darién</t>
  </si>
  <si>
    <t>18-45-101156015
 340 47 994000047117</t>
  </si>
  <si>
    <t>03/02/2023
13/07/2023</t>
  </si>
  <si>
    <t>03/02/2023 - 30/06/2024
13/07/2023 -30/06/2023</t>
  </si>
  <si>
    <t>03/02/2023
14/07/2023</t>
  </si>
  <si>
    <t>https://jepcolombia.sharepoint.com/:b:/g/SE/DAJ/SDC/ERuGbk_c7iNGvtV2rIE_p7IBZI0cN_zcoZoflMd-lAP0uQ?e=gHG1ei</t>
  </si>
  <si>
    <t>Se cede el contrato a partir del 13/07/2023
Mediante Otrosí No. 2 JEP-209-2023 Adición y Prorroga hasta el 31 de mayo de 2024 MARIA PAULINA VERGARA SOTO</t>
  </si>
  <si>
    <t>maria.vergara@jep.gov.co</t>
  </si>
  <si>
    <t>https://community.secop.gov.co/Public/Tendering/ContractNoticePhases/View?PPI=CO1.PPI.22878371&amp;isFromPublicArea=True&amp;isModal=False</t>
  </si>
  <si>
    <t>JEP-210-2023</t>
  </si>
  <si>
    <t>JEP-CSPO-210-2023</t>
  </si>
  <si>
    <t>Nicolas Hurtado Belalcázar</t>
  </si>
  <si>
    <t>Cauca y Valle del Cauca</t>
  </si>
  <si>
    <t xml:space="preserve">21-45-101399212
</t>
  </si>
  <si>
    <t>03/02/2023 - 03/07/2024</t>
  </si>
  <si>
    <t>https://jepcolombia.sharepoint.com/:b:/g/SE/DAJ/SDC/ES6xE2FX941Lnv44ATR5f10B7VvxtZYeK79SdzgyBchheQ?e=w456iD</t>
  </si>
  <si>
    <t>nicolas.hurtado@jep.gov.co</t>
  </si>
  <si>
    <t>https://community.secop.gov.co/Public/Tendering/ContractNoticePhases/View?PPI=CO1.PPI.22879408&amp;isFromPublicArea=True&amp;isModal=False</t>
  </si>
  <si>
    <t>JEP-211-2023</t>
  </si>
  <si>
    <t>JEP-CSPO-211-2023</t>
  </si>
  <si>
    <t>Sara Catalina Avilan Reyes</t>
  </si>
  <si>
    <t>Prestar servicios profesionales para apoyar y acompañar al departamento de SAAD víctimas en la gestión técnica y operativa del sistema vista para el registro de abogados/as, ONG y víctimas</t>
  </si>
  <si>
    <t xml:space="preserve">	21-45-101399313</t>
  </si>
  <si>
    <t>02/02/2023 - 01/07/2024</t>
  </si>
  <si>
    <t>https://jepcolombia.sharepoint.com/:b:/g/SE/DAJ/SDC/EXHxodOh961BieSSxRbY9nAB7Fg03CCFvkEChIvS1bEehw?e=xEdUqg</t>
  </si>
  <si>
    <t>sara.avilan@jep.gov.co</t>
  </si>
  <si>
    <t>https://community.secop.gov.co/Public/Tendering/ContractNoticePhases/View?PPI=CO1.PPI.22880422&amp;isFromPublicArea=True&amp;isModal=False</t>
  </si>
  <si>
    <t>JEP-212-2023</t>
  </si>
  <si>
    <t>JEP-CSPO-212-2023</t>
  </si>
  <si>
    <t>Andrea Del Pilar Ruiz Salom</t>
  </si>
  <si>
    <t>Prestar servicios profesionales para apoyar y acompañar al departamento de SAAD víctimas en la gestión técnica y operativa del sistema vista para el registro de abogados/as, ong y víctimas</t>
  </si>
  <si>
    <t>Álvaro Andrés Peralta Parra</t>
  </si>
  <si>
    <t>21-47-101026075</t>
  </si>
  <si>
    <t>02/02/2023 - 15/07/2024</t>
  </si>
  <si>
    <t>https://jepcolombia.sharepoint.com/:b:/g/SE/DAJ/SDC/ET0hBthUInZKs2v4DmkT6fsBd5GiKArosmoobKGxUEI8NQ?e=o0lPwg</t>
  </si>
  <si>
    <t>ACLARAR - NUMERACIÓN CONTRACTUAL: Se ajusta la minuta del contrato aclarando que El número del presente contrato es JEP-212-2023c
El 9/06/2023 se publicó la cesión del contrato JEP-212-2023</t>
  </si>
  <si>
    <t>alvaro.peralta@jep.gov.co</t>
  </si>
  <si>
    <t>https://community.secop.gov.co/Public/Tendering/ContractNoticePhases/View?PPI=CO1.PPI.22880749&amp;isFromPublicArea=True&amp;isModal=False</t>
  </si>
  <si>
    <t>JEP-213-2023</t>
  </si>
  <si>
    <t>JEP-CSPO-213-2023</t>
  </si>
  <si>
    <t>Lizeth Paola Hernández Peñuela</t>
  </si>
  <si>
    <t>Prestar servicios profesionales como comunicadora social para apoyar y acompañar la gestión del grupo de relacionamiento y comunicaciones de la UIA en las actividades institucionales de comunicación interna y externa para el relacionamiento, acompañamiento y orientación a las víctimas.</t>
  </si>
  <si>
    <t xml:space="preserve">37-47-101003842 </t>
  </si>
  <si>
    <t>1/02/2023 - 30/06/2024</t>
  </si>
  <si>
    <t>https://jepcolombia.sharepoint.com/:b:/g/SE/DAJ/SDC/Eb0ofjWAT5xGt1aN0VY30PgBl9aJm3Q0y4w5N_LanUUMOQ?e=pZhith</t>
  </si>
  <si>
    <t>Dar por terminado el Contrato de Prestación de Servicios Profesionales el 30/04/2023</t>
  </si>
  <si>
    <t>lizeth.hernandez@jep.gov.co</t>
  </si>
  <si>
    <t>https://community.secop.gov.co/Public/Tendering/ContractNoticePhases/View?PPI=CO1.PPI.22884024&amp;isFromPublicArea=True&amp;isModal=False</t>
  </si>
  <si>
    <t>JEP-214-2023</t>
  </si>
  <si>
    <t>JEP-CSPO-214-2023</t>
  </si>
  <si>
    <t>Alejandra Sofia Rojas Castro</t>
  </si>
  <si>
    <t>37-47-101003848</t>
  </si>
  <si>
    <t>2/02/2023 - 31/10/2024</t>
  </si>
  <si>
    <t>https://jepcolombia.sharepoint.com/:b:/g/SE/DAJ/SDC/EaiLiXDfYwhFtIrCiqgtZDUBlOk6JwuBeAnSw1zx6M2uzw?e=StCfkE</t>
  </si>
  <si>
    <t>alejandra.rojas@jep.gov.co</t>
  </si>
  <si>
    <t>https://community.secop.gov.co/Public/Tendering/ContractNoticePhases/View?PPI=CO1.PPI.22890245&amp;isFromPublicArea=True&amp;isModal=False</t>
  </si>
  <si>
    <t>JEP-215-2023</t>
  </si>
  <si>
    <t>JEP-CSPO-215-2023</t>
  </si>
  <si>
    <t>Floro Alberto Tunubala Juajibioy</t>
  </si>
  <si>
    <t>Bogotá D.C</t>
  </si>
  <si>
    <t>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t>
  </si>
  <si>
    <t>37-47-101003847</t>
  </si>
  <si>
    <t>https://jepcolombia.sharepoint.com/:b:/g/SE/DAJ/SDC/EXrtsToyuNpBkgX2ajqkUXUBhnPftQskiuc-139LLqcgYw?e=hP3PzQ</t>
  </si>
  <si>
    <t>floro.tunubala@jep.gov.co</t>
  </si>
  <si>
    <t>https://community.secop.gov.co/Public/Tendering/ContractNoticePhases/View?PPI=CO1.PPI.22896868&amp;isFromPublicArea=True&amp;isModal=False</t>
  </si>
  <si>
    <t>JEP-216-2023</t>
  </si>
  <si>
    <t>JEP-CSPO-216-2023</t>
  </si>
  <si>
    <t>Jorge Alfonso Espinosa Torres</t>
  </si>
  <si>
    <t>Prestar servicios profesionales para el apoyo al grupo de análisis, contexto y estadística en las tareas de gestión de información, diseño e implementación de modelos de datos, así como el análisis y visualización en entornos geográficos, a fin de facilitar la capacidad investigativa a cargo de la UIA.</t>
  </si>
  <si>
    <t>Luz Helena Morales Gray</t>
  </si>
  <si>
    <t>37-47-101003846</t>
  </si>
  <si>
    <t>02/02/2023 - 30/06/2024</t>
  </si>
  <si>
    <t>https://jepcolombia.sharepoint.com/:b:/g/SE/DAJ/SDC/Efx0a_Dioy1JiS3SEyBMYT0BsJyZ80u2iR_HJAd5xfuYeg?e=54evQk</t>
  </si>
  <si>
    <t>jorge.espinosa@jep.gov.co</t>
  </si>
  <si>
    <t>https://community.secop.gov.co/Public/Tendering/ContractNoticePhases/View?PPI=CO1.PPI.22905646&amp;isFromPublicArea=True&amp;isModal=False</t>
  </si>
  <si>
    <t>JEP-217-2023</t>
  </si>
  <si>
    <t>JEP-CSPO-217-2023</t>
  </si>
  <si>
    <t>Sofí Paola Malfitano Córdoba</t>
  </si>
  <si>
    <t>Quibdo</t>
  </si>
  <si>
    <t>Quibdó con
desplazamiento en la región conformada por los departamentos de Chocó, Urabá
Chocoano y Antioqueño</t>
  </si>
  <si>
    <t xml:space="preserve">	65-45-101079466</t>
  </si>
  <si>
    <t>https://jepcolombia.sharepoint.com/:b:/g/SE/DAJ/SDC/EQhtPpT0d95Mh2YemquBV2sBo1B3HVBrC-VUHO33N1aerw?e=nPlEeJ</t>
  </si>
  <si>
    <t>sofi.malfitano@jep.gov.co</t>
  </si>
  <si>
    <t>https://community.secop.gov.co/Public/Tendering/ContractNoticePhases/View?PPI=CO1.PPI.22850665&amp;isFromPublicArea=True&amp;isModal=False</t>
  </si>
  <si>
    <t>JEP-218-2023</t>
  </si>
  <si>
    <t>JEP-CSPO-218-2023</t>
  </si>
  <si>
    <t>Oscar Humberto Rayo Torres</t>
  </si>
  <si>
    <t>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t>
  </si>
  <si>
    <t>25-45-101044126</t>
  </si>
  <si>
    <t>31/01/2023 - 15/07/2024</t>
  </si>
  <si>
    <t>https://jepcolombia.sharepoint.com/:b:/g/SE/DAJ/SDC/EbHagpjcfKlJsLPPC_eof8EBn83IF1crpQbMNbOMZy4icg?e=alpbgT</t>
  </si>
  <si>
    <t>oscar.rayo@jep.gov.co</t>
  </si>
  <si>
    <t>https://community.secop.gov.co/Public/Tendering/ContractNoticePhases/View?PPI=CO1.PPI.22859948&amp;isFromPublicArea=True&amp;isModal=False</t>
  </si>
  <si>
    <t>JEP-219-2023</t>
  </si>
  <si>
    <t>JEP-CSPO-219-2023</t>
  </si>
  <si>
    <t>Hugo Mauricio Vega Rivera</t>
  </si>
  <si>
    <t xml:space="preserve">	11-45-101121807</t>
  </si>
  <si>
    <t>https://jepcolombia.sharepoint.com/:b:/g/SE/DAJ/SDC/Ee01f0CUBKFHrukIZOJ2icABrfthAbfIHzeG9GzYsCN60A?e=BbGkHq</t>
  </si>
  <si>
    <t>hugo.vega@jep.gov.co</t>
  </si>
  <si>
    <t>https://community.secop.gov.co/Public/Tendering/ContractNoticePhases/View?PPI=CO1.PPI.22875355&amp;isFromPublicArea=True&amp;isModal=False</t>
  </si>
  <si>
    <t>JEP-220-2023</t>
  </si>
  <si>
    <t>JEP-CSPO-220-2023</t>
  </si>
  <si>
    <t>William Hernando González Vargas</t>
  </si>
  <si>
    <t xml:space="preserve">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t>
  </si>
  <si>
    <t>21-45-101399155</t>
  </si>
  <si>
    <t>31/01/2023 - 1/07/2024</t>
  </si>
  <si>
    <t>https://jepcolombia.sharepoint.com/:b:/g/SE/DAJ/SDC/ETW8LgKh3s1LrdEaoYRPzYwBoCjNjR-nRUReT44QgGyxeA?e=CNuZL3</t>
  </si>
  <si>
    <t>Mediante otrosí N°1 del 26/12/2023 se publica adición y prórroga del contrato JEP-220-2023</t>
  </si>
  <si>
    <t>william.gonzalez@jep.gov.co</t>
  </si>
  <si>
    <t>https://community.secop.gov.co/Public/Tendering/ContractNoticePhases/View?PPI=CO1.PPI.22859008&amp;isFromPublicArea=True&amp;isModal=False</t>
  </si>
  <si>
    <t>JEP-221-2023</t>
  </si>
  <si>
    <t>JEP-CSPO-221-2023</t>
  </si>
  <si>
    <t>José Nicolás Chávez Patiño</t>
  </si>
  <si>
    <t>Prestar servicios profesionales a la subsecretaría ejecutiva en el apoyo y acompañamiento a la ejecución de los servicios contratados en cumplimiento de las obligaciones misionales del despacho, así como en la programación y cumplimiento de actividades relacionadas con la gestión judicial de la JEP.</t>
  </si>
  <si>
    <t>21-45-101399072</t>
  </si>
  <si>
    <t>31/01/2023 - 01/07/2024</t>
  </si>
  <si>
    <t>https://jepcolombia.sharepoint.com/:b:/g/SE/DAJ/SDC/EbKDWU_7ZYtAtrzm8iV0NAAB0dMcMsvebgt-Cz0M8BWuVQ?e=daveM5</t>
  </si>
  <si>
    <t xml:space="preserve">Mediante otrosí N°2 del 21/12/2023 se publica adición y prórroga del contrato JEP-221-2023  </t>
  </si>
  <si>
    <t>jose.chavez@jep.gov.co</t>
  </si>
  <si>
    <t>JEP-222-2023</t>
  </si>
  <si>
    <t>JEP-CSPO-222-2023</t>
  </si>
  <si>
    <t>Germán Nelinho Martínez Hernández</t>
  </si>
  <si>
    <t xml:space="preserve">Sincelejo </t>
  </si>
  <si>
    <t>Prestar servicios profesionales para apoyar al Departamento de Atención a Víctimas, para adelantar acciones de divulgación, difusión, asesoría y orientación a las víctimas en instancias judiciales y no judiciales, atendiendo los enfoques diferenciales y psicosocial</t>
  </si>
  <si>
    <t>25-47-101003667</t>
  </si>
  <si>
    <t>https://jepcolombia.sharepoint.com/:b:/g/SE/DAJ/SDC/Ec3Sk8u98jVDoGMS-4okWagBeSqWNjTmICjPh9uffQD18w?e=f8tGaq</t>
  </si>
  <si>
    <t>german.martinez@jep.gov.co</t>
  </si>
  <si>
    <t>https://community.secop.gov.co/Public/Tendering/ContractNoticePhases/View?PPI=CO1.PPI.22882587&amp;isFromPublicArea=True&amp;isModal=False</t>
  </si>
  <si>
    <t>JEP-223-2023</t>
  </si>
  <si>
    <t>JEP-CSPO-223-2023</t>
  </si>
  <si>
    <t>Ferney Parra Camacho</t>
  </si>
  <si>
    <t xml:space="preserve">Florencia </t>
  </si>
  <si>
    <t>Florencia con
desplazamiento en la región conformada por los departamentos de Caquetá, Huila,
Putumayo y Tolima</t>
  </si>
  <si>
    <t xml:space="preserve">	25-47-101003658</t>
  </si>
  <si>
    <t>01/02/2023 - 01/07/2024</t>
  </si>
  <si>
    <t>https://jepcolombia.sharepoint.com/:b:/g/SE/DAJ/SDC/EYNONbq9Lr9Fl4xFdT7U07cBdGGJgLkAKv9RkdfcU8E78g?e=BlXc5r</t>
  </si>
  <si>
    <t>ferney.parra@jep.gov.co</t>
  </si>
  <si>
    <t>https://community.secop.gov.co/Public/Tendering/ContractNoticePhases/View?PPI=CO1.PPI.22882907&amp;isFromPublicArea=True&amp;isModal=False</t>
  </si>
  <si>
    <t>JEP-224-2023</t>
  </si>
  <si>
    <t>JEP-CSPO-224-2023</t>
  </si>
  <si>
    <t>Martha Cristina Muñoz Cordoba</t>
  </si>
  <si>
    <t>Neiva con desplazamiento
en la región conformada por los departamentos de Huila, Caquetá, Putumayo y Tolima</t>
  </si>
  <si>
    <t>41-47-101004960</t>
  </si>
  <si>
    <t>https://jepcolombia.sharepoint.com/:b:/g/SE/DAJ/SDC/EU8WykNqSBxJrEeOfUysQZAB8G2EhqENOJsFyc50fh1Sog?e=u8bl0k</t>
  </si>
  <si>
    <t>martha.munoz@jep.gov.co</t>
  </si>
  <si>
    <t>https://community.secop.gov.co/Public/Tendering/ContractNoticePhases/View?PPI=CO1.PPI.22882926&amp;isFromPublicArea=True&amp;isModal=False</t>
  </si>
  <si>
    <t>JEP-225-2023</t>
  </si>
  <si>
    <t>JEP-CSPO-225-2023</t>
  </si>
  <si>
    <t>Ester Yolima Bedoya Jaramillo</t>
  </si>
  <si>
    <t>Bello</t>
  </si>
  <si>
    <t>Apartadó con
desplazamiento en la región conformada por los departamentos de Urabá Antioqueño y
Urabá Chocoano</t>
  </si>
  <si>
    <t>65-47-101009441</t>
  </si>
  <si>
    <t>https://jepcolombia.sharepoint.com/:b:/g/SE/DAJ/SDC/EQLW9RmnsN5GhqkKt5o1c3ABikGBdUz0nj4ec-XGWiZ0_g?e=M9Y5Rm</t>
  </si>
  <si>
    <t>Se da por terminado anticipadamente el Contrato de Prestación de Servicios No. JEP225-2023 hasta el 5/05/2023</t>
  </si>
  <si>
    <t>ester.bedoya@jep.gov.co</t>
  </si>
  <si>
    <t>https://community.secop.gov.co/Public/Tendering/ContractNoticePhases/View?PPI=CO1.PPI.22882949&amp;isFromPublicArea=True&amp;isModal=False</t>
  </si>
  <si>
    <t>JEP-226-2023</t>
  </si>
  <si>
    <t>JEP-CSPO-226-2023</t>
  </si>
  <si>
    <t>Carmen Elena Paternostro Pérez</t>
  </si>
  <si>
    <t xml:space="preserve">Santa Marta con
desplazamiento en la región conformada por los departamentos de Magdalena,
Atlántico, Bolívar, Sucre, Córdoba, La Guajira y Cesar </t>
  </si>
  <si>
    <t>25-47-101003657</t>
  </si>
  <si>
    <t>https://jepcolombia.sharepoint.com/:b:/g/SE/DAJ/SDC/EdsbUAXuCaNCvXO0VnKcj6EB-trobTrKJcIxxQOOYMOGbA?e=UIXNat</t>
  </si>
  <si>
    <t>Mediante otrosí número 1 Modificar la “Cláusula Sexta – Valor del Contrato” por $83.485.039</t>
  </si>
  <si>
    <t>carmen.paternostro@jep.gov.co</t>
  </si>
  <si>
    <t>https://community.secop.gov.co/Public/Tendering/ContractNoticePhases/View?PPI=CO1.PPI.22861356&amp;isFromPublicArea=True&amp;isModal=False</t>
  </si>
  <si>
    <t>JEP-227-2023</t>
  </si>
  <si>
    <t>JEP-CSPO-227-2023</t>
  </si>
  <si>
    <t>Elizabeth Gaviota Acevedo Espnosa</t>
  </si>
  <si>
    <t>Prestar servicios profesionales especializados para apoyar la articulación de las dependencias de la secretaría ejecutiva en la atención de los procesos de adopción de medidas cautelares que se adelantan ante las salas y secciones de la JEP.</t>
  </si>
  <si>
    <t>14-45-101092063</t>
  </si>
  <si>
    <t>https://jepcolombia.sharepoint.com/:b:/g/SE/DAJ/SDC/ERT0sUYDzbNMjdWAfvyjx4gB6hRzFFjojs9z87pqMB_M0Q?e=gSOHDp</t>
  </si>
  <si>
    <t>Debido a que el contrato No. JEP-227-2023 fue suscrito el 31 de enero de 2023, y no logro tener
ejecución durante el mes de enero de 2023 como estaba proyectado se suscribe el presente otrosí No. 1 Modificar la “Cláusula Sexta – Valor del Contrato” por $118.338.066
Terminación anticipada hasta el 08/05/2023</t>
  </si>
  <si>
    <t>elizabeth.acevedo@jep.gov.co</t>
  </si>
  <si>
    <t>https://community.secop.gov.co/Public/Tendering/ContractNoticePhases/View?PPI=CO1.PPI.22871253&amp;isFromPublicArea=True&amp;isModal=False</t>
  </si>
  <si>
    <t>JEP-228-2023</t>
  </si>
  <si>
    <t>JEP-CSPO-228-2023</t>
  </si>
  <si>
    <t xml:space="preserve">Claudia Marcela Duarte Acuna </t>
  </si>
  <si>
    <t>Prestar servicios profesionales especializados para apoyar y acompañar el despliegue territorial de la Secretaría Ejecutiva en los departamentos del Guaviare y Vaupés, en el marco de los lineamientos para la aplicación del enfoque territorial, la justicia restaurativa,  teniendo en cuenta los enfoques diferenciales, y en relación con los macrocasos priorizados, medidas cautelares y demás procesos relacionados con la actividad judicial.</t>
  </si>
  <si>
    <t>San José del Guaviare</t>
  </si>
  <si>
    <t>30-47-101002511</t>
  </si>
  <si>
    <t>03/02/2023 - 30/06/2024</t>
  </si>
  <si>
    <t>https://jepcolombia.sharepoint.com/:b:/g/SE/DAJ/SDC/ESS94wDevjhPprpx_YLaSxUBhtKZRvgz0AI_smW14fkdfg?e=D5ZaTv</t>
  </si>
  <si>
    <t>marcela.duarte@jep.gov.co</t>
  </si>
  <si>
    <t>https://community.secop.gov.co/Public/Tendering/ContractNoticePhases/View?PPI=CO1.PPI.22952751&amp;isFromPublicArea=True&amp;isModal=False</t>
  </si>
  <si>
    <t>JEP-229-2023</t>
  </si>
  <si>
    <t>JEP-CSPO-229-2023</t>
  </si>
  <si>
    <t xml:space="preserve">Yeimi Lorena Betancourt Garcia </t>
  </si>
  <si>
    <t xml:space="preserve">Ursula Celedon Calderon
Mateo Daniel Piarpusan Ceballos </t>
  </si>
  <si>
    <t>37745330
1085317558</t>
  </si>
  <si>
    <t>8
NR</t>
  </si>
  <si>
    <t>4/08/2023
8/11/2023</t>
  </si>
  <si>
    <t>14-47-101022254
96-45-101081430</t>
  </si>
  <si>
    <t>03/02/2023
08/08/2023</t>
  </si>
  <si>
    <t>02/02/2023 - 30/06/2024
04/08/2023 - 30/06/2024</t>
  </si>
  <si>
    <t>06/02/2023
08/08/2023</t>
  </si>
  <si>
    <t>https://jepcolombia.sharepoint.com/:b:/g/SE/DAJ/SDC/EY-eMGkG805FkkmzJb9eM_EBG_hu-wJl9U7-jch2KGKUfA?e=glZHDn</t>
  </si>
  <si>
    <t xml:space="preserve">
El 4-08-2023 se publicó la cesión del contrato 229-2023 a partir del 4 de agosto de 2023 (Yeimi Lorena Betancourt García - Cedente y Úrsula Celedón Calderón - Cesionaria). SEJUD 
El 8-11-2023 se publicó la cesión del contrato JEP-229-2023 de ÚRSULA CELEDÓN a Mateo Daniel Piarpusan Ceballos (Sejud a partir de hoy 8-11-2023)  El RUT esta en trámite no tiene digito de verificacion
Mediante otrosí N°1 del 28/12/2024 se realizón prorroga y adición del contrato
</t>
  </si>
  <si>
    <t>ursula.celedon@jep.gov.co</t>
  </si>
  <si>
    <t>https://community.secop.gov.co/Public/Tendering/ContractNoticePhases/View?PPI=CO1.PPI.22957883&amp;isFromPublicArea=True&amp;isModal=False</t>
  </si>
  <si>
    <t>JEP-230-2023</t>
  </si>
  <si>
    <t>JEP-CSPO-230-2023</t>
  </si>
  <si>
    <t xml:space="preserve">Miguel Villa Ospino </t>
  </si>
  <si>
    <t xml:space="preserve">Tunja </t>
  </si>
  <si>
    <t>Jeniffer Tatiana Briceño Franco</t>
  </si>
  <si>
    <t>39-46-101007913
63-45-101043720</t>
  </si>
  <si>
    <t>1
0</t>
  </si>
  <si>
    <t>03/02/2023
12/07/2023</t>
  </si>
  <si>
    <t>02/02/2023 - 05/07/2024
11/07/2023 - 30/06/2024</t>
  </si>
  <si>
    <t>06/02/2023
12/07/2023</t>
  </si>
  <si>
    <t>https://jepcolombia.sharepoint.com/:b:/g/SE/DAJ/SDC/EcC8kSk1lndHobsXgoVcxt0BnPKOPf0ncYUtKC0k01Bj4Q?e=3JcNex
Cesión
https://jepcolombia.sharepoint.com/:b:/g/SE/DAJ/SDC/EWMjNa-2WBlCtx3b_MMz-wUBI7yJxJapm9UYUkUEfP1wlg?e=QikUrC</t>
  </si>
  <si>
    <t>El 11/07/2023 Se publica la cesión del Contrato JEP-230-2023 con efectos a partir del 11 de julio de 202
Mediante otrosí N°1 se publica la adición y prórroga del contrato JEP-230-2023</t>
  </si>
  <si>
    <t>jeniffer.briceno@jep.gov.co</t>
  </si>
  <si>
    <t>https://community.secop.gov.co/Public/Tendering/ContractNoticePhases/View?PPI=CO1.PPI.22962915&amp;isFromPublicArea=True&amp;isModal=False</t>
  </si>
  <si>
    <t>JEP-231-2023</t>
  </si>
  <si>
    <t>JEP-CSPO-231-2023</t>
  </si>
  <si>
    <t xml:space="preserve">Daniela Basante Eraso </t>
  </si>
  <si>
    <t>Fabian Stiven Agudelo Ramos
Linda Johanna Castro Paladinez</t>
  </si>
  <si>
    <t>1010037237
1030637928</t>
  </si>
  <si>
    <t>6
4</t>
  </si>
  <si>
    <t>11/07/2023
12/09/2023</t>
  </si>
  <si>
    <t>18-47-101005125
11-45-101127615</t>
  </si>
  <si>
    <t>07/02/2023
13/07/2023</t>
  </si>
  <si>
    <t>https://jepcolombia.sharepoint.com/:b:/g/SE/DAJ/SDC/EZuNPE3pmLFFvi8QJzWQ660B6rjFqDXZnmXysU_0OxScgA?e=AQghA8
Cesión 
https://jepcolombia.sharepoint.com/:b:/g/SE/DAJ/SDC/EUiwjhBRj55AvD52a3S6L1MBY9QDPRWhmvZyW-zNTeHsVQ?e=OaM4qI</t>
  </si>
  <si>
    <t>El 11/07/2023 Se publica la cesión del Contrato JEP-231-2023 con efectos a partir del 11 de julio de 2023 Fabian Stiven Agudelo Ramos
El 12/09/2023 Se público la cesión del contrato JEP-231-2023, Linda Johanna Castro Paladinez
Mediante otrosí N°1 se publica la adición y prórroga del contrato JEP-231-2023</t>
  </si>
  <si>
    <t>linda.castro@jep.gov.co</t>
  </si>
  <si>
    <t>https://community.secop.gov.co/Public/Tendering/ContractNoticePhases/View?PPI=CO1.PPI.22965925&amp;isFromPublicArea=True&amp;isModal=False</t>
  </si>
  <si>
    <t>JEP-232-2023</t>
  </si>
  <si>
    <t>JEP-CSPO-232-2023</t>
  </si>
  <si>
    <t>María Camila Restrepo Giraldo</t>
  </si>
  <si>
    <t>Prestar servicios profesionales para apoyar y acompañar a la subdirección de comunicaciones en la conceptualización, producción y edición de contenidos de la información generada por la JEP, para la articulación de la gestión de comunicaciones y en desarrollo de la estrategia de comunicaciones.</t>
  </si>
  <si>
    <t>11-47-101013968
11-47-101013968</t>
  </si>
  <si>
    <t>03/02/2023
01/08/2023</t>
  </si>
  <si>
    <t>01/02/2023 - 10/07/2023
01/02/2023 - 10/07/2024</t>
  </si>
  <si>
    <t>https://jepcolombia.sharepoint.com/:b:/g/SE/DAJ/SDC/EQugse1ucYxPoeHBLdYhJ4QB5P4P0Kcqt8_Kv0wZlgSuCg?e=8IeJdH</t>
  </si>
  <si>
    <t>Mediante otrosí N°1 del 31/07/2023 se Adicionar el valor del contrato en la suma de $9.471.748, las obligaciones espcíficas y la forma de pago mensual por $12.446.862
Mediante Otrosí N°2 el 28/12/2023 se publica la adición y prórroga del contrato JEP-232-2023</t>
  </si>
  <si>
    <t>maria.restrepo@jep.gov.co</t>
  </si>
  <si>
    <t>https://community.secop.gov.co/Public/Tendering/ContractNoticePhases/View?PPI=CO1.PPI.22886513&amp;isFromPublicArea=True&amp;isModal=False</t>
  </si>
  <si>
    <t>JEP-233-2023</t>
  </si>
  <si>
    <t>JEP-CSPO-233-2023</t>
  </si>
  <si>
    <t>Erika Jazmin Garzón Daza</t>
  </si>
  <si>
    <t xml:space="preserve">Nocaima </t>
  </si>
  <si>
    <t xml:space="preserve">Prestar servicios profesionales especializados para apoyar la articulación de las dependencias de la Secretaría Ejecutiva en la atención de las necesidades que surjan para la instrucción de los macrocasos que se adelantan ante las Salas y Secciones. </t>
  </si>
  <si>
    <t>21-45-101399312</t>
  </si>
  <si>
    <t>https://jepcolombia.sharepoint.com/:b:/g/SE/DAJ/SDC/EYNONbq9Lr9Fl4xFdT7U07cBdGGJgLkAKv9RkdfcU8E78g?e=IBA6tG</t>
  </si>
  <si>
    <t xml:space="preserve">Modificar la “Cláusula Sexta – Valor del Contrato” $118.338.066 Modificar la “Cláusula Octava –Forma de Pago”
</t>
  </si>
  <si>
    <t>erika.garzon@jep.gov.co</t>
  </si>
  <si>
    <t>https://community.secop.gov.co/Public/Tendering/ContractNoticePhases/View?PPI=CO1.PPI.22889219&amp;isFromPublicArea=True&amp;isModal=False</t>
  </si>
  <si>
    <t>JEP-234-2023</t>
  </si>
  <si>
    <t>JEP-CSPO-234-2023</t>
  </si>
  <si>
    <t>Juan David Salas Riaño</t>
  </si>
  <si>
    <t>Prestar servicios profesionales especializados para apoyar la articulación de las dependencias de la Secretaría Ejecutiva en la atención de las necesidades que surjan para la instrucción de los macrocasos que se adelantan ante las Salas y Secciones.</t>
  </si>
  <si>
    <t>21-45-101399214</t>
  </si>
  <si>
    <t>https://jepcolombia.sharepoint.com/:b:/g/SE/DAJ/SDC/EZeenNVPH2RGuZUTFAjDpF0BbmGMu1_2A-eglbgkFbd_gQ?e=jHcBcB</t>
  </si>
  <si>
    <t>Mediante otrosí número 1 del primero de marzo de 2023 se solicita Modificar la “Cláusula Sexta – Valor del Contrato” por $118338066</t>
  </si>
  <si>
    <t>juan.salas@jep.gov.co</t>
  </si>
  <si>
    <t>https://community.secop.gov.co/Public/Tendering/ContractNoticePhases/View?PPI=CO1.PPI.22884793&amp;isFromPublicArea=True&amp;isModal=False</t>
  </si>
  <si>
    <t>JEP-235-2023</t>
  </si>
  <si>
    <t>JEP-CSPO-235-2023</t>
  </si>
  <si>
    <t xml:space="preserve">Daniel Alberto Gordon Ramirez </t>
  </si>
  <si>
    <t xml:space="preserve">Cali </t>
  </si>
  <si>
    <t>Prestar servicios profesionales especializados para apoyar y acompañar el despliegue territorial de la Secretaría Ejecutiva en los departamentos de Vichada y Casanare, en el marco de los lineamientos para la aplicación del enfoque territorial, la justicia restaurativa,  teniendo en cuenta los enfoques diferenciales, y en relación con los macrocasos priorizados, medidas cautelares y demás procesos relacionados con la actividad judicial.</t>
  </si>
  <si>
    <t xml:space="preserve">	65223</t>
  </si>
  <si>
    <t>Yopal</t>
  </si>
  <si>
    <t>560 47 994000159935</t>
  </si>
  <si>
    <t>03/02/2023 - 10/07/2024</t>
  </si>
  <si>
    <t>https://jepcolombia.sharepoint.com/:b:/g/SE/DAJ/SDC/EXrd2KtyxZREpEfQS0nF768BU1zTtzZFhNh2EyaX3Hsguw?e=gZXCPn</t>
  </si>
  <si>
    <t>daniel.gordon@jep.gov.co</t>
  </si>
  <si>
    <t>https://community.secop.gov.co/Public/Tendering/ContractNoticePhases/View?PPI=CO1.PPI.22953647&amp;isFromPublicArea=True&amp;isModal=False</t>
  </si>
  <si>
    <t>JEP-236-2023</t>
  </si>
  <si>
    <t>JEP-CSPO-236-2023</t>
  </si>
  <si>
    <t xml:space="preserve">Julieth Balanta Zuñiga </t>
  </si>
  <si>
    <t>Prestar servicios profesionales especializados para apoyar y acompañar el despliegue territorial de la Secretaría Ejecutiva en la región del Pacífico Medio, en el marco de los lineamientos para la aplicación del enfoque territorial, la justicia restaurativa,  teniendo en cuenta los enfoques diferenciales, y en relación con los macrocasos priorizados, medidas cautelares y demás procesos relacionados con la actividad judicial.</t>
  </si>
  <si>
    <t xml:space="preserve">	65323</t>
  </si>
  <si>
    <t>39-45-101029627</t>
  </si>
  <si>
    <t>03/02/2023 - 05/07/2024</t>
  </si>
  <si>
    <t>https://jepcolombia.sharepoint.com/:b:/g/SE/DAJ/SDC/EZVNR1mz0gJPuRug-hcEoQABBNpkrLMFRdu2ceVNitcFng?e=CDIYLl</t>
  </si>
  <si>
    <t>julieth.balanta@jep.gov.co</t>
  </si>
  <si>
    <t>https://community.secop.gov.co/Public/Tendering/ContractNoticePhases/View?PPI=CO1.PPI.22954536&amp;isFromPublicArea=True&amp;isModal=False</t>
  </si>
  <si>
    <t>JEP-237-2023</t>
  </si>
  <si>
    <t>JEP-CSPO-237-2023</t>
  </si>
  <si>
    <t>Luis Gabriel Soto</t>
  </si>
  <si>
    <t>Prestar servicios profesionales a la subsecretaria ejecutiva en el apoyo a la documentación y certificación de trabajos, obras y actividades (toar), con contenido reparador, seguimiento al régimen de condicionalidad y sanciones propias con énfasis en el apoyo al acompañamiento a proyectos restaurativos a nivel nacional o territorial</t>
  </si>
  <si>
    <t>Laura Xilene Zuleta Ortiz</t>
  </si>
  <si>
    <t>3550110-2
21-45-101405418</t>
  </si>
  <si>
    <t>Suramericana
Seguros del Estado S.A.</t>
  </si>
  <si>
    <t>01/02/2023
31/03/2023</t>
  </si>
  <si>
    <t>01/02/2023 - 01/07/2024
01/04/2023 - 01/07/2024</t>
  </si>
  <si>
    <t>01/02/2023
10/04/2023</t>
  </si>
  <si>
    <t>https://jepcolombia.sharepoint.com/:b:/g/SE/DAJ/SDC/EVQiKyiZSpZEswcrv-aGFW4B_dfAv4obW5TMIvlhbWC6XA?e=ho6koX</t>
  </si>
  <si>
    <t>Debido a que el contrato No. JEP-237-2023 fue suscrito el 01 de febrero de 2023, y no logro tener ejecución durante el mes de enero de 2023 como estaba proyectado :se solicita  Modificar la “Cláusula Sexta – Valor del Contrato” $58.652.038
El 31/03/2023 se cede el contrato para iniciar el 1/04/2023
Terminación anticipad apor mutuo acuedo hasta el 23/06/2023</t>
  </si>
  <si>
    <t>Cesión y Terminación anticipada</t>
  </si>
  <si>
    <t>laura.zuleta@jep.gov.co</t>
  </si>
  <si>
    <t>https://community.secop.gov.co/Public/Tendering/ContractNoticePhases/View?PPI=CO1.PPI.22883281&amp;isFromPublicArea=True&amp;isModal=False</t>
  </si>
  <si>
    <t>JEP-238-2023</t>
  </si>
  <si>
    <t>JEP-CSPO-238-2023</t>
  </si>
  <si>
    <t>Harrysson Steven Niño Oliveros</t>
  </si>
  <si>
    <t xml:space="preserve">Prestar servicios profesionales para apoyar en los procesos de mejoramiento de la gestión judicial de las salas de justicia y secciones del tribunal para la paz. </t>
  </si>
  <si>
    <t>Jeyson Hafeth Lopez Chisco
Juan Camilo Cortes Hernandez</t>
  </si>
  <si>
    <t>17268171
1075293016</t>
  </si>
  <si>
    <t>4
8</t>
  </si>
  <si>
    <t>1/03/2023
11/07/2023</t>
  </si>
  <si>
    <t>21-47-101026042
11-47-101015590</t>
  </si>
  <si>
    <t>01/02/2023
11/07/2023</t>
  </si>
  <si>
    <t>31/01/2023 - 30/06/2024
11/07/2023 - 10/07/2024</t>
  </si>
  <si>
    <t>https://jepcolombia.sharepoint.com/:b:/g/SE/DAJ/SDC/EfECSXDNfXlIv-Cw4cRbNTEBrJDM74PVYKsLlaAw9k7aqw?e=GKvwwP</t>
  </si>
  <si>
    <t xml:space="preserve">El primero de marzo de 2023 se realizó cesión de HARRYSSON STEVEN NIÑO OLIVEROS a JEYSON
HAFETH LOPEZ CHISCO.
El 07/07/2023 se cede a  JUAN CAMILO CORTES HERNÁNDEZ identificado con la cédula de
ciudadanía No. 1.075.293.016
Mediante Otrosí N°1 el 28/12/2023 se publica la adición y prórroga del contrato JEP-238-2023 VF </t>
  </si>
  <si>
    <t>juan.cortes@jep.gov.co</t>
  </si>
  <si>
    <t>https://community.secop.gov.co/Public/Tendering/ContractNoticePhases/View?PPI=CO1.PPI.22897995&amp;isFromPublicArea=True&amp;isModal=False</t>
  </si>
  <si>
    <t>JEP-239-2023</t>
  </si>
  <si>
    <t>JEP-CSPO-239-2023</t>
  </si>
  <si>
    <t>Jorge Andres Marin Naranjo</t>
  </si>
  <si>
    <t>33-47-101010878</t>
  </si>
  <si>
    <t>31/01/2023 - 08/07/2024</t>
  </si>
  <si>
    <t>https://jepcolombia.sharepoint.com/:b:/g/SE/DAJ/SDC/ETuTRMOwxXNIiSgwix5V4zcBDP4KP_FaeU0FxhFPIgCovg?e=grCLpH</t>
  </si>
  <si>
    <t>Mediante Otrosí N°1 el 28/12/2023 se publica la adición y prórroga del contrato JEP-239-2023 VF</t>
  </si>
  <si>
    <t>jorge.marin@jep.gov.co</t>
  </si>
  <si>
    <t>https://community.secop.gov.co/Public/Tendering/ContractNoticePhases/View?PPI=CO1.PPI.22899772&amp;isFromPublicArea=True&amp;isModal=False</t>
  </si>
  <si>
    <t>JEP-240-2023</t>
  </si>
  <si>
    <t>JEP-CSPO-240-2023</t>
  </si>
  <si>
    <t>Natalia  Zambrano Fernandez</t>
  </si>
  <si>
    <t>Prestar servicios profesionales para apoyar al departamento de atención  a  víctimas,  para  adelantar  acciones  de  divulgación, difusión,    acompañamiento    y    orientación    psicosocial    a    las víctimas  en  instancias  judiciales  y  no  judiciales,  atendiendo  los enfoques diferenciales.</t>
  </si>
  <si>
    <t>Cali con desplazamiento
en la región conformada por los departamentos de Valle del Cauca, Cauca y Nariño</t>
  </si>
  <si>
    <t>25-47-101003665</t>
  </si>
  <si>
    <t>https://jepcolombia.sharepoint.com/:b:/g/SE/DAJ/SDC/EQm77tU6zoFEqJaazOEyybYBzf_sIjnznrlxiKfSxVm8hQ?e=n7fzdv</t>
  </si>
  <si>
    <t>A partir del 03/02/2023 a través del Otrosí número 1 Modificaicón "Clausula Octava - Forma de pago"</t>
  </si>
  <si>
    <t>natalia.zambrano@jep.gov.co</t>
  </si>
  <si>
    <t>https://community.secop.gov.co/Public/Tendering/ContractNoticePhases/View?PPI=CO1.PPI.22901192&amp;isFromPublicArea=True&amp;isModal=False</t>
  </si>
  <si>
    <t>JEP-241-2023</t>
  </si>
  <si>
    <t>JEP-CSPO-241-2023</t>
  </si>
  <si>
    <t>Jose Rafael Tautiva Prieto</t>
  </si>
  <si>
    <t>Diana María Velasco Bolaños
Sergio Alejandro Medina Orjuela</t>
  </si>
  <si>
    <t>1085313574
1019105193</t>
  </si>
  <si>
    <t>1
5</t>
  </si>
  <si>
    <t>22/03/2023
4/08/2023</t>
  </si>
  <si>
    <t>14-47-101022225 
11-45-101128383</t>
  </si>
  <si>
    <t>02/02/2023
08/08/2023</t>
  </si>
  <si>
    <t>03/02/2024
09/08/2023</t>
  </si>
  <si>
    <t>https://jepcolombia.sharepoint.com/:b:/g/SE/DAJ/SDC/EW24g7x7Am1Pk3jQTxRtuPEBLBQ78uCDA35DJpWawdSwDw?e=740JdT</t>
  </si>
  <si>
    <t>Se cede a partir del 22 de marzo de 2023
Se cede a partir del 4 de agosto de 2023
Mediante otrosí N°1 se publica la adición y prórroga del contrato JEP-241-2023</t>
  </si>
  <si>
    <t>sergio.medina@jep.gov.co</t>
  </si>
  <si>
    <t>https://community.secop.gov.co/Public/Tendering/ContractNoticePhases/View?PPI=CO1.PPI.22918119&amp;isFromPublicArea=True&amp;isModal=False</t>
  </si>
  <si>
    <t>JEP-242-2023</t>
  </si>
  <si>
    <t>JEP-CSPO-242-2023</t>
  </si>
  <si>
    <t xml:space="preserve">Jessika Marcela Martinez Peña </t>
  </si>
  <si>
    <t>Allen Santiago Espitia Barragán</t>
  </si>
  <si>
    <t>3553396–5
25-47-101004244</t>
  </si>
  <si>
    <t>NR
0</t>
  </si>
  <si>
    <t>03/02/2023 - 30/06/2024
04/08/2023 - 30/06/2024</t>
  </si>
  <si>
    <t>07/02/2023
10/08/2023</t>
  </si>
  <si>
    <t>https://jepcolombia.sharepoint.com/:b:/g/SE/DAJ/SDC/Eeu7RBy5Nq1Kg3ocO87jMkEB9z3jM20KjvPrb-YDL_KyOw?e=25sXSM</t>
  </si>
  <si>
    <t>El 4-08-2023 se publicó la cesión del contrato 242-2023 a partir del 4 de agosto de 2023 (Jessika Marcela Martinez Peña - Cedente y Allen Santiago Espitia Barragán - Cesionario). SEJUD
Mediante otrosí N°1 se publica la adición y prórroga del contrato JEP-242-2023</t>
  </si>
  <si>
    <t>allen.espitia@jep.gov.co</t>
  </si>
  <si>
    <t>https://community.secop.gov.co/Public/Tendering/ContractNoticePhases/View?PPI=CO1.PPI.22922813&amp;isFromPublicArea=True&amp;isModal=False</t>
  </si>
  <si>
    <t>JEP-243-2023</t>
  </si>
  <si>
    <t>JEP-CSPO-243-2023</t>
  </si>
  <si>
    <t>Andrea Carolina Estupiñan Chiquillo</t>
  </si>
  <si>
    <t>https://jepcolombia.sharepoint.com/:b:/g/SE/DAJ/SDC/EVhBIpviMuNJvIoVQijlHx4B3ncw3j2HrltkAn1mssfijA?e=K5c69z</t>
  </si>
  <si>
    <t>Modificar la “Cláusula Sexta – Valor del Contrato” $118.338.066 Modificar la “Cláusula Octava –Forma de Pago” $118.338.066</t>
  </si>
  <si>
    <t>andrea.estupinan@jep.gov.co</t>
  </si>
  <si>
    <t>https://community.secop.gov.co/Public/Tendering/ContractNoticePhases/View?PPI=CO1.PPI.22909406&amp;isFromPublicArea=True&amp;isModal=False</t>
  </si>
  <si>
    <t>JEP-244-2023</t>
  </si>
  <si>
    <t>Leonardo Javier Delgado Rangel</t>
  </si>
  <si>
    <t xml:space="preserve">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t>
  </si>
  <si>
    <t>18-47-101005114</t>
  </si>
  <si>
    <t>2/02/2023 - 30/06/2024</t>
  </si>
  <si>
    <t>https://jepcolombia.sharepoint.com/:b:/g/SE/DAJ/SDC/EfNRdO6kntdGnobZ1zrT3jQBqfHNJhfttc0cmBfjx-BlTQ?e=vPMgV4</t>
  </si>
  <si>
    <t>Debido a que el contrato No. JEP-244-2023 fue suscrito el 01 de febrero de 2023, y no logro
tener ejecución durante el mes de enero de 2023 como estaba proyectado se suscribe el presente otrosí No. 1  para Modificar la “Cláusula Sexta – Valor del Contrato” $116.903.660</t>
  </si>
  <si>
    <t>leonardo.delgado@jep.gov.co</t>
  </si>
  <si>
    <t>JEP-245-2023</t>
  </si>
  <si>
    <t>JEP-CSPO-245-2023</t>
  </si>
  <si>
    <t xml:space="preserve">Fernando Alexei Pardo Florez </t>
  </si>
  <si>
    <t>Prestar servicios profesionales de asesoría jurídica para apoyar y acompañar a la Secretaría Ejecutiva en la asistencia técnica a las actuaciones y decisiones judiciales, relacionadas con las actividades resultantes de la jurisprudencia emitida por la JEP dentro de la justicia transicional y restaurativa</t>
  </si>
  <si>
    <t>Ariel Sánchez Meertens</t>
  </si>
  <si>
    <t>Jesús Eduardo Martínez
López
79.649.846
Octubre 9 al 23 de 2023</t>
  </si>
  <si>
    <t>15-47-101010808</t>
  </si>
  <si>
    <t>https://jepcolombia.sharepoint.com/:b:/g/SE/DAJ/SDC/EfbUlAA6ppFOqQ4JlYF8Yg4BPvghO7XvfSo1k416_osvjg?e=1A19eG</t>
  </si>
  <si>
    <t>fernando.pardo@jep.gov.co</t>
  </si>
  <si>
    <t>https://community.secop.gov.co/Public/Tendering/ContractNoticePhases/View?PPI=CO1.PPI.22921372&amp;isFromPublicArea=True&amp;isModal=False</t>
  </si>
  <si>
    <t>JEP-246-2023</t>
  </si>
  <si>
    <t>JEP-CSPO-246-2023</t>
  </si>
  <si>
    <t>Lised Vanessa Sanchez Angel</t>
  </si>
  <si>
    <t>Prestar servicios profesionales para apoyar y acompañar al grupo de protección a víctimas, testigos y demás intervinientes de la UIA en la respuesta a derechos de petición, recursos, tutelas y demás requerimientos de naturleza jurídica o judicial que acompañen el proceso de analisis de riesgo.</t>
  </si>
  <si>
    <t xml:space="preserve">37-47-101003851 </t>
  </si>
  <si>
    <t>03/02/2023 - 31/10/2023</t>
  </si>
  <si>
    <t>https://jepcolombia.sharepoint.com/:b:/g/SE/DAJ/SDC/EUtL0HtECx9HlwtYMkDO0jMBolr-QCgZpbENpiz7tvnoeQ?e=Q2yPZ4</t>
  </si>
  <si>
    <t>lised.sanchez@jep.gov.co</t>
  </si>
  <si>
    <t>https://community.secop.gov.co/Public/Tendering/ContractNoticePhases/View?PPI=CO1.PPI.22948910&amp;isFromPublicArea=True&amp;isModal=False</t>
  </si>
  <si>
    <t>JEP-247-2023</t>
  </si>
  <si>
    <t>JEP-CSPO-247-2023</t>
  </si>
  <si>
    <t>Monica Del Pilar Burgos Forero</t>
  </si>
  <si>
    <t>Prestación de servicios profesionales, para gestionar y analizar información que permita  la actualización del Sistema de Monitoreo de Riesgos y Prevención de Afectaciones a los Derechos Humanos en Colombia de la Unidad de Investigación y Acusación de la JEP.</t>
  </si>
  <si>
    <t>37-47-101003857</t>
  </si>
  <si>
    <t>https://jepcolombia.sharepoint.com/:b:/g/SE/DAJ/SDC/ES8XItRH2VlNiv-_3h6JnEQBAPtV2cHGYX2xBFQ1Y_B1Ig?e=4y2pEU</t>
  </si>
  <si>
    <t>monica.burgos@jep.gov.co</t>
  </si>
  <si>
    <t>https://community.secop.gov.co/Public/Tendering/ContractNoticePhases/View?PPI=CO1.PPI.22950746&amp;isFromPublicArea=True&amp;isModal=False</t>
  </si>
  <si>
    <t>JEP-248-2023</t>
  </si>
  <si>
    <t>JEP-CSPO-248-2023</t>
  </si>
  <si>
    <t>Ilit Dahab Mora Vargas</t>
  </si>
  <si>
    <t xml:space="preserve">	2018011001068</t>
  </si>
  <si>
    <t>37-47-101003855</t>
  </si>
  <si>
    <t>https://jepcolombia.sharepoint.com/:b:/g/SE/DAJ/SDC/ERE6q8z3Q2tLlJ9ANb0v_7MBmYpQq2IxMFWL0-Z7NYOS4w?e=70p9df</t>
  </si>
  <si>
    <t>ilit.mora@jep.gov.co</t>
  </si>
  <si>
    <t>https://community.secop.gov.co/Public/Tendering/ContractNoticePhases/View?PPI=CO1.PPI.22953693&amp;isFromPublicArea=True&amp;isModal=False</t>
  </si>
  <si>
    <t>JEP-249-2023</t>
  </si>
  <si>
    <t>JEP-CSPO-249-2023</t>
  </si>
  <si>
    <t>Laura Gaviria Escobar</t>
  </si>
  <si>
    <t>37-47-101003852</t>
  </si>
  <si>
    <t>2/02/2023 - 31/10/2023</t>
  </si>
  <si>
    <t>https://jepcolombia.sharepoint.com/:b:/g/SE/DAJ/SDC/ETLWJ2i_NqJOl_jzRqweVdsBPtdrC3tS225aYf0RVqTkiA?e=nWet4v</t>
  </si>
  <si>
    <t>laura.gaviria@jep.gov.co</t>
  </si>
  <si>
    <t>https://community.secop.gov.co/Public/Tendering/ContractNoticePhases/View?PPI=CO1.PPI.22955754&amp;isFromPublicArea=True&amp;isModal=False</t>
  </si>
  <si>
    <t>JEP-250-2023</t>
  </si>
  <si>
    <t>JEP-CSPO-250-2023</t>
  </si>
  <si>
    <t>Angel Manuel Benavides Gonzalez</t>
  </si>
  <si>
    <t>Prestar servicios profesionales que contribuyan al procesamiento y la visualización de datos estadísticos y geoespaciales sobre situaciones, contextos y patrones delictivos que se asocien con la prevención de riesgos de seguridad, dentro de la Unidad de Investigación y Acusación de la JEP</t>
  </si>
  <si>
    <t>37-47-101003858</t>
  </si>
  <si>
    <t>https://jepcolombia.sharepoint.com/:b:/g/SE/DAJ/SDC/EX5RcpsOoLVBjWrK1zsfx7oBxu-RE0EUlho3XQSUEE5Tpg?e=pOXnnL</t>
  </si>
  <si>
    <t>angel.benavides@jep.gov.co</t>
  </si>
  <si>
    <t>https://community.secop.gov.co/Public/Tendering/ContractNoticePhases/View?PPI=CO1.PPI.22957853&amp;isFromPublicArea=True&amp;isModal=False</t>
  </si>
  <si>
    <t>JEP-251-2023</t>
  </si>
  <si>
    <t>JEP-CSPO-251-2023</t>
  </si>
  <si>
    <t>Sandra Marcela Espejo Moreno</t>
  </si>
  <si>
    <t>Prestar servicios profesionales para apoyar y acompañar al Departamento de Atención al Ciudadano en la estructuración, diseño, implementación y socialización de acciones estratégicas con lenguaje claro, para fortalecer la comunicación de la entidad con la ciudadanía en materia restaurativa</t>
  </si>
  <si>
    <t>37-47-101003856</t>
  </si>
  <si>
    <t>06/02/2023  - 30/06/2024</t>
  </si>
  <si>
    <t>https://jepcolombia.sharepoint.com/:b:/g/SE/DAJ/SDC/EXObrWvn8D9NhK6Pr4i7sm0BFBTj2WRKAHBrTVNDBd4raw?e=71X5fM</t>
  </si>
  <si>
    <t>Mediante otrosí del 26 de julio de 2023 se modifica la “CLÁUSULA SEXTA VALOR DEL
CONTRATO”, del contrato de prestación de servicios JEP-251-2023, la cual quedará así:
El valor del contrato será hasta por la suma NOVENTA Y CINCO MILLONES CIENTO
SETENTA Y DOS MIL NOVECIENTOS SESENTA Y OCHO PESOS M/CTE
($95.172.968)</t>
  </si>
  <si>
    <t>sandra.espejo@jep.gov.co</t>
  </si>
  <si>
    <t>https://community.secop.gov.co/Public/Tendering/ContractNoticePhases/View?PPI=CO1.PPI.22968220&amp;isFromPublicArea=True&amp;isModal=False</t>
  </si>
  <si>
    <t>JEP-252-2023</t>
  </si>
  <si>
    <t>JEP-CSPO-252-2023</t>
  </si>
  <si>
    <t>Silvio Esteban Carvajal Ordoñez</t>
  </si>
  <si>
    <t>Prestación de servicios profesionales para apoyar y acompañar al Departamento de SAAD Comparecientes en la gestión operativa del sistema ViSTA, para el registro de abogados /as y comparecientes.</t>
  </si>
  <si>
    <t>15-47-101010868</t>
  </si>
  <si>
    <t>07/02/2023 - 30/06/2024</t>
  </si>
  <si>
    <t>https://jepcolombia.sharepoint.com/:b:/g/SE/DAJ/SDC/Ecc8ExMbeBpMppxNn6t2KWEBLzrJvt0NjXJjgtCqgtOBBQ?e=B2x7IA</t>
  </si>
  <si>
    <t>silvio.carvajal@jep.gov.co</t>
  </si>
  <si>
    <t>https://community.secop.gov.co/Public/Tendering/ContractNoticePhases/View?PPI=CO1.PPI.23030473&amp;isFromPublicArea=True&amp;isModal=False</t>
  </si>
  <si>
    <t>JEP-253-2023</t>
  </si>
  <si>
    <t>JEP-CSPO-253-2023</t>
  </si>
  <si>
    <t>Jorge Enrique Escobar Hernandez</t>
  </si>
  <si>
    <t xml:space="preserve"> Bogotá D.C., con desplazamiento
en Bogotá D.C. y los departamentos de Cundinamarca y Boyacá</t>
  </si>
  <si>
    <t xml:space="preserve">11-47-101013971 </t>
  </si>
  <si>
    <t>https://jepcolombia.sharepoint.com/:b:/g/SE/DAJ/SDC/EYpbPV3Dc79JrgsD1PgweM0BwDkPG8IeeYC-lGEVgM9urw?e=GfRy48</t>
  </si>
  <si>
    <t>El 17 de marzo de 2023 se publicó la terminación anticipada del contrato 253-2023, a partir del 16 de marzo de 2023</t>
  </si>
  <si>
    <t>jorge.escobar@jep.gov.co</t>
  </si>
  <si>
    <t>https://community.secop.gov.co/Public/Tendering/ContractNoticePhases/View?PPI=CO1.PPI.22925607&amp;isFromPublicArea=True&amp;isModal=False</t>
  </si>
  <si>
    <t>JEP-254-2023</t>
  </si>
  <si>
    <t>JEP-CSPO-254-2023</t>
  </si>
  <si>
    <t>Jesús Eduardo Martínez López</t>
  </si>
  <si>
    <t>Prestar servicios profesionales para apoyar y acompañar a la secretaría ejecutiva en la asistencia técnica a los procesos preparatorios, actuaciones, encuentros y acercamientos necesarios para los procesos de justicia restaurativa, con énfasis en mediación, diálogo social y dinámicas del conflicto.</t>
  </si>
  <si>
    <t>Carlos Hernan Fernandez Niño</t>
  </si>
  <si>
    <t>33-47-101010897
14-47-101024656</t>
  </si>
  <si>
    <t>02/02/2023
09/05/2023</t>
  </si>
  <si>
    <t>01/02/2023 - 13/01/2024
08/05/2023 - 31/12/2023</t>
  </si>
  <si>
    <t>https://jepcolombia.sharepoint.com/:b:/g/SE/DAJ/SDC/EXFLlTd8utNGkQ_ZvWN5yb4BHyPrDwOubIU3QynAb4re9Q?e=OGYQ4r</t>
  </si>
  <si>
    <t>Se cede a partir del 8 de mayo.
EL 17 de junio de 2023 se termina por mutuo acuerdo el contrato hasta el 16 de junio</t>
  </si>
  <si>
    <t>carlos.fernandez@jep.gov.co</t>
  </si>
  <si>
    <t>https://community.secop.gov.co/Public/Tendering/ContractNoticePhases/View?PPI=CO1.PPI.22918720&amp;isFromPublicArea=True&amp;isModal=False</t>
  </si>
  <si>
    <t>JEP-255-2023</t>
  </si>
  <si>
    <t>JEP-CSPO-255-2023</t>
  </si>
  <si>
    <t>Angie Paola Ariza Porras</t>
  </si>
  <si>
    <t>Prestar servicios profesionales para apoyar y acompañar a la secretaría ejecutiva en la gestión administrativa del equipo de justicia restaurativa, seguimiento, sistematización y análisis de información de las acciones, mediaciones y encuentros necesarios para los procesos de justicia restaurativa.</t>
  </si>
  <si>
    <t>33-47-101010893</t>
  </si>
  <si>
    <t>01/02/2023 - 05/01/2024</t>
  </si>
  <si>
    <t>https://jepcolombia.sharepoint.com/:b:/g/SE/DAJ/SDC/EVlQRyU-EuZHkJrLg1s45ocBhXzc-zaameTqQKwltqbUfA?e=c99DaE</t>
  </si>
  <si>
    <t>angie.ariza@jep.gov.co</t>
  </si>
  <si>
    <t>https://community.secop.gov.co/Public/Tendering/ContractNoticePhases/View?PPI=CO1.PPI.22924486&amp;isFromPublicArea=True&amp;isModal=False</t>
  </si>
  <si>
    <t>JEP-256-2023</t>
  </si>
  <si>
    <t>JEP-CSPO-256-2023</t>
  </si>
  <si>
    <t>María Fernanda Suárez Endo</t>
  </si>
  <si>
    <t xml:space="preserve">Garzon </t>
  </si>
  <si>
    <t xml:space="preserve">Brayan Estiven Barrios Silva </t>
  </si>
  <si>
    <t xml:space="preserve">21-45-101399390
61-45-101021788
</t>
  </si>
  <si>
    <t>02/02/2023
10/07/2023</t>
  </si>
  <si>
    <t>02/02/2023 - 01/07/2024
11/07/2023 - 01/07/2024</t>
  </si>
  <si>
    <t>03/02/2023
11/07/2023</t>
  </si>
  <si>
    <t>https://jepcolombia.sharepoint.com/:b:/g/SE/DAJ/SDC/EeK3MSMwqehGpWOzXtgvlDsBAG12x7QnRMvYFDKvsgUiew?e=7kejGC</t>
  </si>
  <si>
    <t xml:space="preserve">El 11 de julio se publicó la cesión del cto JEP-256-2023 (MARIA FERNANDA SUAREZ ENDO - LA CEDENTE, y, BRAYAN ESTIVEN BARRIOS SILVA - EL CESIONARIO) a partir del 11 de julio de 2023 - SEJUD </t>
  </si>
  <si>
    <t>brayan.barrios@jep.gov.co</t>
  </si>
  <si>
    <t>https://community.secop.gov.co/Public/Tendering/ContractNoticePhases/View?PPI=CO1.PPI.22934965&amp;isFromPublicArea=True&amp;isModal=False</t>
  </si>
  <si>
    <t>JEP-257-2023</t>
  </si>
  <si>
    <t>JEP-CSPO-257-2023</t>
  </si>
  <si>
    <t>Gustavo Andrés Bobadilla Moreno</t>
  </si>
  <si>
    <t>Prestar servicios profesionales para apoyar a la fortalecimiento institucional en la definición e implementación de alternativas para incorporar instrumentos de medición y calidad en los procesos de la JEP</t>
  </si>
  <si>
    <t>15-47-101010835</t>
  </si>
  <si>
    <t>06/02/2023 - 05/07/2024</t>
  </si>
  <si>
    <t>https://jepcolombia.sharepoint.com/:b:/g/SE/DAJ/SDC/ETAMAbhyoHxCmC_N1tGU8mUBHeluK4y_hviANmIpJ-GE5Q?e=6QEOHl</t>
  </si>
  <si>
    <t>gustavo.bobadilla@jep.gov.co</t>
  </si>
  <si>
    <t>https://community.secop.gov.co/Public/Tendering/ContractNoticePhases/View?PPI=CO1.PPI.22981817&amp;isFromPublicArea=True&amp;isModal=False</t>
  </si>
  <si>
    <t>JEP-258-2023</t>
  </si>
  <si>
    <t>JEP-CSPO-258-2023</t>
  </si>
  <si>
    <t>Marcia Rojas Moreno</t>
  </si>
  <si>
    <t xml:space="preserve">Prestar servicios profesionales para apoyar a la Subdirección de Fortalecimiento Institucional en el desarrollo del modelo de gestión del conocimiento con énfasis en la consolidación de la comunidad de aprendizajes JEP y el monitoreo de las acciones pedagógicas con universidades. </t>
  </si>
  <si>
    <t>15-47-101010822</t>
  </si>
  <si>
    <t>02/02/2023 - 05/07/2024</t>
  </si>
  <si>
    <t>https://jepcolombia.sharepoint.com/:b:/g/SE/DAJ/SDC/EdUptrWWhp5NjsF_P42KLP4Bbt36bXa0Yon9JLUWhQJd7Q?e=47zjp2</t>
  </si>
  <si>
    <t>marcia.rojasm@jep.gov.co</t>
  </si>
  <si>
    <t>https://community.secop.gov.co/Public/Tendering/ContractNoticePhases/View?PPI=CO1.PPI.22934315&amp;isFromPublicArea=True&amp;isModal=False</t>
  </si>
  <si>
    <t>JEP-259-2023</t>
  </si>
  <si>
    <t>JEP-CSPO-259-2023</t>
  </si>
  <si>
    <t>Sonia Patricia Jojoa Gomez</t>
  </si>
  <si>
    <t xml:space="preserve">Prestar servicios profesionales para apoyar al Departamento de Atención a Víctimas, para adelantar acciones de divulgación, difusión, acompañamiento y orientación psicosocial a las víctimas en instancias judiciales y no judiciales, atendiendo los enfoques diferenciales. </t>
  </si>
  <si>
    <t>Mocoa con
desplazamiento en la región conformada por los departamentos de Putumayo, Huila, Caquetá y
Tolima</t>
  </si>
  <si>
    <t>11-47-101013977</t>
  </si>
  <si>
    <t>03/02/2023 - 09/07/2024</t>
  </si>
  <si>
    <t>https://jepcolombia.sharepoint.com/:b:/g/SE/DAJ/SDC/EfyPktkA9_VKn_KKsRnN_zQBzB54_WHse42GUbzjVDix0Q?e=yFcmbX</t>
  </si>
  <si>
    <t>sonia.jojoa@jep.gov.co</t>
  </si>
  <si>
    <t>https://community.secop.gov.co/Public/Tendering/ContractNoticePhases/View?PPI=CO1.PPI.22952034&amp;isFromPublicArea=True&amp;isModal=False</t>
  </si>
  <si>
    <t>JEP-260-2023</t>
  </si>
  <si>
    <t>JEP-CSPO-260-2023</t>
  </si>
  <si>
    <t>Wendys Deyanira Pallares Valencia</t>
  </si>
  <si>
    <t>Luruaco</t>
  </si>
  <si>
    <t xml:space="preserve">Prestar servicios profesionales para apoyar al Departamento de Atención a Víctimas en la revisión administrativa de solicitudes de acreditación atendiendo los enfoques diferenciales </t>
  </si>
  <si>
    <t>Claudia Viviana Ferro Buitrago
A partir 1/05/2024</t>
  </si>
  <si>
    <t xml:space="preserve">Andrés Felipe Reyes Suarez </t>
  </si>
  <si>
    <t xml:space="preserve">25-47-101003677 </t>
  </si>
  <si>
    <t>Seguros del Estado S,A,</t>
  </si>
  <si>
    <t>https://jepcolombia.sharepoint.com/:b:/g/SE/DAJ/SDC/ERvoQ1KHOo1Oprwxq40i5KIBHdiQ4-qbteklz3FG-kj9iA?e=Ch9Vql</t>
  </si>
  <si>
    <t>Mediante Otrosí N°1 el 27/12/2023 se publica la adición y prórroga del contrato JEP-260-2023
El 12/02/2024 se publicó la cesión del contrato JEP-260-2023 (Wendys Deyanira Pallares Valencia - Cedente y Andrés Felipe Reyes Suarez - Cesionario). DAV</t>
  </si>
  <si>
    <t>wendys.pallares@jep.gov.co</t>
  </si>
  <si>
    <t>https://community.secop.gov.co/Public/Tendering/ContractNoticePhases/View?PPI=CO1.PPI.22957975&amp;isFromPublicArea=True&amp;isModal=False</t>
  </si>
  <si>
    <t>JEP-261-2023</t>
  </si>
  <si>
    <t>JEP-CSPO-261-2023</t>
  </si>
  <si>
    <t>Santiago Bernal Botero</t>
  </si>
  <si>
    <t xml:space="preserve">	65923</t>
  </si>
  <si>
    <t>Andres Gerardo Pabon Correa</t>
  </si>
  <si>
    <t xml:space="preserve">25-47-101003675 </t>
  </si>
  <si>
    <t>https://jepcolombia.sharepoint.com/:b:/g/SE/DAJ/SDC/EciTU28ZwR9Bl3DNCW0KQHEBv_pjusL8sUwLgsumi07MHg?e=TVrfZE</t>
  </si>
  <si>
    <t>Mediante Otrosí N°2 el 28/12/2023 se publica la adición y prórroga del contrato JEP-261-2023
El 6/02/2024 se publica la cesión de contrato JEP-261-2023 - Cedente: Santiago Bernal, Cesionario: Andrés Pabón</t>
  </si>
  <si>
    <t>santiago.bernal@jep.gov.co</t>
  </si>
  <si>
    <t xml:space="preserve">
https://community.secop.gov.co/Public/Tendering/ContractNoticePhases/View?PPI=CO1.PPI.22959842&amp;isFromPublicArea=True&amp;isModal=False</t>
  </si>
  <si>
    <t>JEP-262-2023</t>
  </si>
  <si>
    <t>JEP-CSPO-262-2023</t>
  </si>
  <si>
    <t>Isaías Hernán Contreras Nieto</t>
  </si>
  <si>
    <t>La Unión</t>
  </si>
  <si>
    <t>Prestar servicios profesionales para apoyar y acompañar a la Subdirección de Planeación en la atención de las órdenes judiciales con implicaciones presupuestales, la programación y seguimiento presupuestal.</t>
  </si>
  <si>
    <t xml:space="preserve">33-47-101010899 </t>
  </si>
  <si>
    <t>https://jepcolombia.sharepoint.com/:b:/g/SE/DAJ/SDC/EfEH2VFkmolDs38QwcUTqK4BdFmLwtuIFLk8SLvnTJgyoA?e=yBAPbY</t>
  </si>
  <si>
    <t>isaias.contreras@jep.gov.co</t>
  </si>
  <si>
    <t>https://community.secop.gov.co/Public/Tendering/ContractNoticePhases/View?PPI=CO1.PPI.22938050&amp;isFromPublicArea=True&amp;isModal=False</t>
  </si>
  <si>
    <t>JEP-263-2023</t>
  </si>
  <si>
    <t>JEP-CSPO-263-2023</t>
  </si>
  <si>
    <t>Diana Rocío Rodríguez Benítez</t>
  </si>
  <si>
    <t>Prestar servicios profesionales para apoyar al GRAI en la clasificación, contraste, depuración e integración de información y en el análisis objetivo, riguroso y oportuno de la  revisión y consolidación de metodologías de los macrocasos, siguiendo los lineamientos de la magistratura.</t>
  </si>
  <si>
    <t>Hamilton Guzmán Cadena</t>
  </si>
  <si>
    <t>15-45-101154015</t>
  </si>
  <si>
    <t>https://jepcolombia.sharepoint.com/:b:/g/SE/DAJ/SDC/EU4L8RtfF0pNpcpvA48-QA8Ba-xn-6HlsVQy9UuP88kf7A?e=9oDsPs</t>
  </si>
  <si>
    <t>Mediante Otrosí N°1 el 28/12/2023 se publica la adición y prórroga del contrato JEP-263-2023
Se cede el contrato a partir del 4/03/2023</t>
  </si>
  <si>
    <t>CIENCIAS POLÍTICAS Y DE GOBIERNO</t>
  </si>
  <si>
    <t>diana.rodriguezb@jep.gov.co</t>
  </si>
  <si>
    <t>https://community.secop.gov.co/Public/Tendering/ContractNoticePhases/View?PPI=CO1.PPI.22958158&amp;isFromPublicArea=True&amp;isModal=False</t>
  </si>
  <si>
    <t>JEP-264-2023</t>
  </si>
  <si>
    <t>JEP-CSPO-264-2023</t>
  </si>
  <si>
    <t>David Felipe Guarín Hernández</t>
  </si>
  <si>
    <t xml:space="preserve">Madrid </t>
  </si>
  <si>
    <t>96-47-101002005</t>
  </si>
  <si>
    <t>https://jepcolombia.sharepoint.com/:b:/g/SE/DAJ/SDC/ERdc2WvG8SBMl-0j5ZpaBE0BSalaNolUPlsvVRi3TVWyDw?e=95tQk6</t>
  </si>
  <si>
    <t>Se da por terminado el Contrato de Prestación de Servicios Profesionales JEP-264-2023 hasta el 05/06/2023</t>
  </si>
  <si>
    <t>felipe.guarin@jep.gov.co</t>
  </si>
  <si>
    <t>https://community.secop.gov.co/Public/Tendering/ContractNoticePhases/View?PPI=CO1.PPI.22961784&amp;isFromPublicArea=True&amp;isModal=False</t>
  </si>
  <si>
    <t>JEP-265-2023</t>
  </si>
  <si>
    <t>JEP-CSPO-265-2023</t>
  </si>
  <si>
    <t>Mario David Fernández Mora</t>
  </si>
  <si>
    <t xml:space="preserve">96-47-101002000 </t>
  </si>
  <si>
    <t>seguros del Estado S.A.</t>
  </si>
  <si>
    <t>3/02/2023 - 30/06/2024</t>
  </si>
  <si>
    <t>https://jepcolombia.sharepoint.com/:b:/g/SE/DAJ/SDC/EfJofR1xE_9NvxwITozwqYMBwTJGD_hjLUNKuqgx66LtBQ?e=wtkOj9</t>
  </si>
  <si>
    <t>https://community.secop.gov.co/Public/Tendering/ContractNoticePhases/View?PPI=CO1.PPI.22961151&amp;isFromPublicArea=True&amp;isModal=False</t>
  </si>
  <si>
    <t>JEP-266-2023</t>
  </si>
  <si>
    <t>JEP-CSPO-266-2023</t>
  </si>
  <si>
    <t>Eliana Liney Poveda Aguirre</t>
  </si>
  <si>
    <t>33-47-101010901</t>
  </si>
  <si>
    <t>03/02/2023 - 02/07/2024</t>
  </si>
  <si>
    <t>https://jepcolombia.sharepoint.com/:b:/g/SE/DAJ/SDC/EdsbUAXuCaNCvXO0VnKcj6EB-trobTrKJcIxxQOOYMOGbA?e=fKyfSW</t>
  </si>
  <si>
    <t>Mediante Otrosí N°1 el 26/12/2023 se publica la adición y prórroga del contrato JEP-266-2023</t>
  </si>
  <si>
    <t>eliana.poveda@jep.gov.co</t>
  </si>
  <si>
    <t>https://community.secop.gov.co/Public/Tendering/ContractNoticePhases/View?PPI=CO1.PPI.22961721&amp;isFromPublicArea=True&amp;isModal=False</t>
  </si>
  <si>
    <t>JEP-267-2023</t>
  </si>
  <si>
    <t>JEP-CSPO-267-2023</t>
  </si>
  <si>
    <t>Eliana Katerin Imbol Torres</t>
  </si>
  <si>
    <t xml:space="preserve">Prestar servicios profesionales para apoyar al departamento de gestión documental con la gestión de las acciones constitucionales, órdenes judiciales y solicitudes de la ventanilla única de la Jurisdicción Especial Para La Paz. </t>
  </si>
  <si>
    <t>Leidy Johanna Arango Prieto</t>
  </si>
  <si>
    <t xml:space="preserve">15-45-101154082
14-47-101024013 </t>
  </si>
  <si>
    <t>06/02/2023
13/04/2023</t>
  </si>
  <si>
    <t>02/02/2023 - 30/06/2024
12/04/2023 - 30/06/2024</t>
  </si>
  <si>
    <t>https://jepcolombia.sharepoint.com/:b:/g/SE/DAJ/SDC/EX9dLxIWlhFKm8JIIVP2y-0BgrDC7iJlDNk0vBuGw5gWlQ?e=42ev6A</t>
  </si>
  <si>
    <t>El 12/04/2032 se publicó la cesión del contrato  de Prestación de Servicios No. JEP-267-2023, Cedente - ELIANA KATERIN IMBOL TORRES - Cesionaria - LEIDY JOHANNA ARANGO PRIETO</t>
  </si>
  <si>
    <t>leidy.arango@jep.gov.co</t>
  </si>
  <si>
    <t>https://community.secop.gov.co/Public/Tendering/ContractNoticePhases/View?PPI=CO1.PPI.22944369&amp;isFromPublicArea=True&amp;isModal=False</t>
  </si>
  <si>
    <t>JEP-268-2023</t>
  </si>
  <si>
    <t>JEP-CSPO-268-2023</t>
  </si>
  <si>
    <t>Noemi Moreno Monsalve</t>
  </si>
  <si>
    <t xml:space="preserve">Prestación de servicios profesionales como abogado para apoyar y acompañar a la Secretaria Ejecutiva para la prevención del daño antijuridico en la JEP. </t>
  </si>
  <si>
    <t>380 47 994000131663</t>
  </si>
  <si>
    <t>02/02/2023 - 03/02/2024</t>
  </si>
  <si>
    <t>https://jepcolombia.sharepoint.com/:b:/g/SE/DAJ/SDC/ETJF1N4vMblKr9pD65__AisBbnS5Pcb6flPwwsZVFAShLA?e=tep7CI</t>
  </si>
  <si>
    <t>Mediante otrosí N°1 el 28 de abril de 2023 se modifica “Cláusula Segunda– obligaciones de la contratista  
El 13/07/2023 se publicó ACTA DE SUSPENSIÓN Y MODIFICACIÓN DEL CONTRATO JEP-268-2023 se hace necesario ajustar las obligaciones 1, 2, 3, 5, 6 y 7</t>
  </si>
  <si>
    <t>Suspensión y prorroga</t>
  </si>
  <si>
    <t>11/07/2023 - 11/08/2023</t>
  </si>
  <si>
    <t>noemi.moreno@jep.gov.co</t>
  </si>
  <si>
    <t>https://community.secop.gov.co/Public/Tendering/ContractNoticePhases/View?PPI=CO1.PPI.22944368&amp;isFromPublicArea=True&amp;isModal=False</t>
  </si>
  <si>
    <t>JEP-269-2023</t>
  </si>
  <si>
    <t>JEP-CSPO-269-2023</t>
  </si>
  <si>
    <t>Liliana María Acosta Arévalo</t>
  </si>
  <si>
    <t>Xiomara Cecilia Balanta Moreno</t>
  </si>
  <si>
    <t>63-47-101001475</t>
  </si>
  <si>
    <t>03/02/2023 - 31/12/2023</t>
  </si>
  <si>
    <t>https://jepcolombia.sharepoint.com/:b:/g/SE/DAJ/SDC/ESvyQpcs0ClHuA3maKQY7h4BtGXtiWdJmfMEJK0lXnaqrw?e=7O8uKx</t>
  </si>
  <si>
    <t>Se da por terminado anticipadamente el Contrato de Prestación de Servicios No. JEP269-2023 con ejecución hasta el 6/06/2023</t>
  </si>
  <si>
    <t>liliana.acostaa@jep.gov.co</t>
  </si>
  <si>
    <t>https://community.secop.gov.co/Public/Tendering/ContractNoticePhases/View?PPI=CO1.PPI.22954982&amp;isFromPublicArea=True&amp;isModal=False</t>
  </si>
  <si>
    <t>JEP-270-2023</t>
  </si>
  <si>
    <t>JEP-CSPO-270-2023</t>
  </si>
  <si>
    <t>Liza Fernanda Claro Rozo</t>
  </si>
  <si>
    <t>Hector Hugo Hernandez Hernandez</t>
  </si>
  <si>
    <t>66-47-101000444</t>
  </si>
  <si>
    <t>https://jepcolombia.sharepoint.com/:b:/g/SE/DAJ/SDC/EZSeM3qBV81Chp6O70ZcU2gB2slbmci5Pw2RAfiLxCmUqg?e=NfZsua</t>
  </si>
  <si>
    <t>se publicó la cesión del contrato JEP-270-2023 de LIZA CLARO a HECTOR HERNANDEZ (Sejud)
Mediante otrosí N°1 del 28/12/2023 se prorroga y adiciona el contrato</t>
  </si>
  <si>
    <t>hector.hernandezh@jep.gov.co</t>
  </si>
  <si>
    <t>https://community.secop.gov.co/Public/Tendering/ContractNoticePhases/View?PPI=CO1.PPI.22967901&amp;isFromPublicArea=True&amp;isModal=False</t>
  </si>
  <si>
    <t>JEP-271-2023</t>
  </si>
  <si>
    <t>JEP-CSPO-271-2023</t>
  </si>
  <si>
    <t>Lorena Ximena Casas Villate</t>
  </si>
  <si>
    <t>Prestación de servicios profesionales para apoyar y acompañar a la Subdirección de Talento Humano en lo relacionado con el desarrollo de actividades y acciones para minimizar el riesgo psicosocial en los servidores de la JEP, de acuerdo con la estrategia de salud mental</t>
  </si>
  <si>
    <t xml:space="preserve">	67323</t>
  </si>
  <si>
    <t xml:space="preserve">21-47-101026139 </t>
  </si>
  <si>
    <t>06/02/2023 - 30/06/2024</t>
  </si>
  <si>
    <t>https://jepcolombia.sharepoint.com/:b:/g/SE/DAJ/SDC/EfKhPS_K7D9NqkvRgvjF_zMBNj15j3I8klnE0clBqjVRfg?e=HyyXFx</t>
  </si>
  <si>
    <t>lorena.casas@jep.gov.co</t>
  </si>
  <si>
    <t>https://community.secop.gov.co/Public/Tendering/ContractNoticePhases/View?PPI=CO1.PPI.22961701&amp;isFromPublicArea=True&amp;isModal=False</t>
  </si>
  <si>
    <t>JEP-272-2023</t>
  </si>
  <si>
    <t>JEP-CSPO-272-2023</t>
  </si>
  <si>
    <t>Zully Johanna Laverde Morales</t>
  </si>
  <si>
    <t>Prestar servicios profesionales para apoyar y acompañar al Departamento de Atención a Víctimas en las actividades de orientación, fortalecimiento y facilitación para la participación de víctimas que se encuentran en el exterior y en zonas de fronteras, sus organizaciones y actores estratégicos, en instancias judiciales y no judiciales atendiendo los enfoques diferenciales.</t>
  </si>
  <si>
    <t>Andrés Felipe Martínez Parra</t>
  </si>
  <si>
    <t xml:space="preserve">	11-47-101013970</t>
  </si>
  <si>
    <t>https://jepcolombia.sharepoint.com/:b:/g/SE/DAJ/SDC/EWrnRoIHR4VMnXfLkduO6vEB9AFfLU_aAtu50OAeSkHqVQ?e=wW1eWo</t>
  </si>
  <si>
    <t>EL 24/07/2023 se cede el contrato</t>
  </si>
  <si>
    <t>andres.martinezp@jep.gov.co</t>
  </si>
  <si>
    <t>https://community.secop.gov.co/Public/Tendering/ContractNoticePhases/View?PPI=CO1.PPI.22968946&amp;isFromPublicArea=True&amp;isModal=False</t>
  </si>
  <si>
    <t>JEP-273-2023</t>
  </si>
  <si>
    <t>JEP-CSPO-273-2023</t>
  </si>
  <si>
    <t>Juan Pablo Molano Rojas</t>
  </si>
  <si>
    <t>Zipaquirá</t>
  </si>
  <si>
    <t xml:space="preserve">Prestar servicios profesionales de apoyo a la Relatoría General de la JEP en el análisis cuantitativo y cualitativo de las decisiones proferidas por la jurisdicción, en los temas relacionados con la gestión de proyectos de divulgación que desarrolle la Relatoría y el diseño conceptual de herramientas tecnológicas. </t>
  </si>
  <si>
    <t xml:space="preserve">FF- Relatoría </t>
  </si>
  <si>
    <t>Dilia Danyxa Lozano Suárez</t>
  </si>
  <si>
    <t>FF- Relatoría</t>
  </si>
  <si>
    <t xml:space="preserve">Magistratura - Relatoria 
</t>
  </si>
  <si>
    <t>14-47-101022675</t>
  </si>
  <si>
    <t>14/02/2023 - 05/01/2024</t>
  </si>
  <si>
    <t>https://jepcolombia.sharepoint.com/:b:/g/SE/DAJ/SDC/EYIA8uAcIJBAqxH2BEStWmUB3DyOo6GHLuM5JN6eLnZWVA?e=qH0QiD</t>
  </si>
  <si>
    <t>Mediante otrosí del 30/06/2023 se modifica el plazo de ejecución 07/07/2023 y se modifica el valor del contrato $32.584.464</t>
  </si>
  <si>
    <t>Prorroga</t>
  </si>
  <si>
    <t>CIENCIA POLÍTICA Y GOBIERNO</t>
  </si>
  <si>
    <t>juan.molanor@jep.gov.co</t>
  </si>
  <si>
    <t>https://community.secop.gov.co/Public/Tendering/ContractNoticePhases/View?PPI=CO1.PPI.22964270&amp;isFromPublicArea=True&amp;isModal=False</t>
  </si>
  <si>
    <t>Relatoría</t>
  </si>
  <si>
    <t>JEP-274-2023</t>
  </si>
  <si>
    <t>JEP-CSPO-274-2023</t>
  </si>
  <si>
    <t xml:space="preserve">Rafael Augusto Malaver </t>
  </si>
  <si>
    <t xml:space="preserve">Prestar servicios profesionales de apoyo a la Relatoría General de la JEP en los temas relacionados con el desarrollo de líneas jurisprudenciales, la clasificación de las decisiones de fondo y trámite para análisis jurídicos, la metodología de titulación, así como las demás estrategias de divulgación y socialización con los diferentes actores que interactúa la Relatoría. </t>
  </si>
  <si>
    <t>11-47-101013979</t>
  </si>
  <si>
    <t>03/02/2023 - 10/01/2024</t>
  </si>
  <si>
    <t>https://jepcolombia.sharepoint.com/:b:/g/SE/DAJ/SDC/EeM-dKDRU6xBnhmGFiOXADoBjvKnV-poLcvoMtHS_aewww?e=ta6iDB</t>
  </si>
  <si>
    <t>Mediante otrosí N°1 se modifica el plazo de ejecución al 07/07/2023 y el valor del contrato por $37.947.716</t>
  </si>
  <si>
    <t>rafael.malaver@jep.gov.co</t>
  </si>
  <si>
    <t>https://community.secop.gov.co/Public/Tendering/ContractNoticePhases/View?PPI=CO1.PPI.22966375&amp;isFromPublicArea=True&amp;isModal=False</t>
  </si>
  <si>
    <t>JEP-275-2023</t>
  </si>
  <si>
    <t>JEP-CSPO-275-2023</t>
  </si>
  <si>
    <t>Claudia Patricia Rincón Vacca</t>
  </si>
  <si>
    <t xml:space="preserve">	66523</t>
  </si>
  <si>
    <t>Yopal con
desplazamiento en la región conformada por los departamentos de Casanare, Arauca,
Meta y Guaviare</t>
  </si>
  <si>
    <t>https://jepcolombia.sharepoint.com/:b:/g/SE/DAJ/SDC/ETOvgt0tyzhCnjuRnk05YcYBE5V1Pc3dZvpCl1qRnLDvvA?e=KDgYVF</t>
  </si>
  <si>
    <t>claudia.rincon@jep.gov.co</t>
  </si>
  <si>
    <t>https://community.secop.gov.co/Public/Tendering/ContractNoticePhases/View?PPI=CO1.PPI.22979136&amp;isFromPublicArea=True&amp;isModal=False</t>
  </si>
  <si>
    <t>JEP-276-2023</t>
  </si>
  <si>
    <t>JEP-CSPO-276-2023</t>
  </si>
  <si>
    <t>Carlos Raúl Rojas Pedraza</t>
  </si>
  <si>
    <t>Paz de Ariporo</t>
  </si>
  <si>
    <t>25-47-101003692</t>
  </si>
  <si>
    <t>7/02/2023 - 01/07/2024</t>
  </si>
  <si>
    <t>https://jepcolombia.sharepoint.com/:b:/g/SE/DAJ/SDC/EfBZVy_PjbdGp3_EbmNU0zIBvpBkd7GVpAqRk4j8Q1roxA?e=akHlcg</t>
  </si>
  <si>
    <t>carlos.rojas@jep.gov.co</t>
  </si>
  <si>
    <t>https://community.secop.gov.co/Public/Tendering/ContractNoticePhases/View?PPI=CO1.PPI.23051220&amp;isFromPublicArea=True&amp;isModal=False</t>
  </si>
  <si>
    <t>JEP-277-2023</t>
  </si>
  <si>
    <t>JEP-CSPO-277-2023</t>
  </si>
  <si>
    <t>Daniela León Nisperuza</t>
  </si>
  <si>
    <t>Prestar servicios profesionales para apoyar a la subsecretaria ejecutiva en los ejercicios de planeación, articulación, fortalecimiento y seguimiento a las actividades misionales y estratégicas de la misma y sus departamentos</t>
  </si>
  <si>
    <t xml:space="preserve">	67523</t>
  </si>
  <si>
    <t xml:space="preserve">21-45-101399485
</t>
  </si>
  <si>
    <t>https://jepcolombia.sharepoint.com/:b:/g/SE/DAJ/SDC/ET6nsuR8VdZFgHBdyKf6gfEBiDrAeOzcEvZygfcOSMq-NA?e=3TNqBG</t>
  </si>
  <si>
    <t>Ninguno</t>
  </si>
  <si>
    <t>daniela.leon@jep.gov.co</t>
  </si>
  <si>
    <t>https://community.secop.gov.co/Public/Tendering/ContractNoticePhases/View?PPI=CO1.PPI.22981949&amp;isFromPublicArea=True&amp;isModal=False</t>
  </si>
  <si>
    <t>JEP-278-2023</t>
  </si>
  <si>
    <t>JEP-CSPO-278-2023</t>
  </si>
  <si>
    <t>Ilva Juliana Ospina Garcia</t>
  </si>
  <si>
    <t>Prestar servicios profesionales para apoyar y acompañar al Departamento de Atención a Víctimas en la elaboración, seguimiento y apoyo respuesta a órdenes judiciales, peticiones, orientación y asesoría, atendiendo los enfoques diferenciales</t>
  </si>
  <si>
    <t>380 47 994000131887</t>
  </si>
  <si>
    <t>07/02/2023 - 03/07/2024</t>
  </si>
  <si>
    <t>https://jepcolombia.sharepoint.com/:b:/g/SE/DAJ/SDC/ESoe1t_Hf8FAsuj1ej1lEMQBaul1ZQIDdcQXldKJ-fmFBw?e=5NMgf4</t>
  </si>
  <si>
    <t>Mediante Otrosí N°1 el 27/12/2023 se publica la adición y prórroga del contrato JEP-278-2023; Se da terminación anticipada 3/05/2024</t>
  </si>
  <si>
    <t>Adición y prórroga, terminación anticipada</t>
  </si>
  <si>
    <t>ilva.ospina@jep.gov.co</t>
  </si>
  <si>
    <t>https://community.secop.gov.co/Public/Tendering/ContractNoticePhases/View?PPI=CO1.PPI.22989336&amp;isFromPublicArea=True&amp;isModal=False</t>
  </si>
  <si>
    <t>JEP-279-2023</t>
  </si>
  <si>
    <t>JEP-CSPO-279-2023</t>
  </si>
  <si>
    <t>Ruth Eslendi Miranda</t>
  </si>
  <si>
    <t xml:space="preserve">	25-45-101044176</t>
  </si>
  <si>
    <t>06/02/2023 - 01/07/2024</t>
  </si>
  <si>
    <t>https://jepcolombia.sharepoint.com/:b:/g/SE/DAJ/SDC/EWph6JoSyEFLjvZdhi-CfFwBw-eqbhitfBLoZ1SMXJ4O_A?e=oVdvq2</t>
  </si>
  <si>
    <t>ruth.miranda@jep.gov.co</t>
  </si>
  <si>
    <t>https://community.secop.gov.co/Public/Tendering/ContractNoticePhases/View?PPI=CO1.PPI.22988055&amp;isFromPublicArea=True&amp;isModal=False</t>
  </si>
  <si>
    <t>JEP-280-2023</t>
  </si>
  <si>
    <t>JEP-CSPO-280-2023</t>
  </si>
  <si>
    <t>Oscar Orlando Torres Luque</t>
  </si>
  <si>
    <t>Prestar servicios profesionales para apoyar y acompañar a la subdirección de recursos físicos e infraestructura en las actividades que se deben adelantar con relación al seguimiento y cumplimiento del plan institucional de gestión ambiental (PIGA), sus modificaciones y la coordinación con la secretaria distrital de ambiente, como parte del proceso de fortalecimiento institucional de la JEP</t>
  </si>
  <si>
    <t>21-45-101399837</t>
  </si>
  <si>
    <t>08/02/2023 - 05/07/2024</t>
  </si>
  <si>
    <t>https://jepcolombia.sharepoint.com/:b:/g/SE/DAJ/SDC/ER7n0z6k8g1AiXNAE2P77S0BgcWz2SLw3Fw-iOHYWjvwYQ?e=U4BJnt</t>
  </si>
  <si>
    <t>oscar.torres@jep.gov.co</t>
  </si>
  <si>
    <t>https://community.secop.gov.co/Public/Tendering/ContractNoticePhases/View?PPI=CO1.PPI.23024188&amp;isFromPublicArea=True&amp;isModal=False</t>
  </si>
  <si>
    <t>JEP-281-2023</t>
  </si>
  <si>
    <t>JEP-CSPO-281-2023</t>
  </si>
  <si>
    <t>Johan Sebastián González Cortes</t>
  </si>
  <si>
    <t xml:space="preserve">Neiva </t>
  </si>
  <si>
    <t>Prestar servicios profesionales para la asesoría y representación a víctimas con enfoque de género, étnico, diferencial, psicosocial y socio cultural en los asuntos de competencia de la jurisdicción, para el sistema autónomo de asesoría y defensa de la se-jep</t>
  </si>
  <si>
    <t xml:space="preserve">	67923</t>
  </si>
  <si>
    <t>Departamentos de Huila, Tolima y Caquetá</t>
  </si>
  <si>
    <t>NV-100083574</t>
  </si>
  <si>
    <t>https://jepcolombia.sharepoint.com/:b:/g/SE/DAJ/SDC/EWGBnG62NiFHpiny-WDuD4oB3k1CH_wVDz0U5K-nPryCuQ?e=ZWP3DB</t>
  </si>
  <si>
    <t>johan.gonzalez@jep.gov.co</t>
  </si>
  <si>
    <t>https://community.secop.gov.co/Public/Tendering/ContractNoticePhases/View?PPI=CO1.PPI.22995932&amp;isFromPublicArea=True&amp;isModal=False</t>
  </si>
  <si>
    <t>JEP-282-2023</t>
  </si>
  <si>
    <t>JEP-CSPO-282-2023</t>
  </si>
  <si>
    <t>Julián Salazar Gallego</t>
  </si>
  <si>
    <t>Prestar servicios profesionales para la asesoría y representación a víctimas con enfoque diferencial en los asuntos de competencia de la jurisdicción y en articulación con las actividades de representación en territorio para el sistema autónomo de asesoría y defensa de la se-jep</t>
  </si>
  <si>
    <t>18-45-101156097</t>
  </si>
  <si>
    <t>https://jepcolombia.sharepoint.com/:b:/g/SE/DAJ/SDC/EVrj8bL4ndJEgdDCOFDCAlQB7wCNk-qf-izZ4rLvUmpdRQ?e=f5eA81</t>
  </si>
  <si>
    <t>Mediante otrosí del 27/03/2023 se requiere modificar:  Los servicios se prestarán en la ciudad de Bogotá D.C., o en los lugares señalados y autorizados previamente por el supervisor del
contrato</t>
  </si>
  <si>
    <t>julian.salazar@jep.gov.co</t>
  </si>
  <si>
    <t>https://community.secop.gov.co/Public/Tendering/ContractNoticePhases/View?PPI=CO1.PPI.22998250&amp;isFromPublicArea=True&amp;isModal=False</t>
  </si>
  <si>
    <t>JEP-283-2023</t>
  </si>
  <si>
    <t>JEP-CSPO-283-2023</t>
  </si>
  <si>
    <t>Jenny Liliana Oliveros León</t>
  </si>
  <si>
    <t>Duitama</t>
  </si>
  <si>
    <t>380 47 994000131885</t>
  </si>
  <si>
    <t>https://jepcolombia.sharepoint.com/:b:/g/SE/DAJ/SDC/EXccNaluMqpOiITLjPSsArABFHJHQV98OZc_QL5wUE5W1g?e=61h7Vh</t>
  </si>
  <si>
    <t>Mediante otrosí N° 1 se solicita modicar Los servicios se prestarán en la ciudad de Bogotá D.C., o
en los lugares señalados y autorizados previamente por el supervisor del
contrato</t>
  </si>
  <si>
    <t>jenny.oliveros@jep.gov.co</t>
  </si>
  <si>
    <t xml:space="preserve">
https://community.secop.gov.co/Public/Tendering/ContractNoticePhases/View?PPI=CO1.PPI.23034316&amp;isFromPublicArea=True&amp;isModal=False</t>
  </si>
  <si>
    <t>JEP-284-2023</t>
  </si>
  <si>
    <t>JEP-CSPO-284-2023</t>
  </si>
  <si>
    <t>Laura Valentina Ojeda Moreno</t>
  </si>
  <si>
    <t>Prestación de servicios profesionales, para gestionar y analizar información que permita la actualización del sistema de monitoreo de riesgos y prevención de afectaciones a los derechos humanos en colombia de la unidad de investigación y acusación de la jep</t>
  </si>
  <si>
    <t>37-47-101003862</t>
  </si>
  <si>
    <t>09/02/2023 - 31/10/2023</t>
  </si>
  <si>
    <t>https://jepcolombia.sharepoint.com/:b:/g/SE/DAJ/SDC/EaV6AOLtzwJDgg5SzNknAKcBsZRn7VsMyGZquh_67z2cew?e=0XQ0ET</t>
  </si>
  <si>
    <t>laura.ojeda@jep.gov.co</t>
  </si>
  <si>
    <t>https://community.secop.gov.co/Public/Tendering/ContractNoticePhases/View?PPI=CO1.PPI.23043518&amp;isFromPublicArea=True&amp;isModal=False</t>
  </si>
  <si>
    <t>JEP-285-2023</t>
  </si>
  <si>
    <t>JEP-CSPO-285-2023</t>
  </si>
  <si>
    <t>Carol Andrea Puentes Tangarife</t>
  </si>
  <si>
    <t>Prestar servicios profesionales para apoyar en la construcción de informes de análisis de contexto, conflictividad y situacionales, elaboración de patrones demacrocriminalidad y macrovictimización, y caracterización de actores armados legales e ilegales, a fin de facilitar la capacidad investigativa de la UIA.</t>
  </si>
  <si>
    <t>21-45-101399933</t>
  </si>
  <si>
    <t>https://jepcolombia.sharepoint.com/:b:/g/SE/DAJ/SDC/EeEzjgD5y6pDkxH2SByXjhsBV3olEOa2W1UiYbltQuHwZw?e=bdOYyi</t>
  </si>
  <si>
    <t>9 de septiembre  se publica la terminación anticipada del contrato JEP-285-2023 Carol Andrea Puentes Tangarife ejecución hasta el 8 de septiembre de 2023</t>
  </si>
  <si>
    <t>carol.puentes@jep.gov.co</t>
  </si>
  <si>
    <t>https://community.secop.gov.co/Public/Tendering/ContractNoticePhases/View?PPI=CO1.PPI.23049397&amp;isFromPublicArea=True&amp;isModal=False</t>
  </si>
  <si>
    <t>JEP-286-2023</t>
  </si>
  <si>
    <t>JEP-CSPO-286-2023</t>
  </si>
  <si>
    <t>Carlos Arturo Canchala Espejo</t>
  </si>
  <si>
    <t xml:space="preserve">Armenia </t>
  </si>
  <si>
    <t>Prestación de servicios profesionales para el apoyo al grupo de análisis, contexto y estadística de la UIA en el desarrollo de actividades asociadas a la programación,manejo de bases de datos y migraciones de sistemas de información para atender las necesidades de la UIA a fin de facilitar la capacidad investigativa</t>
  </si>
  <si>
    <t xml:space="preserve">25-47-101003703 </t>
  </si>
  <si>
    <t>09/02/2023 - 30/06/2024</t>
  </si>
  <si>
    <t>https://jepcolombia.sharepoint.com/:b:/g/SE/DAJ/SDC/EdEZZv8xZa5DqWuyaXfmM8UBi_YI_RPNtFJTSX1eAKeiaQ?e=R0dK80</t>
  </si>
  <si>
    <t>Por mutuo acuerdo se da por terminado el contrato con ejecución hasta el 30/09/2023</t>
  </si>
  <si>
    <t>carlos.canchala@jep.gov.co</t>
  </si>
  <si>
    <t>https://community.secop.gov.co/Public/Tendering/ContractNoticePhases/View?PPI=CO1.PPI.23087049&amp;isFromPublicArea=True&amp;isModal=False</t>
  </si>
  <si>
    <t>JEP-287-2023</t>
  </si>
  <si>
    <t>JEP-CSPO-287-2023</t>
  </si>
  <si>
    <t>Gloria Cecilia Quiceno Acevedo</t>
  </si>
  <si>
    <t>Prestación de servicios profesionales para apoyar y acompañar al grupo de atención y orientación a víctimas de la unidad de investigación y acusación en el relacionamiento con las víctimas integrantes de las mesas nacionales, regionales y organizaciones afines, atendiendo los enfoques de género, diferencial y territorial</t>
  </si>
  <si>
    <t>21-47-101026596</t>
  </si>
  <si>
    <t>21/02/2023 - 30/06/2024</t>
  </si>
  <si>
    <t>https://jepcolombia.sharepoint.com/:b:/g/SE/DAJ/SDC/EQ5AY9eI5ZBMu9VUIFrwoCIBc5rjtelLQ55bPEmMcZrd4g?e=Efc4vN</t>
  </si>
  <si>
    <t>ESTUDIOS POLÍTICOS Y RESOLUCIÓN DE CONFLICTOS</t>
  </si>
  <si>
    <t>gloria.quiceno@jep.gov.co</t>
  </si>
  <si>
    <t>https://community.secop.gov.co/Public/Tendering/ContractNoticePhases/View?PPI=CO1.PPI.23109450&amp;isFromPublicArea=True&amp;isModal=False</t>
  </si>
  <si>
    <t>JEP-288-2023</t>
  </si>
  <si>
    <t>JEP-CSPO-288-2023</t>
  </si>
  <si>
    <t>Laura Maria Villaquiran Terán</t>
  </si>
  <si>
    <t>Prestación de servicios profesionales para apoyar en la construcción de informes de análisis de contexto, conflictividad y situacionales, elaboración de patrones de macrocriminalidad y macrovictimización, y caracterización de actores armados legales e ilegales, a fin de facilitar la capacidad investigativa de la UIA.</t>
  </si>
  <si>
    <t>15-47-101010872</t>
  </si>
  <si>
    <t>07/02/2023 - 30//06/2024</t>
  </si>
  <si>
    <t>https://jepcolombia.sharepoint.com/:b:/g/SE/DAJ/SDC/ESS94wDevjhPprpx_YLaSxUBhtKZRvgz0AI_smW14fkdfg?e=4iBbEx</t>
  </si>
  <si>
    <t>El 1 de julio de publicó la terminación anticipada del contrato JEP-288-2023 ejecución hasta el 30 de junio</t>
  </si>
  <si>
    <t>laura.villaquiran@jep.gov.co</t>
  </si>
  <si>
    <t>https://community.secop.gov.co/Public/Tendering/ContractNoticePhases/View?PPI=CO1.PPI.23050517&amp;isFromPublicArea=True&amp;isModal=False</t>
  </si>
  <si>
    <t>JEP-289-2023</t>
  </si>
  <si>
    <t>JEP-CSPO-289-2023</t>
  </si>
  <si>
    <t>Carlos Andrés Otero Cardona</t>
  </si>
  <si>
    <t>Popayán con
desplazamiento en los departamentos de Cauca, Valle del Cauca y Nariño</t>
  </si>
  <si>
    <t xml:space="preserve">	41-45-101080803</t>
  </si>
  <si>
    <t>https://jepcolombia.sharepoint.com/:b:/g/SE/DAJ/SDC/ESvLNXyG0zlBuZb_BWyGJ2MBeA-4YjJ4kehN8KWQxP8o6w?e=2JYvCX</t>
  </si>
  <si>
    <t>carlos.otero@jep.gov.co</t>
  </si>
  <si>
    <t>https://community.secop.gov.co/Public/Tendering/ContractNoticePhases/View?PPI=CO1.PPI.22996238&amp;isFromPublicArea=True&amp;isModal=False</t>
  </si>
  <si>
    <t>JEP-290-2023</t>
  </si>
  <si>
    <t>JEP-CSPO-290-2023</t>
  </si>
  <si>
    <t>Eybar Insuasty Alvarado</t>
  </si>
  <si>
    <t>Pasto con desplazamiento
en la región conformada por los departamentos de Nariño, Valle del Cauca y Cauca</t>
  </si>
  <si>
    <t>41-47-101004990</t>
  </si>
  <si>
    <t>https://jepcolombia.sharepoint.com/:b:/g/SE/DAJ/SDC/EYWUpe6qApJMoJxHmX_pL5MBmwlnQ3GWinaum803WQgsLQ?e=kCkzjJ</t>
  </si>
  <si>
    <t>eybar.insuasty@jep.gov.co</t>
  </si>
  <si>
    <t>https://community.secop.gov.co/Public/Tendering/ContractNoticePhases/View?PPI=CO1.PPI.22997587&amp;isFromPublicArea=True&amp;isModal=False</t>
  </si>
  <si>
    <t>JEP-291-2023</t>
  </si>
  <si>
    <t>JEP-CSPO-291-2023</t>
  </si>
  <si>
    <t>Leonardo Ariza</t>
  </si>
  <si>
    <t xml:space="preserve">El Peñon </t>
  </si>
  <si>
    <t xml:space="preserve">	68123</t>
  </si>
  <si>
    <t>Bucaramanga con
desplazamiento en los departamentos de Santander, Norte de Santander y región que conforma
el Magdalena Medio</t>
  </si>
  <si>
    <t>475 47 994000057883</t>
  </si>
  <si>
    <t>07/02/2023 - 01/07/2024</t>
  </si>
  <si>
    <t>https://jepcolombia.sharepoint.com/:b:/g/SE/DAJ/SDC/EVTUOrK8EJNMohyf_aeBgl4B9XGHy6XPpIMfJNzUOzSWIQ?e=OKqur8</t>
  </si>
  <si>
    <t>leonardo.ariza@jep.gov.co</t>
  </si>
  <si>
    <t>https://community.secop.gov.co/Public/Tendering/ContractNoticePhases/View?PPI=CO1.PPI.22999527&amp;isFromPublicArea=True&amp;isModal=False</t>
  </si>
  <si>
    <t>JEP-292-2023</t>
  </si>
  <si>
    <t>JEP-CSPO-292-2023</t>
  </si>
  <si>
    <t xml:space="preserve">Claudia Nancy Quiceno Montoya </t>
  </si>
  <si>
    <t>Armenia</t>
  </si>
  <si>
    <t>Prestar servicios profesionales para apoyar y acompañara la Secretaría Ejecutiva en la asistencia técnica a las actuaciones, mediaciones, encuentros y acercamientos necesarios para los procesos de justicia restaurativa con énfasis en enfoque territorial y étnico</t>
  </si>
  <si>
    <t>63-47-101001478</t>
  </si>
  <si>
    <t>https://jepcolombia.sharepoint.com/:b:/g/SE/DAJ/SDC/EeBWfxcdb4ZInc0ScL-TpmAB0Di_IambZi-_goudJlSLlw?e=AkVGkU</t>
  </si>
  <si>
    <t>claudia.quicenom@jep.gov.co</t>
  </si>
  <si>
    <t>https://community.secop.gov.co/Public/Tendering/ContractNoticePhases/View?PPI=CO1.PPI.23000343&amp;isFromPublicArea=True&amp;isModal=False</t>
  </si>
  <si>
    <t>JEP-293-2023</t>
  </si>
  <si>
    <t>JEP-CSPO-293-2023</t>
  </si>
  <si>
    <t>Erika Andrea Mosquera Oviedo</t>
  </si>
  <si>
    <t>11-47-101013974</t>
  </si>
  <si>
    <t>04/02/2023 - 10/07/2024</t>
  </si>
  <si>
    <t>https://jepcolombia.sharepoint.com/:b:/g/SE/DAJ/SDC/EXPUrVkvgLZEr8KstEB7oRYBPDCkslhqVuUR0zqw4R9H3g?e=7I1Oov</t>
  </si>
  <si>
    <t>Se reemplaza la minuta del contrato con el número ajustado</t>
  </si>
  <si>
    <t>erika.mosquera@jep.gov.co</t>
  </si>
  <si>
    <t>https://community.secop.gov.co/Public/Tendering/ContractNoticePhases/View?PPI=CO1.PPI.23000668&amp;isFromPublicArea=True&amp;isModal=False</t>
  </si>
  <si>
    <t>JEP-294-2023</t>
  </si>
  <si>
    <t>JEP-CSPO-294-2023</t>
  </si>
  <si>
    <t>Martha Elena Vasquez Gonzalez</t>
  </si>
  <si>
    <t>Ovejas</t>
  </si>
  <si>
    <t xml:space="preserve">Prestar servicios profesionales especializados para apoyar y acompañar el despliegue territorial de la Secretaría Ejecutiva en los departamentos de Sucre y Córdoba, en el marco de los lineamientos para la aplicación del enfoque territorial, la justicia restaurativa, teniendo en cuenta los enfoques diferenciales, y en relación con los macrocasos priorizados, medidas cautelares y demás procesos relacionados con la actividad judicial. </t>
  </si>
  <si>
    <t>33-45-101116600</t>
  </si>
  <si>
    <t>https://jepcolombia.sharepoint.com/:b:/g/SE/DAJ/SDC/EZMKUBZfxnBEumsAi-lN9isBBI1_LlyzXZUUCWyizJKRbw?e=ubXmCN</t>
  </si>
  <si>
    <t xml:space="preserve">Mediante Otrosí N°1 el 28/12/2023 se publica la adición y prórroga del contrato JEP-294-2023 </t>
  </si>
  <si>
    <t>martha.vasquez@jep.gov.co</t>
  </si>
  <si>
    <t>https://community.secop.gov.co/Public/Tendering/ContractNoticePhases/View?PPI=CO1.PPI.23017618&amp;isFromPublicArea=True&amp;isModal=False</t>
  </si>
  <si>
    <t>JEP-295-2023</t>
  </si>
  <si>
    <t>JEP-CSPO-295-2023</t>
  </si>
  <si>
    <t xml:space="preserve">Yery Lili Ospina Moreno </t>
  </si>
  <si>
    <t xml:space="preserve">Prestar servicios profesionales especializados para apoyar y acompañar el despliegue territorial de la Secretaría Ejecutiva en el departamento del Tolima, en el marco de los lineamientos para la aplicación del enfoque territorial, la justicia restaurativa, teniendo en cuenta los enfoques diferenciales, y en relación con los macrocasos priorizados, medidas cautelares y demás procesos relacionados con la actividad judicial.. </t>
  </si>
  <si>
    <t xml:space="preserve">	76023</t>
  </si>
  <si>
    <t>3557506-7</t>
  </si>
  <si>
    <t>09/02/2023 - 01/07/2024</t>
  </si>
  <si>
    <t>https://jepcolombia.sharepoint.com/:b:/g/SE/DAJ/SDC/EckapS4uFLtJomExrrQj7BcBwjKvpnlXo_G3aWnRNnUVkw?e=Fvn4XV</t>
  </si>
  <si>
    <t>yery.ospina@jep.gov.co</t>
  </si>
  <si>
    <t>https://community.secop.gov.co/Public/Tendering/ContractNoticePhases/View?PPI=CO1.PPI.23017368&amp;isFromPublicArea=True&amp;isModal=False</t>
  </si>
  <si>
    <t>JEP-296-2023</t>
  </si>
  <si>
    <t>JEP-CSPO-296-2023</t>
  </si>
  <si>
    <t>Carolina Rubio Sguerra</t>
  </si>
  <si>
    <t xml:space="preserve">Prestar servicios profesionales especializados para apoyar y acompañar el despliegue territorial de la Secretaría Ejecutiva en el departamento de Santander, en el marco de los lineamientos para la aplicación del enfoque territorial, la justicia restaurativa, teniendo en cuenta los enfoques diferenciales, y en relación con los macrocasos priorizados, medidas cautelares y demás procesos relacionados con la actividad judicial. </t>
  </si>
  <si>
    <t>39-45-101029647</t>
  </si>
  <si>
    <t>07/02/2023 - 05/07/2024</t>
  </si>
  <si>
    <t>https://jepcolombia.sharepoint.com/:b:/g/SE/DAJ/SDC/ER8n_SVScj9OvOdM0aOY9AwBZZDQJRmowAfWYWo7ryhG3w?e=moIML6</t>
  </si>
  <si>
    <t>COMUNICACIÓN SOCIAL</t>
  </si>
  <si>
    <t>carolina.rubio@jep.gov.co</t>
  </si>
  <si>
    <t>https://community.secop.gov.co/Public/Tendering/ContractNoticePhases/View?PPI=CO1.PPI.23017462&amp;isFromPublicArea=True&amp;isModal=False</t>
  </si>
  <si>
    <t>JEP-297-2023</t>
  </si>
  <si>
    <t>JEP-CSPO-297-2023</t>
  </si>
  <si>
    <t>Jeniffer Katherine Sabogal Vargas</t>
  </si>
  <si>
    <t>Prestar servicios técnicos para apoyar al Departamento de Atención a Víctimas en las gestiones operativas, técnicas y documentales encaminadas a la acreditación administrativa atendiendo los enfoques diferenciales</t>
  </si>
  <si>
    <t xml:space="preserve">Andres Gerardo Pabon Correa </t>
  </si>
  <si>
    <t xml:space="preserve">	21-47-101026215
11-47-101015268</t>
  </si>
  <si>
    <t>08/02/2023
02/06/2023</t>
  </si>
  <si>
    <t>07/02/2023 - 30/06/2024
01/06/2023 - 01/07/2024</t>
  </si>
  <si>
    <t>https://jepcolombia.sharepoint.com/:b:/g/SE/DAJ/SDC/Ed98Hmnq-tpKnT_1JfE5bzABg_N8lAgHaaBIP9DnuK1V3w?e=lGpg4l</t>
  </si>
  <si>
    <t>Se cede el contrato a partir del 01/06/2023</t>
  </si>
  <si>
    <t>andres.pabon@jep.gov.co</t>
  </si>
  <si>
    <t>https://community.secop.gov.co/Public/Tendering/ContractNoticePhases/View?PPI=CO1.PPI.23040068&amp;isFromPublicArea=True&amp;isModal=False</t>
  </si>
  <si>
    <t>JEP-298-2023</t>
  </si>
  <si>
    <t>JEP-CSPO-298-2023</t>
  </si>
  <si>
    <t>Magda Yamile Gomez Mosquera</t>
  </si>
  <si>
    <t>21-47-101026314</t>
  </si>
  <si>
    <t>https://jepcolombia.sharepoint.com/:b:/g/SE/DAJ/SDC/Eb85Gfm24iRDjaPIpbKgRKMBuMWnDY9ZNhph6vqcov3A5w?e=SQxbbp</t>
  </si>
  <si>
    <t xml:space="preserve"> Mediante Otrosí N°1 el 27/12/2023 se publica la adición y prórroga del contrato JEP-298-2023</t>
  </si>
  <si>
    <t>TECNOLOGIA EN ADMINISTRACIÓN HOSPITALARIA</t>
  </si>
  <si>
    <t>magda.gomez@jep.gov.co</t>
  </si>
  <si>
    <t>https://community.secop.gov.co/Public/Tendering/ContractNoticePhases/View?PPI=CO1.PPI.23041828&amp;isFromPublicArea=True&amp;isModal=False</t>
  </si>
  <si>
    <t>JEP-299-2023</t>
  </si>
  <si>
    <t>JEP-CSPO-299-2023</t>
  </si>
  <si>
    <t>Ivan Alexander Zarta Suarez</t>
  </si>
  <si>
    <t>21-47-101026218</t>
  </si>
  <si>
    <t>https://jepcolombia.sharepoint.com/:b:/g/SE/DAJ/SDC/EYhV9xGvHJhAlLYFYUamZysBx-6YXODE0vNk02gCmxMTLg?e=tHrHOv</t>
  </si>
  <si>
    <t>Mediante Otrosí N°1 el 28/12/2023 se publica la adición y prórroga del contrato JEP-299-2023</t>
  </si>
  <si>
    <t>LENGUAS MODERNAS</t>
  </si>
  <si>
    <t>TECNICO LABORAL POR COMPETENCIAS EN AUXILIAR ADMINISTRATIVO</t>
  </si>
  <si>
    <t>ivan.zarta@jep.gov.co</t>
  </si>
  <si>
    <t>https://community.secop.gov.co/Public/Tendering/ContractNoticePhases/View?PPI=CO1.PPI.23045123&amp;isFromPublicArea=True&amp;isModal=False</t>
  </si>
  <si>
    <t>JEP-300-2023</t>
  </si>
  <si>
    <t>JEP-CSPO-300-2023</t>
  </si>
  <si>
    <t xml:space="preserve">Néstor Hernando Nieto Piraquive </t>
  </si>
  <si>
    <t>El Colegio</t>
  </si>
  <si>
    <t>Prestar servicios profesionales para la recolección, sistematización, análisis y estructuración de información que alimente la preparación de las versiones voluntarias y la construcción del auto de determinación de hechos y conductas.</t>
  </si>
  <si>
    <t>41-45-101080834</t>
  </si>
  <si>
    <t>https://jepcolombia.sharepoint.com/:b:/g/SE/DAJ/SDC/ETbYT9EL8rpKpXheuwgOyLsBhfWhxMhBpwQQAIeM1j716w?e=RD2eqZ</t>
  </si>
  <si>
    <t>Mediante Otrosí N°1 el 26/12/2023 se publica la adición y prórroga del contrato JEP-300-2023</t>
  </si>
  <si>
    <t>yeimi.betancourtg@jep.gov.co</t>
  </si>
  <si>
    <t>https://community.secop.gov.co/Public/Tendering/ContractNoticePhases/View?PPI=CO1.PPI.23047031&amp;isFromPublicArea=True&amp;isModal=False</t>
  </si>
  <si>
    <t>JEP-301-2023</t>
  </si>
  <si>
    <t>JEP-CSPO-301-2023</t>
  </si>
  <si>
    <t>Erika Liliana Perdomo Rojas</t>
  </si>
  <si>
    <t>Prestar servicios profesionales a la subsecretaria ejecutiva en el apoyo y acompañamiento a la ejecución de los servicios contratados en cumplimiento de las obligaciones misionales de la subsecretaria ejecutiva.</t>
  </si>
  <si>
    <t>21-47-101026238</t>
  </si>
  <si>
    <t>https://jepcolombia.sharepoint.com/:b:/g/SE/DAJ/SDC/EdDpn0XL1o9Di8SDMBlBSagBwei6dJVbnHuqgVQD9NJyWg?e=2Q7SF0</t>
  </si>
  <si>
    <t>erika.perdomo@jep.gov.co</t>
  </si>
  <si>
    <t>https://community.secop.gov.co/Public/Tendering/ContractNoticePhases/View?PPI=CO1.PPI.23036840&amp;isFromPublicArea=True&amp;isModal=False</t>
  </si>
  <si>
    <t>JEP-302-2023</t>
  </si>
  <si>
    <t>JEP-CSPO-302-2023</t>
  </si>
  <si>
    <t>Katherine Londoño Arbelaez</t>
  </si>
  <si>
    <t>Apoyar y acompañar la transcripción de diligencias en el marco de los casos priorizados por la Sala de Reconocimiento de Verdad, de Responsabilidad y de Determinación de los Hechos y Conductas</t>
  </si>
  <si>
    <t>Transcriptores - SRVR</t>
  </si>
  <si>
    <t xml:space="preserve">96-47-101002019
</t>
  </si>
  <si>
    <t>10/02/2023 - 30/06/2024</t>
  </si>
  <si>
    <t>https://jepcolombia.sharepoint.com/:b:/g/SE/DAJ/SDC/EXKUNpDmGTJDjiClaiSltzMBO_yDNnNgkZYjeu-rJWg4ew?e=uxzzZn</t>
  </si>
  <si>
    <t>katherine.londono@jep.gov.co</t>
  </si>
  <si>
    <t>JEP-303-2023</t>
  </si>
  <si>
    <t>JEP-CSPO-303-2023</t>
  </si>
  <si>
    <t>Carolina Gómez García</t>
  </si>
  <si>
    <t xml:space="preserve">	73123</t>
  </si>
  <si>
    <t>21-45-101399979</t>
  </si>
  <si>
    <t>08/02/2023 - 20/07/2024</t>
  </si>
  <si>
    <t>https://jepcolombia.sharepoint.com/:b:/g/SE/DAJ/SDC/EW9KlKodDmxFk--hcVlt67ABqz0oGpoEBkABfkXVsk778g?e=MXbaUq</t>
  </si>
  <si>
    <t>carolina.gomez@jep.gov.co</t>
  </si>
  <si>
    <t>https://community.secop.gov.co/Public/Tendering/ContractNoticePhases/View?PPI=CO1.PPI.23051223&amp;isFromPublicArea=True&amp;isModal=False</t>
  </si>
  <si>
    <t>JEP-304-2023</t>
  </si>
  <si>
    <t>JEP-CSPO-304-2023</t>
  </si>
  <si>
    <t>Fanny del Socorro Torres Granda</t>
  </si>
  <si>
    <t>San Andres de Tumaco</t>
  </si>
  <si>
    <t>15-47-101010869</t>
  </si>
  <si>
    <t>08/02/2023 - 07/07/2024</t>
  </si>
  <si>
    <t>https://jepcolombia.sharepoint.com/:b:/g/SE/DAJ/SDC/EY4xSQduhShBrkqUrH2is9gBt0nCrasOO88_rj69iDKl9g?e=fj9r3Y</t>
  </si>
  <si>
    <t>fanny.torres@jep.gov.co</t>
  </si>
  <si>
    <t>https://community.secop.gov.co/Public/Tendering/ContractNoticePhases/View?PPI=CO1.PPI.23051242&amp;isFromPublicArea=True&amp;isModal=False</t>
  </si>
  <si>
    <t>JEP-305-2023</t>
  </si>
  <si>
    <t>JEP-CSPO-305-2023</t>
  </si>
  <si>
    <t>Andrés Felipe Bohorquez Forero</t>
  </si>
  <si>
    <t xml:space="preserve">Prestación de servicios profesionales para apoyar y acompañar las actividades relacionadas con la titularidad otorgada a la jurisdicción especial para la paz del fondo documental del archivo de la comisión de la verdad </t>
  </si>
  <si>
    <t>15-45-101154196</t>
  </si>
  <si>
    <t>https://jepcolombia.sharepoint.com/:b:/g/SE/DAJ/SDC/EYAhL9EsF8ZLlw4CgN9-7ikBHr5JVN0zGjdfbS19LQmXog?e=efCba8</t>
  </si>
  <si>
    <t xml:space="preserve">El 10/10/2023 se  publico ACTA DE TERMINACIÓN ANTICIPADA DE MUTUO ACUERDO, BALANCE FINAL Y CIERRE DEL CONTRATO de prestación de servicios JEP-305-2023 </t>
  </si>
  <si>
    <t>ESTUDIOS LITERARIOS</t>
  </si>
  <si>
    <t>andres.bohorquez@jep.gov.co</t>
  </si>
  <si>
    <t>https://community.secop.gov.co/Public/Tendering/ContractNoticePhases/View?PPI=CO1.PPI.23044043&amp;isFromPublicArea=True&amp;isModal=False</t>
  </si>
  <si>
    <t>JEP-306-2023</t>
  </si>
  <si>
    <t>JEP-CSPO-306-2023</t>
  </si>
  <si>
    <t>Vladimir Gomez Otalora</t>
  </si>
  <si>
    <t>Prestar servicios profesionales para apoyar y acompañar a la Subdirección de Comunicaciones en la implementación, seguimiento y operación del sistema de gestión de medios de la Entidad, en relación con la producción audiovisual de las diligencias y audiencias de la JEP</t>
  </si>
  <si>
    <t xml:space="preserve">	11-47-101014024</t>
  </si>
  <si>
    <t>https://jepcolombia.sharepoint.com/:b:/g/SE/DAJ/SDC/EWgaSen2xCJKi5Dcb4NJtT4BJpwF9BeO1Le3r94iFIQRTA?e=jOOFB8</t>
  </si>
  <si>
    <t>vladimir.gomez@jep.gov.co</t>
  </si>
  <si>
    <t>https://community.secop.gov.co/Public/Tendering/ContractNoticePhases/View?PPI=CO1.PPI.23065944&amp;isFromPublicArea=True&amp;isModal=False</t>
  </si>
  <si>
    <t>JEP-307-2023</t>
  </si>
  <si>
    <t>JEP-CSPO-307-2023</t>
  </si>
  <si>
    <t>Andrea Ramírez Parra</t>
  </si>
  <si>
    <t>Esther Yolima Bedoya Jaramillo</t>
  </si>
  <si>
    <t>Medellín con desplazamiento en el departamento de Antioquia</t>
  </si>
  <si>
    <t xml:space="preserve">21-47-101026263 </t>
  </si>
  <si>
    <t>https://jepcolombia.sharepoint.com/:b:/g/SE/DAJ/SDC/ET8R69e7YFBJmjm1RGJJZEEBUDU4Ppl2U4qo1nkLWOtzGA?e=2CcuaD</t>
  </si>
  <si>
    <t>El 11//09/2023 quedo publicada la cesión JEP-307-2023, a partir del 11 de septiembre de 2023</t>
  </si>
  <si>
    <t>https://community.secop.gov.co/Public/Tendering/ContractNoticePhases/View?PPI=CO1.PPI.23051244&amp;isFromPublicArea=True&amp;isModal=False</t>
  </si>
  <si>
    <t>JEP-308-2023</t>
  </si>
  <si>
    <t>JEP-CSPO-308-2023</t>
  </si>
  <si>
    <t>Adriana Patricia Perez Morales</t>
  </si>
  <si>
    <t>Prestar servicios profesionales para apoyar a la Subsecretaría Ejecutiva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t>
  </si>
  <si>
    <t xml:space="preserve">21-45-101399943
</t>
  </si>
  <si>
    <t>https://jepcolombia.sharepoint.com/:b:/g/SE/DAJ/SDC/EfTXEkksf4lJgYHQaLJxJYUBNfYnYZnsM0exdd4Ar5cC6A?e=6Ro1sx</t>
  </si>
  <si>
    <t>El 10/08/2023 publicada la terminación anticipada del CTO JEP-308-2023, se ejecutó hasta el 08 de agosto, inclusive</t>
  </si>
  <si>
    <t>adriana.perez@jep.gov.co</t>
  </si>
  <si>
    <t>https://community.secop.gov.co/Public/Tendering/ContractNoticePhases/View?PPI=CO1.PPI.23056112&amp;isFromPublicArea=True&amp;isModal=False</t>
  </si>
  <si>
    <t>JEP-309-2023</t>
  </si>
  <si>
    <t>JEP-CSPO-309-2023</t>
  </si>
  <si>
    <t>Bernardo Gómez Vásquez</t>
  </si>
  <si>
    <t xml:space="preserve">Prestar servicios profesionales en el apoyo y acompañamiento a la gestión de la Dirección de Asuntos Jurídicos, en la proyección de documentos de contenido jurídico y demás asuntos relacionados con la Secretaría Ejecutiva propios de su competencia. </t>
  </si>
  <si>
    <t xml:space="preserve">	77023</t>
  </si>
  <si>
    <t>11-47-101014067</t>
  </si>
  <si>
    <t>9/02/2023 - 05/07/2024</t>
  </si>
  <si>
    <t>https://jepcolombia.sharepoint.com/:b:/g/SE/DAJ/SDC/Edo5-suDTjlAjFPcdPQGB_oBSZNp-61HKEmNNuiT7pkWEw?e=FARr5R</t>
  </si>
  <si>
    <t>bernardo.gomez@jep.gov.co</t>
  </si>
  <si>
    <t>https://community.secop.gov.co/Public/Tendering/ContractNoticePhases/View?PPI=CO1.PPI.23061047&amp;isFromPublicArea=True&amp;isModal=False</t>
  </si>
  <si>
    <t>JEP-310-2023</t>
  </si>
  <si>
    <t>JEP-CSPO-310-2023</t>
  </si>
  <si>
    <t xml:space="preserve">Yamile Rodríguez </t>
  </si>
  <si>
    <t>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t>
  </si>
  <si>
    <t>63-47-101001487</t>
  </si>
  <si>
    <t>08/02/2023 - 30/06/2024</t>
  </si>
  <si>
    <t>https://jepcolombia.sharepoint.com/:b:/g/SE/DAJ/SDC/EWBwjOdEf-FCow47WWnx6FkBG-axX2Vj2bxEyq_PnvZ2MA?e=bKegzp</t>
  </si>
  <si>
    <t>LICENCIATURA EN CIENCIAS NATURALES</t>
  </si>
  <si>
    <t>yamile.rodriguez@jep.gov.co</t>
  </si>
  <si>
    <t>https://community.secop.gov.co/Public/Tendering/ContractNoticePhases/View?PPI=CO1.PPI.23062719&amp;isFromPublicArea=True&amp;isModal=False</t>
  </si>
  <si>
    <t>JEP-311-2023</t>
  </si>
  <si>
    <t>JEP-CSPO-311-2023</t>
  </si>
  <si>
    <t>Yurena Ariza Hernández</t>
  </si>
  <si>
    <t xml:space="preserve">Cartagena </t>
  </si>
  <si>
    <t>Prestar servicios profesionales para acompañar a la subdirección de talento humano en los diferentes procesos administrativos inherentes a la vinculación, permanencia y desvinculación de servidores públicos y practicantes, pasantes y auxiliares judiciales, como parte de la gestión del talento humano</t>
  </si>
  <si>
    <t xml:space="preserve">	93823</t>
  </si>
  <si>
    <t>11-47-101014137</t>
  </si>
  <si>
    <t>16/02/2023 - 26/04/2024</t>
  </si>
  <si>
    <t>https://jepcolombia.sharepoint.com/:b:/g/SE/DAJ/SDC/EZ-EgH43VpZIppiGrCwVwG4BFrdFoZJQQ6HjzKz-Zr0_7A?e=Rlg5bK</t>
  </si>
  <si>
    <t>yurena.ariza@jep.gov.co</t>
  </si>
  <si>
    <t>https://community.secop.gov.co/Public/Tendering/ContractNoticePhases/View?PPI=CO1.PPI.23064664&amp;isFromPublicArea=True&amp;isModal=False</t>
  </si>
  <si>
    <t>JEP-312-2023</t>
  </si>
  <si>
    <t>JEP-CSPO-312-2023</t>
  </si>
  <si>
    <t>Javier Adolfo Castellanos Gómez</t>
  </si>
  <si>
    <t>Prestar servicios profesionales para acompañar a la Dirección de Asuntos Jurídicos en el seguimiento y elaboración de respuestas y reportes relacionados con la gestión estratégica de planeación de la dependencia y de las areas a su cargo</t>
  </si>
  <si>
    <t xml:space="preserve">21-45-101400219
</t>
  </si>
  <si>
    <t>https://jepcolombia.sharepoint.com/:b:/g/SE/DAJ/SDC/EVhl_mkAol1Im-MZrnCLG-EB8nm85UMR97k10I0wWrvi3g?e=ipnyqu</t>
  </si>
  <si>
    <t>javier.castellanos@jep.gov.co</t>
  </si>
  <si>
    <t>https://community.secop.gov.co/Public/Tendering/ContractNoticePhases/View?PPI=CO1.PPI.23101866&amp;isFromPublicArea=True&amp;isModal=False</t>
  </si>
  <si>
    <t>JEP-313-2023</t>
  </si>
  <si>
    <t>JEP-CSPO-313-2023</t>
  </si>
  <si>
    <t>Nicole Acuña Cepeda</t>
  </si>
  <si>
    <t>Prestar servicios profesionales para apoyar y acompañar a la Subdirección de Comunicaciones en la conceptualización, elaboración, edición y difusión de contenidos audiovisuales, para la divulgación en las distintas redes sociales en desarrollo de la política y estrategia de comunicaciones</t>
  </si>
  <si>
    <t>11-47-101014009</t>
  </si>
  <si>
    <t>08/02/2023 - 10/07/2024</t>
  </si>
  <si>
    <t>https://jepcolombia.sharepoint.com/:b:/g/SE/DAJ/SDC/EbGPDsHTkmpMpG8pVmB5egABNULvAvC3iFCKh2-sKmxETQ?e=CTdyJX</t>
  </si>
  <si>
    <t>PERIODISMO Y OPINIÓN PÚBLICA</t>
  </si>
  <si>
    <t>nicole.acuna@jep.gov.co</t>
  </si>
  <si>
    <t>https://community.secop.gov.co/Public/Tendering/ContractNoticePhases/View?PPI=CO1.PPI.23072736&amp;isFromPublicArea=True&amp;isModal=False</t>
  </si>
  <si>
    <t>JEP-314-2023</t>
  </si>
  <si>
    <t>JEP-CSPO-314-2023</t>
  </si>
  <si>
    <t>David Esteban Arteaga Rojas</t>
  </si>
  <si>
    <t>Prestar servicios profesionales para acompañar a la subdirección de fortalecimiento institucional en la implementación del modelo de gestión del conocimiento mediante el apoyo en el seguimiento al programa pedagógico de la jep y en el relacionamiento con entidades</t>
  </si>
  <si>
    <t>15-47-101010879</t>
  </si>
  <si>
    <t>10/02/2023 - 05/07/2024</t>
  </si>
  <si>
    <t>https://jepcolombia.sharepoint.com/:b:/g/SE/DAJ/SDC/EfGTiBWJlcFGqePY-LbJotUBqSy83kFMLa6Uj9C4lfQBLg?e=u2xx8D</t>
  </si>
  <si>
    <t>david.arteaga@jep.gov.co</t>
  </si>
  <si>
    <t>https://community.secop.gov.co/Public/Tendering/ContractNoticePhases/View?PPI=CO1.PPI.23122586&amp;isFromPublicArea=True&amp;isModal=False</t>
  </si>
  <si>
    <t>JEP-315-2023</t>
  </si>
  <si>
    <t>JEP-CSPO-315-2023</t>
  </si>
  <si>
    <t>Maria Ocampo Jaramillo</t>
  </si>
  <si>
    <t>Magistratura Transcriptores - Sección NR</t>
  </si>
  <si>
    <t>Juan Esteban Uribe Villa</t>
  </si>
  <si>
    <t>21-45-101400201</t>
  </si>
  <si>
    <t>10/02/2023 - 01/07/2024</t>
  </si>
  <si>
    <t>https://jepcolombia.sharepoint.com/:b:/g/SE/DAJ/SDC/Eb9Rybh8SF5BrOaVKB5aZB8BMbBIlORjinwMOIGFRqMIvA?e=33aJG3</t>
  </si>
  <si>
    <t xml:space="preserve">El 24/08/2023 quedo publicada la cesión del contrato JEP-315-2023 - Transcriptor
Mediante otrosí N°1 se publica la adición y prórroga del contrato JEP-315-2023
Mediante otrosí N°2 del 24/04/2024 se modificó la forma de pago. </t>
  </si>
  <si>
    <t>juan.uribe@jep.gov.co</t>
  </si>
  <si>
    <t>https://community.secop.gov.co/Public/Tendering/ContractNoticePhases/View?PPI=CO1.PPI.23070601&amp;isFromPublicArea=True&amp;isModal=False</t>
  </si>
  <si>
    <t>JEP-316-2023</t>
  </si>
  <si>
    <t>JEP-CSPO-316-2023</t>
  </si>
  <si>
    <t>Oriana Giacometto Dallos</t>
  </si>
  <si>
    <t>Prestar servicios profesionales para apoyar y acompañar a la Subdirección de Comunicaciones en la producción y realización de las acciones de comunicación interna y externa, para la promoción y divulgación en temáticas de la Jurisdicción, en desarrollo de la política y estrategia de comunicaciones</t>
  </si>
  <si>
    <t>https://jepcolombia.sharepoint.com/:b:/g/SE/DAJ/SDC/EexahfFxhXNHl3cR95U4lzwB4FKXhnw4B0VExcNdmXxZWQ?e=FAQz6j</t>
  </si>
  <si>
    <t>DIRECCIÓN Y PRODUCCIÓN DE MEDIOS AUDIOVISUALES</t>
  </si>
  <si>
    <t>oriana.giacometto@jep.gov.co</t>
  </si>
  <si>
    <t>https://community.secop.gov.co/Public/Tendering/ContractNoticePhases/View?PPI=CO1.PPI.23087957&amp;isFromPublicArea=True&amp;isModal=False</t>
  </si>
  <si>
    <t>JEP-317-2023</t>
  </si>
  <si>
    <t>JEP-CSPO-317-2023</t>
  </si>
  <si>
    <t xml:space="preserve">Laura Tatiana Ventura Gallego </t>
  </si>
  <si>
    <t xml:space="preserve">Prestar servicios profesionales para apoyar a la subdirección de fortalecimiento institucional en el desarrollo del modelo de gestión del conocimiento mediante la sistematización de las acciones de fortalecimiento de equipos territoriales y del enfoque dialógico en la JEP, y de las acciones pedagógicas con grupos de interés de la entidad. </t>
  </si>
  <si>
    <t xml:space="preserve">15-47-101010893
</t>
  </si>
  <si>
    <t>13/02/2023 - 05/07/2024</t>
  </si>
  <si>
    <t>https://jepcolombia.sharepoint.com/:b:/g/SE/DAJ/SDC/EaxHImw1aEtBn1T2NDWuujEB3RsUaOAUXKC3vaTjeMP83Q?e=2goMSx</t>
  </si>
  <si>
    <t>laura.ventura@jep.gov.co</t>
  </si>
  <si>
    <t>https://community.secop.gov.co/Public/Tendering/ContractNoticePhases/View?PPI=CO1.PPI.23125914&amp;isFromPublicArea=True&amp;isModal=False</t>
  </si>
  <si>
    <t>JEP-318-2023</t>
  </si>
  <si>
    <t>JEP-CSPO-318-2023</t>
  </si>
  <si>
    <t>María Fernanda Pizarro Londoño</t>
  </si>
  <si>
    <t>Apoyar a la subdireccion de fortalecimiento institucional en el desarrollo del modelo de gestion del conocimiento mediante las acciones requeridas para la formacion virtual y los procesos pedagogicos con grupos de interes de la entidad</t>
  </si>
  <si>
    <t>21-47-101026338</t>
  </si>
  <si>
    <t>14/02/2023 - 05/07/2024</t>
  </si>
  <si>
    <t>https://jepcolombia.sharepoint.com/:b:/g/SE/DAJ/SDC/Ebuf8YQdUdhGqbhpWYpSLEUBIzkjUxeiYfe-HVqDnMVTtw?e=6ACm5i</t>
  </si>
  <si>
    <t>maria.pizarrol@jep.gov.co</t>
  </si>
  <si>
    <t>https://community.secop.gov.co/Public/Tendering/ContractNoticePhases/View?PPI=CO1.PPI.23130315&amp;isFromPublicArea=True&amp;isModal=False</t>
  </si>
  <si>
    <t>JEP-319-2023</t>
  </si>
  <si>
    <t>JEP-CSPO-319-2023</t>
  </si>
  <si>
    <t>Heidy Johana Fonseca Perez</t>
  </si>
  <si>
    <t>San Jose del Guaviare</t>
  </si>
  <si>
    <t>San José de Guaviare con
desplazamiento en la región conformada por los departamentos de Guaviare, Meta, Casanare</t>
  </si>
  <si>
    <t>25-47-101003697</t>
  </si>
  <si>
    <t>08/02/2023  -01/07/2024</t>
  </si>
  <si>
    <t>https://jepcolombia.sharepoint.com/:b:/g/SE/DAJ/SDC/EXMEIGhw43pBigjcoVKHXXkBHVLjrlY0If8G1I7QutRrCw?e=Hb1gwA</t>
  </si>
  <si>
    <t>heidy.fonseca@jep.gov.co</t>
  </si>
  <si>
    <t>https://community.secop.gov.co/Public/Tendering/ContractNoticePhases/View?PPI=CO1.PPI.23086834&amp;isFromPublicArea=True&amp;isModal=False</t>
  </si>
  <si>
    <t>JEP-320-2023</t>
  </si>
  <si>
    <t>JEP-CSPO-320-2023</t>
  </si>
  <si>
    <t>Angelica Patricia Alvarado Nieto</t>
  </si>
  <si>
    <t xml:space="preserve">Prestar servicios profesionales para apoyar y acompañar al Departamento de Atención a Víctimas en la gestión administrativa, precontractual y seguimiento contractual a fin de facilitar la asistencia material a víctimas atendiendo los enfoques diferenciales </t>
  </si>
  <si>
    <t>21-47-101026273</t>
  </si>
  <si>
    <t>https://jepcolombia.sharepoint.com/:b:/g/SE/DAJ/SDC/EcJivnm8fBNEuOqqGYUKBCwBYTttj2RP_9MbfbrBewtIZQ?e=bkKvf0</t>
  </si>
  <si>
    <t>Mediante Otrosí N°2 el 28/12/2023 se publica la adición y prórroga del contrato JEP-320-2023</t>
  </si>
  <si>
    <t>PUBLICIDAD</t>
  </si>
  <si>
    <t>angelica.alvarado@jep.gov.co</t>
  </si>
  <si>
    <t>https://community.secop.gov.co/Public/Tendering/ContractNoticePhases/View?PPI=CO1.PPI.23087371&amp;isFromPublicArea=True&amp;isModal=False</t>
  </si>
  <si>
    <t>JEP-321-2023</t>
  </si>
  <si>
    <t>JEP-CSPO-321-2023</t>
  </si>
  <si>
    <t>Maria Camila Sanchez Gomez</t>
  </si>
  <si>
    <t>Prestar servicios profesionales para asesoría y representación a víctimas con enfoque de género, étnico, diferencial, psicosocial y socio cultural en los asuntos de competencia de la jurisdicción, para el sistema autónomo de asesoría y defensa de la SE-JEP</t>
  </si>
  <si>
    <t>21-47-101026325</t>
  </si>
  <si>
    <t>https://jepcolombia.sharepoint.com/:b:/g/SE/DAJ/SDC/EbFJioFqI_lLsV1qFXPrm0cBOZ86aAD3vxs1THUI733Scg?e=dGJMQu</t>
  </si>
  <si>
    <t>El 12/07/2023 se publicó la terminación anticipada del contrato JEP-321-2023</t>
  </si>
  <si>
    <t>maria.sanchez@jep.gov.co</t>
  </si>
  <si>
    <t>https://community.secop.gov.co/Public/Tendering/ContractNoticePhases/View?PPI=CO1.PPI.23113609&amp;isFromPublicArea=True&amp;isModal=False</t>
  </si>
  <si>
    <t>JEP-322-2023</t>
  </si>
  <si>
    <t>JEP-CSPO-322-2023</t>
  </si>
  <si>
    <t>Juan Orlando Pantoja Cuero</t>
  </si>
  <si>
    <t xml:space="preserve">Popayan </t>
  </si>
  <si>
    <t>Prestar los servicios profesionales para apoyar y acompañar a la unidad de investigación y acusación en el análisis y aplicación del enfoque diferencial y territorial con las víctimas pertenecientes a las comunidades NARP, a fin de facilitar la capacidad investigativa de la UIA</t>
  </si>
  <si>
    <t xml:space="preserve">430 - 47 - 994000059629 </t>
  </si>
  <si>
    <t>13/02/2023 - 30/06/2024</t>
  </si>
  <si>
    <t>https://jepcolombia.sharepoint.com/:b:/g/SE/DAJ/SDC/ERk7c_d__WhBg-7_g_xoAhkBEvniQGps6J_HZmP-9ULWhQ?e=G0zjVJ</t>
  </si>
  <si>
    <t xml:space="preserve">Mediante Otrosí N°1 el 28/12/2023 se publica la adición y prórroga del contrato JEP-322-2023, hasta el 31 de mayo de 2024. </t>
  </si>
  <si>
    <t>juan.pantoja@jep.gov.co</t>
  </si>
  <si>
    <t>https://community.secop.gov.co/Public/Tendering/ContractNoticePhases/View?PPI=CO1.PPI.23140958&amp;isFromPublicArea=True&amp;isModal=False</t>
  </si>
  <si>
    <t>JEP-323-2023</t>
  </si>
  <si>
    <t>JEP-CSPO-323-2023</t>
  </si>
  <si>
    <t>Leidy Tatiana Hernandez Lopez</t>
  </si>
  <si>
    <t>Prestar servicios profesionales para apoyar al Departamento de SAAD Comparecientes en la programación y ejecución de actividades de acopio, procesamiento, validación y análisis jurídico de la información asociada al Registro de Comparecientes; así como en la capacitación y socialización del Registro</t>
  </si>
  <si>
    <t>25-47-101003728</t>
  </si>
  <si>
    <t>14/02/2023 - 01/07/2024</t>
  </si>
  <si>
    <t>https://jepcolombia.sharepoint.com/:b:/g/SE/DAJ/SDC/ES9XF27hzGdGrQ-oqCRpr6wBGDHBUYhnLkmb3lKMF1kpOQ?e=cZkkYI</t>
  </si>
  <si>
    <t>leidy.hernandez@jep.gov.co</t>
  </si>
  <si>
    <t>https://community.secop.gov.co/Public/Tendering/ContractNoticePhases/View?PPI=CO1.PPI.23211347&amp;isFromPublicArea=True&amp;isModal=False</t>
  </si>
  <si>
    <t>JEP-324-2023</t>
  </si>
  <si>
    <t>JEP-CSPO-324-2023</t>
  </si>
  <si>
    <t>Carmen Andrea Becerra Becerra</t>
  </si>
  <si>
    <t xml:space="preserve">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t>
  </si>
  <si>
    <t>980 47 994000023925</t>
  </si>
  <si>
    <t>09/02/2023 - 11/07/2024</t>
  </si>
  <si>
    <t>https://jepcolombia.sharepoint.com/:b:/g/SE/DAJ/SDC/EWavRIMZloxLkdDpIHABt24B58zPGpjE00tbdFKl12ksug?e=VMhqhK</t>
  </si>
  <si>
    <t>Se publicó el 09 de mayo de 2023, terminación anticipada JEP-324-2023 cib ehecución hasta el 08/05/2023</t>
  </si>
  <si>
    <t>carmen.becerra@jep.gov.co</t>
  </si>
  <si>
    <t>https://community.secop.gov.co/Public/Tendering/ContractNoticePhases/View?PPI=CO1.PPI.23087805&amp;isFromPublicArea=True&amp;isModal=False</t>
  </si>
  <si>
    <t>JEP-325-2023</t>
  </si>
  <si>
    <t>JEP-CSPO-325-2023</t>
  </si>
  <si>
    <t>Sebastián Cristancho Bohada</t>
  </si>
  <si>
    <t>96-47-101002017</t>
  </si>
  <si>
    <t>https://jepcolombia.sharepoint.com/:b:/g/SE/DAJ/SDC/ERwVxCYGU1ZEs557TT6PPEoBxwL0FHz4s1bAbj2etfEB1A?e=CPJmKF</t>
  </si>
  <si>
    <t>Mediante Otrosí N°1 el 26/12/2023 se publica la adición y prórroga del contrato JEP-325-2023</t>
  </si>
  <si>
    <t>sebastian.cristancho@jep.gov.co</t>
  </si>
  <si>
    <t>https://community.secop.gov.co/Public/Tendering/ContractNoticePhases/View?PPI=CO1.PPI.23098395&amp;isFromPublicArea=True&amp;isModal=False</t>
  </si>
  <si>
    <t>JEP-326-2023</t>
  </si>
  <si>
    <t>JEP-CSPO-326-2023</t>
  </si>
  <si>
    <t>Paula Martínez Cortés</t>
  </si>
  <si>
    <t>Linda Yulieth Correa Grisales</t>
  </si>
  <si>
    <t xml:space="preserve">15-47-101010878 </t>
  </si>
  <si>
    <t>09/02/2023 - 15/07/2024</t>
  </si>
  <si>
    <t>https://jepcolombia.sharepoint.com/:b:/g/SE/DAJ/SDC/EZ5GPOTvJ0NFjFC-MDyU7rkBjk_N3E8oc1OnrKeMCtvhZA?e=HtdW5l</t>
  </si>
  <si>
    <t>El 13/10/2023 se publicó la cesíon del contrato JEP-326-2023 Linda Yulieth Correa Grisales a partir del 12/10/2023
Mediante Otrosí N°2 el 26/12/2023 se publica la adición y prórroga del contrato JEP-326-2023</t>
  </si>
  <si>
    <t>paula.martinez@jep.gov.co</t>
  </si>
  <si>
    <t>https://community.secop.gov.co/Public/Tendering/ContractNoticePhases/View?PPI=CO1.PPI.23099312&amp;isFromPublicArea=True&amp;isModal=False</t>
  </si>
  <si>
    <t>JEP-327-2023</t>
  </si>
  <si>
    <t>JEP-CSPO-327-2023</t>
  </si>
  <si>
    <t xml:space="preserve">	76923</t>
  </si>
  <si>
    <t>Daniel Ortega Ortega</t>
  </si>
  <si>
    <t>96-47-101002018</t>
  </si>
  <si>
    <t>https://jepcolombia.sharepoint.com/:b:/g/SE/DAJ/SDC/ESFof597ByhDnfKP6DUJUDEB5GqnxJh2ZJaVEaEnWP4gVA?e=P89Xlg</t>
  </si>
  <si>
    <t xml:space="preserve">
Mediante Otrosí N°1 el 27/12/2023 se publica la adición y prórroga del contrato JEP-327-2023-Hamilton Guzmán Cadena
Se cede el contrato a partir del 1/03/2024</t>
  </si>
  <si>
    <t>hamilton.guzman@jep.gov.co</t>
  </si>
  <si>
    <t>https://community.secop.gov.co/Public/Tendering/ContractNoticePhases/View?PPI=CO1.PPI.23099150&amp;isFromPublicArea=True&amp;isModal=False</t>
  </si>
  <si>
    <t>JEP-328-2023</t>
  </si>
  <si>
    <t>JEP-CSPO-328-2023</t>
  </si>
  <si>
    <t>Natalia Beltrán Orjuela</t>
  </si>
  <si>
    <t>33-47-101010993</t>
  </si>
  <si>
    <t>10/02/2023 - 06/07/2024</t>
  </si>
  <si>
    <t>https://jepcolombia.sharepoint.com/:b:/g/SE/DAJ/SDC/EcNDalCLFJdAhHBfpdyJl3gBoy4yx5e_Gb7CFkdZqkmp_w?e=s2X6EC</t>
  </si>
  <si>
    <t>Mediante Otrosí N°1 el 26/12/2023 se publica la adición y prórroga del contrato JEP-328-2023</t>
  </si>
  <si>
    <t>natalia.beltran@jep.gov.co</t>
  </si>
  <si>
    <t>https://community.secop.gov.co/Public/Tendering/ContractNoticePhases/View?PPI=CO1.PPI.23099542&amp;isFromPublicArea=True&amp;isModal=False</t>
  </si>
  <si>
    <t>JEP-329-2023</t>
  </si>
  <si>
    <t>JEP-CSPO-329-2023</t>
  </si>
  <si>
    <t>Alba Lucia Vargas Alfonso</t>
  </si>
  <si>
    <t>Fabio Andrés Camargo Guadrón</t>
  </si>
  <si>
    <t>25-47-101003709
15-47-101011375</t>
  </si>
  <si>
    <t>13/02/2023
08/05/2023</t>
  </si>
  <si>
    <t>10/02/2023 - 01/07/2024
08/05/2023 - 10/07/2024</t>
  </si>
  <si>
    <t>14/02/2023
09/05/2023</t>
  </si>
  <si>
    <t>https://jepcolombia.sharepoint.com/:b:/g/SE/DAJ/SDC/EZ3cI12VNfNCiSXRNlc32g0BSs1St3wqVrFFUZuvq5GdEQ?e=ULAmlh</t>
  </si>
  <si>
    <t>El 05 de mayo de 2023 se suscribió el otrosí No. 1 que modificó la clausula octava “forma de pago” y la cláusula sexta “valor del contrato” quedando en $73.315.050
El 8/05/2023 se publicó la cesión del contrato JEP-329-2023 (Cedente: Alba Lucia Vargas Alfonso - Cesionario: Fabio Andres Camargo Gualdron) a partir del 8 de mayo de 2023.
Mediante Otrosí N°1 el 26/12/2023 se publica la adición y prórroga del contrato JEP-329-2023</t>
  </si>
  <si>
    <t>fabio.camargog@jep.gov.co</t>
  </si>
  <si>
    <t>https://community.secop.gov.co/Public/Tendering/ContractNoticePhases/View?PPI=CO1.PPI.23100163&amp;isFromPublicArea=True&amp;isModal=False</t>
  </si>
  <si>
    <t>JEP-330-2023</t>
  </si>
  <si>
    <t>JEP-CSPO-330-2023</t>
  </si>
  <si>
    <t>Rosaura Morales Gómez</t>
  </si>
  <si>
    <t>Prestar servicios profesionales para apoyar al Departamento de SAAD Comparecientes en el acopio, procesamiento, validación y análisis jurídico de la información asociada al Registro de Comparecientes, que sirva como insumo para las actuaciones y decisiones judiciales.</t>
  </si>
  <si>
    <t>39-47-101002084</t>
  </si>
  <si>
    <t>https://jepcolombia.sharepoint.com/:b:/g/SE/DAJ/SDC/EYXWAKv7aK1Jlfa8QvzNDY0Bx8ozQNhIQECBB9Ro0FITSA?e=TAWAfu</t>
  </si>
  <si>
    <t>rosaura.morales@jep.gov.co</t>
  </si>
  <si>
    <t>https://community.secop.gov.co/Public/Tendering/ContractNoticePhases/View?PPI=CO1.PPI.23114418&amp;isFromPublicArea=True&amp;isModal=False</t>
  </si>
  <si>
    <t>JEP-331-2023</t>
  </si>
  <si>
    <t>JEP-CSPO-331-2023</t>
  </si>
  <si>
    <t>Jenny Juliana Vásquez Sarmiento</t>
  </si>
  <si>
    <t>25-47-101003708</t>
  </si>
  <si>
    <t>https://jepcolombia.sharepoint.com/:b:/g/SE/DAJ/SDC/ESPtpnGAamtLml50BAVnpxUB7dE-SYi-ErdeRweV_Pa8FA?e=gbqRra</t>
  </si>
  <si>
    <t>quedó publicada el 9 de septiembre de 2023 la terminación de mutuo acuerdo del contrato JEP-331-2023</t>
  </si>
  <si>
    <t>jenny.vasquez@jep.gov.co</t>
  </si>
  <si>
    <t>https://community.secop.gov.co/Public/Tendering/ContractNoticePhases/View?PPI=CO1.PPI.23114200&amp;isFromPublicArea=True&amp;isModal=False</t>
  </si>
  <si>
    <t>JEP-332-2023</t>
  </si>
  <si>
    <t>JEP-CSPO-332-2023</t>
  </si>
  <si>
    <t>Yulieth Angelica Rodríguez Forero</t>
  </si>
  <si>
    <t>Prestar servicios para apoyar al Departamento de SAAD Comparecientes en las actividades administrativas y técnicas para el acopio, procesamiento y validación de la información asociada al Registro de Comparecientes y la realización de pruebas funcionales asociadas al Registro.</t>
  </si>
  <si>
    <t>21-47-101026336</t>
  </si>
  <si>
    <t>https://jepcolombia.sharepoint.com/:b:/g/SE/DAJ/SDC/EYmYpG3uFWZNlB3YMVIV2EABpENtjbUMMXNwimLMDQqhKg?e=tlo1NQ</t>
  </si>
  <si>
    <t>yulieth.rodriguez@jep.gov.co</t>
  </si>
  <si>
    <t>https://community.secop.gov.co/Public/Tendering/ContractNoticePhases/View?PPI=CO1.PPI.23114821&amp;isFromPublicArea=True&amp;isModal=False</t>
  </si>
  <si>
    <t>JEP-333-2023</t>
  </si>
  <si>
    <t>JEP-CSPO-333-2023</t>
  </si>
  <si>
    <t>Katherine Andrea Guzmán Cajamarca</t>
  </si>
  <si>
    <t>21-47-101026350</t>
  </si>
  <si>
    <t>https://jepcolombia.sharepoint.com/:b:/g/SE/DAJ/SDC/EafJUee4ATVBko6NHC8txz4BDX9BnWj6Voru4TKNtGxtAQ?e=qYzMSb</t>
  </si>
  <si>
    <t>katherine.guzman@jep.gov.co</t>
  </si>
  <si>
    <t>https://community.secop.gov.co/Public/Tendering/ContractNoticePhases/View?PPI=CO1.PPI.23114889&amp;isFromPublicArea=True&amp;isModal=False</t>
  </si>
  <si>
    <t>JEP-334-2023</t>
  </si>
  <si>
    <t>JEP-CSPO-334-2023</t>
  </si>
  <si>
    <t>Augusto Daniel Chávez Navarrete </t>
  </si>
  <si>
    <t>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 </t>
  </si>
  <si>
    <t>21-47-101026324</t>
  </si>
  <si>
    <t>https://jepcolombia.sharepoint.com/:b:/g/SE/DAJ/SDC/ETEeltJeG4hHiUPGydY8TusBJbJko-ZOzxrRag5sbSXEOA?e=EFN2et</t>
  </si>
  <si>
    <t xml:space="preserve">Mediante Otrosí el 26/12/2023 se publica la adición y prórroga del contrato No. 1 JEP-334-2023 hasta el 15 de Mayo de 2024 </t>
  </si>
  <si>
    <t>daniel.chavez@jep.gov.co</t>
  </si>
  <si>
    <t>https://community.secop.gov.co/Public/Tendering/ContractNoticePhases/View?PPI=CO1.PPI.23101897&amp;isFromPublicArea=True&amp;isModal=False</t>
  </si>
  <si>
    <t>JEP-335-2023</t>
  </si>
  <si>
    <t>JEP-CSPO-335-2023</t>
  </si>
  <si>
    <t>Manuela Troncoso Castro </t>
  </si>
  <si>
    <t>Prestar   servicios   profesionales   para   apoyar   al Departamento  de  SAAD  Comparecientes  en  el  acopio, procesamiento,   validación   y   análisis   jurídico   de   la información asociada al Registro de Comparecientes, que sirva  como  insumo  para  las  actuaciones  y  decisiones judiciales </t>
  </si>
  <si>
    <t>380 47 994000132091</t>
  </si>
  <si>
    <t>https://jepcolombia.sharepoint.com/:b:/g/SE/DAJ/SDC/EUH21djfgy1Lt04hb13vlAQBA8UYol5XJCIiONu9AUF88A?e=yUXodE</t>
  </si>
  <si>
    <t>manuela.troncoso@jep.gov.co</t>
  </si>
  <si>
    <t>https://community.secop.gov.co/Public/Tendering/ContractNoticePhases/View?PPI=CO1.PPI.23104923&amp;isFromPublicArea=True&amp;isModal=False</t>
  </si>
  <si>
    <t>JEP-337-2023</t>
  </si>
  <si>
    <t>JEP-CSPO-337-2023</t>
  </si>
  <si>
    <t>Anyi Marieth Aguirre Bustos </t>
  </si>
  <si>
    <t>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t>
  </si>
  <si>
    <t>340 47 994000043132</t>
  </si>
  <si>
    <t>10/02/2023 - 10/07/2024</t>
  </si>
  <si>
    <t>https://jepcolombia.sharepoint.com/:b:/g/SE/DAJ/SDC/EQ5yJzBh731KuhtYIYxY-OsB11cSKP6Q_dj_9-_JfSwbXg?e=vKeCaW</t>
  </si>
  <si>
    <t>anyi.aguirre@jep.gov.co</t>
  </si>
  <si>
    <t>https://community.secop.gov.co/Public/Tendering/ContractNoticePhases/View?PPI=CO1.PPI.23108449&amp;isFromPublicArea=True&amp;isModal=False</t>
  </si>
  <si>
    <t>JEP-338-2023</t>
  </si>
  <si>
    <t>JEP-CSPO-338-2023</t>
  </si>
  <si>
    <t>Tania Carolina Tellez Jimenez </t>
  </si>
  <si>
    <t>21-45-101400323</t>
  </si>
  <si>
    <t>https://jepcolombia.sharepoint.com/:b:/g/SE/DAJ/SDC/EXNbLIoZrKJCoy79kEA0emQBKyUJXKgJ-cUp8AIFySljfA?e=lEpxaL</t>
  </si>
  <si>
    <t>tania.tellez@jep.gov.co</t>
  </si>
  <si>
    <t>https://community.secop.gov.co/Public/Tendering/ContractNoticePhases/View?PPI=CO1.PPI.23108850&amp;isFromPublicArea=True&amp;isModal=False</t>
  </si>
  <si>
    <t>JEP-339-2023</t>
  </si>
  <si>
    <t>JEP-CSPO-339-2023</t>
  </si>
  <si>
    <t>Dina Isabel Cruz Muñoz </t>
  </si>
  <si>
    <t>21-45-101400322</t>
  </si>
  <si>
    <t>https://jepcolombia.sharepoint.com/:b:/g/SE/DAJ/SDC/ERS3Uc0HnLBIoRddCQ3CfroB7bCPUQnT8Jp7Brg0Fe_1CQ?e=jaTMLe</t>
  </si>
  <si>
    <t>dina.cruz@jep.gov.co</t>
  </si>
  <si>
    <t>https://community.secop.gov.co/Public/Tendering/ContractNoticePhases/View?PPI=CO1.PPI.23108752&amp;isFromPublicArea=True&amp;isModal=False</t>
  </si>
  <si>
    <t>JEP-340-2023</t>
  </si>
  <si>
    <t>JEP-CSPO-340-2023</t>
  </si>
  <si>
    <t>Astrid Paola González Rodriguez</t>
  </si>
  <si>
    <t>Prestar servicios profesionales especializados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los macrocasos priorizados, teniendo en cuenta los lineamientos para la aplicación del enfoque territorial.</t>
  </si>
  <si>
    <t xml:space="preserve">14-47-101022539 </t>
  </si>
  <si>
    <t>12/02/2023 - 10/07/2024</t>
  </si>
  <si>
    <t>https://jepcolombia.sharepoint.com/:b:/g/SE/DAJ/SDC/EbjUsxDp0HxNn_1mDDzcP-kB3qSsfjCeH5v5FEgB2lQSiA?e=50v4b3</t>
  </si>
  <si>
    <t>astrid.gonzalezr@jep.gov.co</t>
  </si>
  <si>
    <t>https://community.secop.gov.co/Public/Tendering/ContractNoticePhases/View?PPI=CO1.PPI.23106361&amp;isFromPublicArea=True&amp;isModal=False</t>
  </si>
  <si>
    <t>JEP-341-2023</t>
  </si>
  <si>
    <t>JEP-CSPO-341-2023</t>
  </si>
  <si>
    <t>Efren Edmundo Quiroz Cabrera</t>
  </si>
  <si>
    <t>Prestar servicios profesionales especializados para apoyar y acompañar el despliegue territorial de la Secretaría Ejecutiva en el departamento de Nariño, en el marco de los lineamientos para la aplicación del enfoque territorial, la justicia restaurativa, teniendo en cuenta los enfoques diferenciales, y en relación con los macrocasos priorizados, medidas cautelares y demás procesos relacionados con la actividad judicial.</t>
  </si>
  <si>
    <t>41-45-101080872</t>
  </si>
  <si>
    <t>https://jepcolombia.sharepoint.com/:b:/g/SE/DAJ/SDC/ESKNnOTDsrtPoUNz0TryYh4BMQYUlIcvVYCY9tt_ldQ_3g?e=bm9WbD</t>
  </si>
  <si>
    <t>efren.quiroz@jep.gov.co</t>
  </si>
  <si>
    <t>https://community.secop.gov.co/Public/Tendering/ContractNoticePhases/View?PPI=CO1.PPI.23108182&amp;isFromPublicArea=True&amp;isModal=False</t>
  </si>
  <si>
    <t>JEP-342-2023</t>
  </si>
  <si>
    <t>JEP-CSPO-342-2023</t>
  </si>
  <si>
    <t>Oscar Andres Pinzón Campos</t>
  </si>
  <si>
    <t>Prestación de servicios profesionales en la asesoría jurídica, atención integral y defensa técnica judicial a las personas que comparezcan ante las salas y secciones de la JEP, teniendo en cuenta los enfoques diferenciales.</t>
  </si>
  <si>
    <t>Tolima</t>
  </si>
  <si>
    <t xml:space="preserve">	14-45-101093146</t>
  </si>
  <si>
    <t>22/02/2023 - 30/06/2024</t>
  </si>
  <si>
    <t>https://jepcolombia.sharepoint.com/:b:/g/SE/DAJ/SDC/ER_Hx6qYSLxKgzJE0nstgdMB-TibBd6Y1Fi10YRTLHspzg?e=IM7sfT</t>
  </si>
  <si>
    <t>1 de septiembre de 2023 la terminación anticipada del contrato JEP-342-2023 OSCAR ANDRES PINZON CAMPOS</t>
  </si>
  <si>
    <t>oscar.pinzon@jep.gov.co</t>
  </si>
  <si>
    <t>https://community.secop.gov.co/Public/Tendering/ContractNoticePhases/View?PPI=CO1.PPI.23217110&amp;isFromPublicArea=True&amp;isModal=False</t>
  </si>
  <si>
    <t>JEP-343-2023</t>
  </si>
  <si>
    <t>JEP-CSPO-343-2023</t>
  </si>
  <si>
    <t>Aldemar Bolaños Caldon</t>
  </si>
  <si>
    <t>Prestar los servicios profesionales para apoyar y acompañar a la unidad de investigación y acusación en el análisis y aplicación del enfoque diferencial y territorial con las víctimaspertenecientes a los pueblos indígenas, a fin de facilitar la capacidad investigativa de la UIA</t>
  </si>
  <si>
    <t xml:space="preserve">	93223</t>
  </si>
  <si>
    <t>340 47 994000043274</t>
  </si>
  <si>
    <t>16/02/2023 - 10/07/2024</t>
  </si>
  <si>
    <t>https://jepcolombia.sharepoint.com/:b:/g/SE/DAJ/SDC/EYUDQeHou71Pk0X7AB9ofy8B-04EdseC7BggUzpBCe_6tA?e=amSRUl</t>
  </si>
  <si>
    <t>Mediante Otrosí N°1 el 29/12/2023 se publica la adición y prórroga del contrato JEP-343-2023</t>
  </si>
  <si>
    <t>aldemar.bolanos@jep.gov.co</t>
  </si>
  <si>
    <t>https://community.secop.gov.co/Public/Tendering/ContractNoticePhases/View?PPI=CO1.PPI.23151566&amp;isFromPublicArea=True&amp;isModal=False</t>
  </si>
  <si>
    <t>JEP-344-2023</t>
  </si>
  <si>
    <t>JEP-CSPO-344-2023</t>
  </si>
  <si>
    <t>Raúl Fernando Diaz Ochoa</t>
  </si>
  <si>
    <t>Prestar servicios profesionales para apoyar y acompañar la gestión del grupo de relacionamiento y comunicaciones en la formación de habilidades comunicativas y construcción de narrativas relacionadas con las acciones estratégicas o coyunturales de la UIA, atendiendo el enfoque de género y diferencial</t>
  </si>
  <si>
    <t>37-47-101003872</t>
  </si>
  <si>
    <t>https://jepcolombia.sharepoint.com/:b:/g/SE/DAJ/SDC/EY0uh73ZZ1ZLoAwvLjREMN8B3SKa-qXZiinQfDM0VEZSZw?e=YXptIi</t>
  </si>
  <si>
    <t>raul.diaz@jep.gov.co</t>
  </si>
  <si>
    <t>https://community.secop.gov.co/Public/Tendering/ContractNoticePhases/View?PPI=CO1.PPI.23157439&amp;isFromPublicArea=True&amp;isModal=False</t>
  </si>
  <si>
    <t>JEP-346-2023</t>
  </si>
  <si>
    <t>JEP-CSPO-346-2023</t>
  </si>
  <si>
    <t>Adriana Areiza Guzmán</t>
  </si>
  <si>
    <t>Prestar servicios profesionales para acompañar al departamento de SAAD víctimas a fin de facilitar la actualización y desarrollo de actividades de capacitación de los abogados registrados en el SAAD conforme a las necesidades de la dependencia</t>
  </si>
  <si>
    <t>21-45-101400439</t>
  </si>
  <si>
    <t>13/02/2023 - 01/07/2024</t>
  </si>
  <si>
    <t>https://jepcolombia.sharepoint.com/:b:/g/SE/DAJ/SDC/EZ9sWoDe4P9HrbLi70pVnVEBixmCdzbGiu5vEnZPZqchDA?e=AgTlhD</t>
  </si>
  <si>
    <t>adriana.areiza@jep.gov.co</t>
  </si>
  <si>
    <t>https://community.secop.gov.co/Public/Tendering/ContractNoticePhases/View?PPI=CO1.PPI.23126722&amp;isFromPublicArea=True&amp;isModal=False</t>
  </si>
  <si>
    <t>JEP-347-2023</t>
  </si>
  <si>
    <t>JEP-CSPO-347-2023</t>
  </si>
  <si>
    <t>Juan David Duque Botero</t>
  </si>
  <si>
    <t>Prestar servicios profesionales especializados para asesorar y acompañar a la Subdirección de Contratación en la emision de documentos, coneceptos y lineamientos de carácter juridico y contractual.</t>
  </si>
  <si>
    <t>11-47-101014025</t>
  </si>
  <si>
    <t>https://jepcolombia.sharepoint.com/:b:/g/SE/DAJ/SDC/EcarzKdokIpEi0zCt3nkYLkBbWT2uHcID7fMV7qDy30Mew?e=rOSOsW</t>
  </si>
  <si>
    <t>juan.duque@jep.gov.co</t>
  </si>
  <si>
    <t>https://community.secop.gov.co/Public/Tendering/ContractNoticePhases/View?PPI=CO1.PPI.23107734&amp;isFromPublicArea=True&amp;isModal=False</t>
  </si>
  <si>
    <t>JEP-348-2023</t>
  </si>
  <si>
    <t>JEP-CSPO-348-2023</t>
  </si>
  <si>
    <t xml:space="preserve">Javier Ricardo Morales Cifuentes </t>
  </si>
  <si>
    <t>Prestar servicios profesionales para apoyar a la Subdirección de Comunicaciones en el cubrimiento periodístico análogos y digitales, la difusión de las decisiones y audiencias de la Salas y Secciones del Tribunal para la Paz, como parte del desarrollo de la estrategia y la política de comunicaciones</t>
  </si>
  <si>
    <t xml:space="preserve">	11-47-101014092</t>
  </si>
  <si>
    <t>14/02/2023 - 10/07/2023</t>
  </si>
  <si>
    <t>https://jepcolombia.sharepoint.com/:b:/g/SE/DAJ/SDC/EVJFSAoG_cVPiOPSh0QVr3cBEIvaPFjzCS79V-3nuFPUAw?e=t9FLKD</t>
  </si>
  <si>
    <t>LICENCIATURA EN LETRAS</t>
  </si>
  <si>
    <t>javier.morales@jep.gov.co</t>
  </si>
  <si>
    <t>https://community.secop.gov.co/Public/Tendering/ContractNoticePhases/View?PPI=CO1.PPI.23222695&amp;isFromPublicArea=True&amp;isModal=False</t>
  </si>
  <si>
    <t>JEP-349-2023</t>
  </si>
  <si>
    <t>JEP-CSPO-349-2023</t>
  </si>
  <si>
    <t xml:space="preserve">Francia Maria Del Pilar Jimenez Franco </t>
  </si>
  <si>
    <t>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el correcto funcionamiento del sistema, de los flujos implementados y por implementar; así como, apoyar la estructuración de los estudios de mercados de las diferentes contrataciones  a cargo de la DTI y en el análisis de requerimientos de auditorías internas y externas</t>
  </si>
  <si>
    <t xml:space="preserve">	82923</t>
  </si>
  <si>
    <t>Judy Marcela Cortés Fonseca</t>
  </si>
  <si>
    <t xml:space="preserve">	15-45-101154454
 340 47 994000044873</t>
  </si>
  <si>
    <t>14/02/2023
25/04/2023</t>
  </si>
  <si>
    <t>10/02/2023 - 30/06/2024
24/04/2023 - 10/07/2024</t>
  </si>
  <si>
    <t>15/02/2023
25/04/2023</t>
  </si>
  <si>
    <t>https://jepcolombia.sharepoint.com/:i:/g/SE/DAJ/SDC/ESuToZXArLBKhyR8OVAXUwwBy-PNMlFsil4SNSSypTHHRA?e=qqDck7
Cesón
https://jepcolombia.sharepoint.com/:i:/g/SE/DAJ/SDC/Edmv4Z4x12BCtLvV6GbbCssBuT1UYA8hfs3v_ulpsjhfWQ?e=e0mp3k</t>
  </si>
  <si>
    <t xml:space="preserve"> 24-04-2023 se publicó la cesión del contrato JEP-349-2023 de FRANCIA JIMÉNEZ a JUDY CORTÉS (T.I)</t>
  </si>
  <si>
    <t>judy.cortes@jep.gov.co</t>
  </si>
  <si>
    <t>https://community.secop.gov.co/Public/Tendering/ContractNoticePhases/View?PPI=CO1.PPI.23129528&amp;isFromPublicArea=True&amp;isModal=False</t>
  </si>
  <si>
    <t>JEP-351-2023</t>
  </si>
  <si>
    <t>JEP-CSPO-351-2023</t>
  </si>
  <si>
    <t xml:space="preserve">Sandra Yaneth Ramirez Montoya </t>
  </si>
  <si>
    <t>Prestación de servicios de apoyo a la subdirección de recursos físicos e infraestructura para la gestión de los documentos que se generan para el control de inventarios en medio físico y digital en el sistema CONTI</t>
  </si>
  <si>
    <t xml:space="preserve">	2018011000833</t>
  </si>
  <si>
    <t>63-45-101041442</t>
  </si>
  <si>
    <t>https://jepcolombia.sharepoint.com/:b:/g/SE/DAJ/SDC/EUaO292kZldLs4ebOR1_UZsB6PHEwe13Nb2s-ktYOndvJA?e=nmL12F</t>
  </si>
  <si>
    <t>TECNOLOGÍA EN ADMINISTRACION DE SISTEMAS DE INFORMACIÓN Y DOCUMENTACIÓN</t>
  </si>
  <si>
    <t>sandra.ramirezm@jep.gov.co</t>
  </si>
  <si>
    <t>https://community.secop.gov.co/Public/Tendering/ContractNoticePhases/View?PPI=CO1.PPI.23142139&amp;isFromPublicArea=True&amp;isModal=False</t>
  </si>
  <si>
    <t>JEP-352-2023</t>
  </si>
  <si>
    <t>JEP-CSPO-352-2023</t>
  </si>
  <si>
    <t xml:space="preserve">Jackson Leonardo Paipa Calderon </t>
  </si>
  <si>
    <t xml:space="preserve">Prestación de servicios de apoyo a la subdirección de recursos físicos e infraestructura en la gestión del almacén e inventarios que hacen parte de la dotación de la JEP </t>
  </si>
  <si>
    <t xml:space="preserve">	93423</t>
  </si>
  <si>
    <t xml:space="preserve">63-45-101041499
</t>
  </si>
  <si>
    <t>16/02/2023 - 30/06/2024</t>
  </si>
  <si>
    <t>https://jepcolombia.sharepoint.com/:b:/g/SE/DAJ/SDC/EfExyiNmJ_RGqSFmnvgpYRUBfM_IFOhCLUtSjgkDdpYWMw?e=tt2GQg</t>
  </si>
  <si>
    <t>jackson.paipa@jep.gov.co</t>
  </si>
  <si>
    <t>https://community.secop.gov.co/Public/Tendering/ContractNoticePhases/View?PPI=CO1.PPI.23143390&amp;isFromPublicArea=True&amp;isModal=False</t>
  </si>
  <si>
    <t>JEP-353-2023</t>
  </si>
  <si>
    <t>JEP-CSPO-353-2023</t>
  </si>
  <si>
    <t>Belkis Morales González</t>
  </si>
  <si>
    <t>Valledupar con
desplazamiento en la región conformada por los departamentos de Cesar, Magdalena,
Bolívar, Sucre, Córdoba, Atlántico y La Guajira</t>
  </si>
  <si>
    <t>17-47-101003953</t>
  </si>
  <si>
    <t>10/02/2023 - 03/07/2024</t>
  </si>
  <si>
    <t>https://jepcolombia.sharepoint.com/:b:/g/SE/DAJ/SDC/EVY4h8-2ipBNpLxiOD6qpCQBIZxJFfX3tPQt4l_nRY8i4g?e=deOkgu</t>
  </si>
  <si>
    <t>belkis.morales@jep.gov.co</t>
  </si>
  <si>
    <t>https://community.secop.gov.co/Public/Tendering/ContractNoticePhases/View?PPI=CO1.PPI.23120261&amp;isFromPublicArea=True&amp;isModal=False</t>
  </si>
  <si>
    <t>JEP-354-2023</t>
  </si>
  <si>
    <t>JEP-CSPO-354-2023</t>
  </si>
  <si>
    <t>Néstor Julián Ramírez Sierra</t>
  </si>
  <si>
    <t xml:space="preserve">Prestar servicios profesionales de apoyo a la Relatoría General de la JEP en la construcción de líneas jurisprudenciales en los temas que sean priorizados, así como en el desarrollo de éstas, en la revisión y ajustes de la metodología diseñada y en las estrategias de divulgación previstas para las decisiones de la jurisdicción. Así como también en el acompañamiento a los procesos de calidad y estructuración de la Relatoría. </t>
  </si>
  <si>
    <t>380 47 994000132106</t>
  </si>
  <si>
    <t>11/02/2023 - 14/01/2024</t>
  </si>
  <si>
    <t>https://jepcolombia.sharepoint.com/:b:/g/SE/DAJ/SDC/EVhOGTWlCWFPkQvO2EQaSJoB0GILKkgsymTMdQg-xmfGNg?e=Z3Oc9c</t>
  </si>
  <si>
    <t>Mediante otrosí N°1 Se modifica El término de duración del contrato será de cinco (05) meses y un día, hasta el 14 de julio de 2023,</t>
  </si>
  <si>
    <t>nestor.ramirez@jep.gov.co</t>
  </si>
  <si>
    <t>https://community.secop.gov.co/Public/Tendering/ContractNoticePhases/View?PPI=CO1.PPI.23118950&amp;isFromPublicArea=True&amp;isModal=False</t>
  </si>
  <si>
    <t>JEP-355-2023</t>
  </si>
  <si>
    <t>JEP-CSPO-355-2023</t>
  </si>
  <si>
    <t xml:space="preserve">María Emma Wills Obregón </t>
  </si>
  <si>
    <t>Prestar servicios profesionales para apoyar a la subdirección de fortalecimiento institucional en el desarrollo del modelo de gestión del conocimiento por medio de acciones pedagógicas con universidades y el fortalecimiento del enfoque dialógico en la JEP.</t>
  </si>
  <si>
    <t>15-47-101010940</t>
  </si>
  <si>
    <t>21/02/2023 - 05/07/2024</t>
  </si>
  <si>
    <t>https://jepcolombia.sharepoint.com/:b:/g/SE/DAJ/SDC/ES7h1zX4JfhBjHvQ_EHSFcUB30E_4YHHj7ca1m0G4WO_gQ?e=ZbQD9M</t>
  </si>
  <si>
    <t>maria.wills@jep.gov.co</t>
  </si>
  <si>
    <t>https://community.secop.gov.co/Public/Tendering/ContractNoticePhases/View?PPI=CO1.PPI.23300260&amp;isFromPublicArea=True&amp;isModal=False</t>
  </si>
  <si>
    <t>JEP-356-2023</t>
  </si>
  <si>
    <t>JEP-CSPO-356-2023</t>
  </si>
  <si>
    <t>Servisoft S.A</t>
  </si>
  <si>
    <t>Sabaneta</t>
  </si>
  <si>
    <t>Renovación servicios de actualización, soporte y mantenimiento de licencias  y bolsa de horas para nuevos desarrollos del sistema CONTi</t>
  </si>
  <si>
    <t xml:space="preserve">	2022011000049</t>
  </si>
  <si>
    <t>11-45-101123132</t>
  </si>
  <si>
    <t>21/02/2023 - 31/12/2026</t>
  </si>
  <si>
    <t>https://jepcolombia.sharepoint.com/:i:/g/SE/DAJ/SDC/EVHLCpsoW89CmYE8VSIdLY8BEC3xi77QX_06o8qMcogzDA?e=9t53mC</t>
  </si>
  <si>
    <t>Mediante otrosí N°1 del 11/10/2023 se adiciona el valor de $31.146.822; Aclaración otrosí N°1 publicado el 18/10/2023 se aclara el número del cdp siendo lo correcto el número 72223 de 24 de enero de 2023, adicionado el 13 de septiembre de 2023; El 11/09/2025 se publicó el acta de balance y cierre</t>
  </si>
  <si>
    <t>Adición</t>
  </si>
  <si>
    <t>https://community.secop.gov.co/Public/Tendering/ContractNoticePhases/View?PPI=CO1.PPI.23362897&amp;isFromPublicArea=True&amp;isModal=False</t>
  </si>
  <si>
    <t>JEP-357-2023</t>
  </si>
  <si>
    <t>JEP-CSPO-357-2023</t>
  </si>
  <si>
    <t xml:space="preserve">Haspper Huertas Castiblanco </t>
  </si>
  <si>
    <t>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t>
  </si>
  <si>
    <t>21-45-101400745</t>
  </si>
  <si>
    <t>15/02/2023 - 01/07/2024</t>
  </si>
  <si>
    <t>https://jepcolombia.sharepoint.com/:b:/g/SE/DAJ/SDC/EUepfd-UuptOvv-CEtYIqI4BFwBoAv_970hfpqiFzLnYLw?e=3RUusG</t>
  </si>
  <si>
    <t>haspper.huertas@jep.gov.co</t>
  </si>
  <si>
    <t>https://community.secop.gov.co/Public/Tendering/ContractNoticePhases/View?PPI=CO1.PPI.23145316&amp;isFromPublicArea=True&amp;isModal=False</t>
  </si>
  <si>
    <t>JEP-358-2023</t>
  </si>
  <si>
    <t>JEP-CSPO-358-2023</t>
  </si>
  <si>
    <t xml:space="preserve">Berenice Buitrago Garcia </t>
  </si>
  <si>
    <t>21-47-101026480</t>
  </si>
  <si>
    <t>https://jepcolombia.sharepoint.com/:b:/g/SE/DAJ/SDC/ERPSuVlsz9tLvvKtzHyL2qsBK2ofxFuBtJU-r8sTw6e_Vw?e=0pxHpW</t>
  </si>
  <si>
    <t>berenice.buitrago@jep.gov.co</t>
  </si>
  <si>
    <t>https://community.secop.gov.co/Public/Tendering/ContractNoticePhases/View?PPI=CO1.PPI.23152280&amp;isFromPublicArea=True&amp;isModal=False</t>
  </si>
  <si>
    <t>JEP-359-2023</t>
  </si>
  <si>
    <t>JEP-CSPO-359-2023</t>
  </si>
  <si>
    <t>Erika de la Rue Cruz</t>
  </si>
  <si>
    <t>Prestar servicios profesionales para apoyar a la Subdirección de Talento Humano en los trámites de seguridad social, parafiscalidad, administración de riesgos laborales y demás cálculos inherentes al procesamiento de la nómina de la Jurisdicción Especial para la Paz, como parte del desarrollo e implementación de la estrategia de talento humano de la entidad</t>
  </si>
  <si>
    <t xml:space="preserve">Inversión </t>
  </si>
  <si>
    <t xml:space="preserve">	93523</t>
  </si>
  <si>
    <t>14-45-101092823</t>
  </si>
  <si>
    <t>https://jepcolombia.sharepoint.com/:b:/g/SE/DAJ/SDC/EQEhkGIm1XhMsPW-pgC6AfYBn8JoxU6FN4GOwabaZmqCgg?e=9sNoDj</t>
  </si>
  <si>
    <t xml:space="preserve">El 12/10/2023 se publica  la terminación anticipada del contrato JEP-359-2023 Erika de la Rue - Subdireccion de Talento Humano </t>
  </si>
  <si>
    <t>erika.delarue@jep.gov.co</t>
  </si>
  <si>
    <t>https://community.secop.gov.co/Public/Tendering/ContractNoticePhases/View?PPI=CO1.PPI.23154265&amp;isFromPublicArea=True&amp;isModal=False</t>
  </si>
  <si>
    <t>JEP-360-2023</t>
  </si>
  <si>
    <t>JEP-CSPO-360-2023</t>
  </si>
  <si>
    <t>María Andrea Rocha Solano</t>
  </si>
  <si>
    <t>Prestar servicios profesionales para apoyar a la subdirección de fortalecimiento institucional en el desarrollo del modelo de gestión del conocimiento mediante la planeación, seguimiento y evaluación de la implementación del programa pedagógico de la JEP dirigido al sector educativo y en el fortalecimiento de competencias pedagógicas internas</t>
  </si>
  <si>
    <t>15-47-101010885</t>
  </si>
  <si>
    <t>https://jepcolombia.sharepoint.com/:b:/g/SE/DAJ/SDC/Ee8EvS1tvvpLp_EnWBkrLnIB9GNpGBzRxPtHWX9ktBHDxg?e=DXGVAp</t>
  </si>
  <si>
    <t>maria.rocha@jep.gov.co</t>
  </si>
  <si>
    <t>https://community.secop.gov.co/Public/Tendering/ContractNoticePhases/View?PPI=CO1.PPI.23162788&amp;isFromPublicArea=True&amp;isModal=False</t>
  </si>
  <si>
    <t>JEP-361-2023</t>
  </si>
  <si>
    <t>JEP-CSPO-361-2023</t>
  </si>
  <si>
    <t>José Libardo González Franco</t>
  </si>
  <si>
    <t>Prestación de servicios profesionales, para apoyar y acompañar al grupo de protección a víctimas, testigos y demás intervinientes de la UIA, en el análisis y definición de los niveles de riesgo individual y colectivo de las solicitudes de las medidas de protección.</t>
  </si>
  <si>
    <t>37-47-101003873</t>
  </si>
  <si>
    <t>14/02/2023 - 31/10/2023</t>
  </si>
  <si>
    <t>https://jepcolombia.sharepoint.com/:b:/g/SE/DAJ/SDC/EeI4WJhxORtEmRPX9ypXTX8BG5zwChrSFGYg45ZhzrkBGA?e=yNN3UC</t>
  </si>
  <si>
    <t>jose.gonzalez@jep.gov.co</t>
  </si>
  <si>
    <t>https://community.secop.gov.co/Public/Tendering/ContractNoticePhases/View?PPI=CO1.PPI.23207196&amp;isFromPublicArea=True&amp;isModal=False</t>
  </si>
  <si>
    <t>JEP-362-2023</t>
  </si>
  <si>
    <t>JEP-CSPO-362-2023</t>
  </si>
  <si>
    <t>Sergio Daniel Quevedo Useche</t>
  </si>
  <si>
    <t xml:space="preserve">	100723</t>
  </si>
  <si>
    <t>37-47-101003879</t>
  </si>
  <si>
    <t>17/02/2023 - 31/10/2023</t>
  </si>
  <si>
    <t>https://jepcolombia.sharepoint.com/:b:/g/SE/DAJ/SDC/ESU7vGZJEh5JipLgpoX1WUIBNh7C8Ux1-GfPrW07_FiMOA?e=LbEouw</t>
  </si>
  <si>
    <t>sergio.quevedo@jep.gov.co</t>
  </si>
  <si>
    <t>https://community.secop.gov.co/Public/Tendering/ContractNoticePhases/View?PPI=CO1.PPI.23234566&amp;isFromPublicArea=True&amp;isModal=False</t>
  </si>
  <si>
    <t>JEP-363-2023</t>
  </si>
  <si>
    <t>JEP-CSPO-363-2023</t>
  </si>
  <si>
    <t>Diana Marcela Gómez Zoriano</t>
  </si>
  <si>
    <t>Prestar servicios de apoyo a la Subdirección de Talento Humano en las actividades relacionadas con la planeación y ejecución de la estrategia del Talento Humano, como parte de la gestión del talento humano.</t>
  </si>
  <si>
    <t>63-45-101041510</t>
  </si>
  <si>
    <t>15/02/2023 - 30/06/2024</t>
  </si>
  <si>
    <t>https://jepcolombia.sharepoint.com/:b:/g/SE/DAJ/SDC/EQd8QOeXS_VFkAYujIBGbGcBHwf-XTzkor1bmooaWMQGcQ?e=ARDafk</t>
  </si>
  <si>
    <t>diana.gomezz@jep.gov.co</t>
  </si>
  <si>
    <t>https://community.secop.gov.co/Public/Tendering/ContractNoticePhases/View?PPI=CO1.PPI.23204163&amp;isFromPublicArea=True&amp;isModal=False</t>
  </si>
  <si>
    <t>JEP-364-2023</t>
  </si>
  <si>
    <t>JEP-CSPO-364-2023</t>
  </si>
  <si>
    <t>Ana María Alejo Rubiano</t>
  </si>
  <si>
    <t>https://jepcolombia.sharepoint.com/:b:/g/SE/DAJ/SDC/EVRzfse31xRPuy9iy7qbO_wBnIIV2vjLZTBBgjmWURlx3Q?e=bpoigZ</t>
  </si>
  <si>
    <t>ana.alejo@jep.gov.co</t>
  </si>
  <si>
    <t>https://community.secop.gov.co/Public/Tendering/ContractNoticePhases/View?PPI=CO1.PPI.23198837&amp;isFromPublicArea=True&amp;isModal=False</t>
  </si>
  <si>
    <t>JEP-365-2023</t>
  </si>
  <si>
    <t>JEP-CSPO-365-2023</t>
  </si>
  <si>
    <t>Paula Andrea Vellojín Ojeda</t>
  </si>
  <si>
    <t>Cienaga de Oro</t>
  </si>
  <si>
    <t>37-47-101003875
37-47-101003875</t>
  </si>
  <si>
    <t>0
2</t>
  </si>
  <si>
    <t>16/02/2023
02/05/2023</t>
  </si>
  <si>
    <t>16/02/2023 - 31/10/2023
16/02/2023 -30/11/2023</t>
  </si>
  <si>
    <t>17/02/2023
04/05/2023</t>
  </si>
  <si>
    <t>https://jepcolombia.sharepoint.com/:b:/g/SE/DAJ/SDC/EQIsAz7GxiFOsbPgXqwVrB8BkAeZwdmpIl0Y6U4lodogeQ?e=q2di8R</t>
  </si>
  <si>
    <t>Aclarar que en la plataforma Secop II se ajustan
los valores correspondientes a adición y prórroga así:
-Adición por la suma de $1.942.920 para un total del contrato de $16.514.850
-Prórroga hasta el 31 de mayo de 2023.</t>
  </si>
  <si>
    <t>paula.vellojin@jep.gov.co</t>
  </si>
  <si>
    <t>https://community.secop.gov.co/Public/Tendering/ContractNoticePhases/View?PPI=CO1.PPI.23217477&amp;isFromPublicArea=True&amp;isModal=False</t>
  </si>
  <si>
    <t>JEP-366-2023</t>
  </si>
  <si>
    <t>JEP-CSPO-366-2023</t>
  </si>
  <si>
    <t>Julio Cesar Mora Figueroa</t>
  </si>
  <si>
    <t>340 47 994000043322</t>
  </si>
  <si>
    <t>17/02/2023 - 10/11/2023</t>
  </si>
  <si>
    <t>https://jepcolombia.sharepoint.com/:b:/g/SE/DAJ/SDC/EQZ7gpy74RZCoHa7hhpPsZkBlRyUyx1Ahv2hlx0wu6W6lg?e=VGH116</t>
  </si>
  <si>
    <t>julio.mora@jep.gov.co</t>
  </si>
  <si>
    <t>https://community.secop.gov.co/Public/Tendering/ContractNoticePhases/View?PPI=CO1.PPI.23268481&amp;isFromPublicArea=True&amp;isModal=False</t>
  </si>
  <si>
    <t>JEP-367-2023</t>
  </si>
  <si>
    <t>JEP-CSPO-367-2023</t>
  </si>
  <si>
    <t>Bertha Durango Benítez</t>
  </si>
  <si>
    <t>Prestar servicios profesionales para apoyar a la Subdirección de Comunicaciones en la elaboración de piezas comunicativas y periodísticas con enfoque diferencial respecto a las decisiones de las secciones, comisiones y dependencia de enfoque diferecial de la JEP, en desarrollo de la política y estrategia de comunicaciones</t>
  </si>
  <si>
    <t xml:space="preserve">	88323</t>
  </si>
  <si>
    <t>11-47-101014094</t>
  </si>
  <si>
    <t>https://jepcolombia.sharepoint.com/:b:/g/SE/DAJ/SDC/EaViXOIMhu1Gqa89mI_eTH0BXtEQGeW6JEZVPLG7JCxXYQ?e=67HBEM</t>
  </si>
  <si>
    <t>bertha.durango@jep.gov.co</t>
  </si>
  <si>
    <t>https://community.secop.gov.co/Public/Tendering/ContractNoticePhases/View?PPI=CO1.PPI.23218085&amp;isFromPublicArea=True&amp;isModal=False</t>
  </si>
  <si>
    <t>JEP-368-2023</t>
  </si>
  <si>
    <t>JEP-CSPO-368-2023</t>
  </si>
  <si>
    <t>Maria Del Pilar Zuluaga Guerrero</t>
  </si>
  <si>
    <t>Cajica</t>
  </si>
  <si>
    <t xml:space="preserve">Prestar servicios profesionales para apoyar al Departamento de Enfoques Diferenciales  en el desarrollo del enfoque diferencial de persona mayor, mediante la implementación de estrategias y actividades en el marco de los objetivos de la JEP. </t>
  </si>
  <si>
    <t>33-45-101116861</t>
  </si>
  <si>
    <t>17/02/2023 - 30/06/2024</t>
  </si>
  <si>
    <t>https://jepcolombia.sharepoint.com/:b:/g/SE/DAJ/SDC/ET9-5J899-dJqFHXqoZ7ZPIBg0qvJV_WX3xSmxj1BCA4sg?e=EB5Rjp</t>
  </si>
  <si>
    <t>GERONTOLOGÍA</t>
  </si>
  <si>
    <t>maria.zuluaga@jep.gov.co</t>
  </si>
  <si>
    <t>https://community.secop.gov.co/Public/Tendering/ContractNoticePhases/View?PPI=CO1.PPI.23180152&amp;isFromPublicArea=True&amp;isModal=False</t>
  </si>
  <si>
    <t>JEP-369-2023</t>
  </si>
  <si>
    <t>JEP-CSPO-369-2023</t>
  </si>
  <si>
    <t>Nelly Patricia Beltrán Nova</t>
  </si>
  <si>
    <t xml:space="preserve">Tenjo </t>
  </si>
  <si>
    <t xml:space="preserve">Prestar servicios profesionales para apoyar al Departamento de Enfoques Diferenciales  en el desarrollo del enfoque diferencial de personas con discapacidad, mediante la implementación de estrategias y actividades en el marco de los objetivos de la JEP. </t>
  </si>
  <si>
    <t xml:space="preserve">	110523</t>
  </si>
  <si>
    <t>11-47-101014208</t>
  </si>
  <si>
    <t>23/02/2023 - 05/07/2024</t>
  </si>
  <si>
    <t>https://jepcolombia.sharepoint.com/:b:/g/SE/DAJ/SDC/EQxvLcusr4lLhxHWD83aBiMBdR9NoMDONMM1bkkPXfHpBQ?e=DEasMg</t>
  </si>
  <si>
    <t>nelly.beltran@jep.gov.co</t>
  </si>
  <si>
    <t>https://community.secop.gov.co/Public/Tendering/ContractNoticePhases/View?PPI=CO1.PPI.23180532&amp;isFromPublicArea=True&amp;isModal=False</t>
  </si>
  <si>
    <t>JEP-370-2023</t>
  </si>
  <si>
    <t>JEP-CSPO-370-2023</t>
  </si>
  <si>
    <t>Raúl Andrés González Rojas</t>
  </si>
  <si>
    <t>Diana Marcela Pineda Pinilla</t>
  </si>
  <si>
    <t>15-45-101154547
33-45-101120415</t>
  </si>
  <si>
    <t>15/02/2023
21/07/2023</t>
  </si>
  <si>
    <t>15/02/2023 - 30/06/2024
21/07/2023 - 05/07/2024</t>
  </si>
  <si>
    <t>17/02/2023
21/07/2023</t>
  </si>
  <si>
    <t>https://jepcolombia.sharepoint.com/:b:/g/SE/DAJ/SDC/EZf7E9t6xZJMmcNiuhsr1G4BN4baJMAB2O66xS_sPAiIeA?e=ilvyQb</t>
  </si>
  <si>
    <t>El 21/07/2023 la cesión del CTO JEP-370-2023 a partir del 21 de julio 
Mediante Otrosí N°1 el 29/12/2023 se publica la adición y prórroga del contrato JEP-370-2023</t>
  </si>
  <si>
    <t>diana.pineda@jep.gov.co</t>
  </si>
  <si>
    <t>https://community.secop.gov.co/Public/Tendering/ContractNoticePhases/View?PPI=CO1.PPI.23195990&amp;isFromPublicArea=True&amp;isModal=False</t>
  </si>
  <si>
    <t>JEP-371-2023</t>
  </si>
  <si>
    <t>JEP-CSPO-371-2023</t>
  </si>
  <si>
    <t>José Luis Noguera Pérez</t>
  </si>
  <si>
    <t xml:space="preserve">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t>
  </si>
  <si>
    <t>21-45-101401132</t>
  </si>
  <si>
    <t>https://jepcolombia.sharepoint.com/:b:/g/SE/DAJ/SDC/EaZayFfnHFJMsjKZgs0N9NcBer68BcRPTrh4QKhMn9X7kg?e=NtIKEk</t>
  </si>
  <si>
    <t xml:space="preserve">jose.noguera@jep.gov.co
</t>
  </si>
  <si>
    <t>https://community.secop.gov.co/Public/Tendering/ContractNoticePhases/View?PPI=CO1.PPI.23186880&amp;isFromPublicArea=True&amp;isModal=False</t>
  </si>
  <si>
    <t>JEP-372-2023</t>
  </si>
  <si>
    <t>JEP-CSPO-372-2023</t>
  </si>
  <si>
    <t>Silvia Juliana Quintero Erasso</t>
  </si>
  <si>
    <t>15-45-101154507</t>
  </si>
  <si>
    <t>14/02/2023 - 30/06/2024</t>
  </si>
  <si>
    <t>https://jepcolombia.sharepoint.com/:b:/g/SE/DAJ/SDC/ERnNS2b9fY5JtUqkCOI38mgBRjdxjZIw0Bvnv5ODcwpO2g?e=1xRe2w</t>
  </si>
  <si>
    <t>Mediante Otrosí N°1 el 26/12/2023 se publica la adición y prórroga del contrato JEP-372-2023</t>
  </si>
  <si>
    <t>silvia.quintero@jep.gov.co</t>
  </si>
  <si>
    <t>https://community.secop.gov.co/Public/Tendering/ContractNoticePhases/View?PPI=CO1.PPI.23179780&amp;isFromPublicArea=True&amp;isModal=False</t>
  </si>
  <si>
    <t>JEP-373-2023</t>
  </si>
  <si>
    <t>JEP-CSPO-373-2023</t>
  </si>
  <si>
    <t>Edson Jhair Rico Carvajal</t>
  </si>
  <si>
    <t>Prestar servicios profesionales para apoyar al Departamento de Atención a Víctimas a nivel nacional en las estrategias de divulgación, orientación, asesoría y acompañamiento jurídico a las víctimas en instancias judiciales y no judiciales, atendiendo los enfoques diferenciales y el psicosocial.</t>
  </si>
  <si>
    <t>25-45-101044268</t>
  </si>
  <si>
    <t>https://jepcolombia.sharepoint.com/:b:/g/SE/DAJ/SDC/EfDHxhsn8d5Bk_maNuypMOgB9fw6YSw8-Pb5UIwSNcJaDg?e=k7yCRT</t>
  </si>
  <si>
    <t>edson.rico@jep.gov.co</t>
  </si>
  <si>
    <t>https://community.secop.gov.co/Public/Tendering/ContractNoticePhases/View?PPI=CO1.PPI.23186641&amp;isFromPublicArea=True&amp;isModal=False</t>
  </si>
  <si>
    <t>JEP-374-2023</t>
  </si>
  <si>
    <t>JEP-CSPO-374-2023</t>
  </si>
  <si>
    <t xml:space="preserve">Reyes Eduardo Sanchez Salamanca </t>
  </si>
  <si>
    <t xml:space="preserve">Prestar servicios profesionales para apoyar y acompañar a la subdirección de recursos físicos e infraestructura en los proyectos relacionados con el seguimiento y mejoramiento en las instalaciones físicas de los grupos territoriales, así como de la sede principal de la JEP. </t>
  </si>
  <si>
    <t xml:space="preserve">63-45-101041470
</t>
  </si>
  <si>
    <t>https://jepcolombia.sharepoint.com/:b:/g/SE/DAJ/SDC/EeOeT6ZJ4mhNh0WqhGZzSbUBXDYaIRcQPeEOV2s0yDlDUg?e=5rdj5g</t>
  </si>
  <si>
    <t>reyes.sanchez@jep.gov.co</t>
  </si>
  <si>
    <t>https://community.secop.gov.co/Public/Tendering/ContractNoticePhases/View?PPI=CO1.PPI.23166074&amp;isFromPublicArea=True&amp;isModal=False</t>
  </si>
  <si>
    <t>JEP-375-2023</t>
  </si>
  <si>
    <t>JEP-CSPO-375-2023</t>
  </si>
  <si>
    <t xml:space="preserve">Jesús Eduardo Lozano Uribe </t>
  </si>
  <si>
    <t xml:space="preserve">Prestar servicios profesionales especializados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los macrocasos priorizados, teniendo en cuenta los lineamientos para la aplicación del enfoque territorial </t>
  </si>
  <si>
    <t>15-45-101154666
15-45-101154666</t>
  </si>
  <si>
    <t>17/02/2023
04/07/2023</t>
  </si>
  <si>
    <t>17/02/2023 - 10/01/2024
17/02/2023 - 10/03/2024</t>
  </si>
  <si>
    <t>20/02/2023
07/07/2023</t>
  </si>
  <si>
    <t>https://jepcolombia.sharepoint.com/:b:/g/SE/DAJ/SDC/EdtCzo9R7hZPuGsuSOdfjYcBhhvdpu61--D_xfVjxfAdjQ?e=SulhFT</t>
  </si>
  <si>
    <t xml:space="preserve">Mediante otrosí N°1 del 30/06/2023 se prorroga el plazo hasta el 31/08/2023 y se adicion el vlaor de $15.179.098
El 11/08/2023 fue publicado  Aclaratorio al  OTRO SÍ  No . 1 AL CONTRATO No. JEP-375-2023 del valor inicial del contrato y del total del contrato. 
</t>
  </si>
  <si>
    <t>jesus.lozano@jep.gov.co</t>
  </si>
  <si>
    <t>https://community.secop.gov.co/Public/Tendering/ContractNoticePhases/View?PPI=CO1.PPI.23209372&amp;isFromPublicArea=True&amp;isModal=False</t>
  </si>
  <si>
    <t>JEP-376-2023</t>
  </si>
  <si>
    <t>JEP-CSPO-376-2023</t>
  </si>
  <si>
    <t>Dayanna Marcela Lancheros Corzo</t>
  </si>
  <si>
    <t>Prestar servicios para apoyar al Departamento de SAAD Comparecientes en las actividades administrativas y técnicas para el acopio, procesamiento y validación de la información asociada al Registro de Comparecientes y la realización de pruebas funcionales asociadas al Registro</t>
  </si>
  <si>
    <t>I - 100019704</t>
  </si>
  <si>
    <t xml:space="preserve">Seguros mundial </t>
  </si>
  <si>
    <t>22/02/2023 - 01/07/2024</t>
  </si>
  <si>
    <t>https://jepcolombia.sharepoint.com/:b:/g/SE/DAJ/SDC/EbWgmInbEsVBgY_ci0uvLrYBRVhqsfk3D0oqt50tZRyzkQ?e=UMK5dj</t>
  </si>
  <si>
    <t>SIN TITULO</t>
  </si>
  <si>
    <t>dayanna.lancheros@jep.gov.co</t>
  </si>
  <si>
    <t>https://community.secop.gov.co/Public/Tendering/ContractNoticePhases/View?PPI=CO1.PPI.23195640&amp;isFromPublicArea=True&amp;isModal=False</t>
  </si>
  <si>
    <t>JEP-377-2023</t>
  </si>
  <si>
    <t>JEP-CSPO-377-2023</t>
  </si>
  <si>
    <t>Jenny Carolina Moreno García</t>
  </si>
  <si>
    <t>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t>
  </si>
  <si>
    <t>($7.589.549</t>
  </si>
  <si>
    <t>21-47-101026512</t>
  </si>
  <si>
    <t>https://jepcolombia.sharepoint.com/:b:/g/SE/DAJ/SDC/EVwSfcX8ZEVIpaBEc8KlHJoBFaRehLfzREhkVH0kZlwvDg?e=ATE72n</t>
  </si>
  <si>
    <t>jenny.moreno@jep.gov.co</t>
  </si>
  <si>
    <t>https://community.secop.gov.co/Public/Tendering/ContractNoticePhases/View?PPI=CO1.PPI.23272135&amp;isFromPublicArea=True&amp;isModal=False</t>
  </si>
  <si>
    <t>JEP-378-2023</t>
  </si>
  <si>
    <t>JEP-CSPO-378-2023</t>
  </si>
  <si>
    <t>Jhon Fernando Moreno Villa</t>
  </si>
  <si>
    <t>Mitú</t>
  </si>
  <si>
    <t xml:space="preserve">	100223</t>
  </si>
  <si>
    <t>Vaupés, Guainía,
Amazonía, Guaviare y Bogotá</t>
  </si>
  <si>
    <t>61-45-101021107</t>
  </si>
  <si>
    <t>https://jepcolombia.sharepoint.com/:b:/g/SE/DAJ/SDC/EXg8fwOotw1Ppb8BFv5v5pcBMQDsmuHgBGmkVTirMHH3ZA?e=nam1la</t>
  </si>
  <si>
    <t>jhon.moreno@jep.gov.co</t>
  </si>
  <si>
    <t>https://community.secop.gov.co/Public/Tendering/ContractNoticePhases/View?PPI=CO1.PPI.23235565&amp;isFromPublicArea=True&amp;isModal=False</t>
  </si>
  <si>
    <t>JEP-379-2023</t>
  </si>
  <si>
    <t>JEP-CSPO-379-2023</t>
  </si>
  <si>
    <t>José Jans Carretero Pardo</t>
  </si>
  <si>
    <t>Prestar servicios profesionales para la asesoría y representación a víctimas con enfoque diferencial en los asuntos de competencia de la jurisdicción y en articulación con las actividades de representación en territorio para el sistema autónomo de asesoría y defensa de la SE-JEP.</t>
  </si>
  <si>
    <t>14-47-101022733</t>
  </si>
  <si>
    <t>https://jepcolombia.sharepoint.com/:b:/g/SE/DAJ/SDC/EaFvq6pELwhGrmbOUf_8yT0BSlE63DH2oQtjDBFMDs4JWA?e=FhufjC</t>
  </si>
  <si>
    <t>Mediante otrosí N°1 del 31/03/2023 se smodifica la cláusula segunda Obligaciones específicas</t>
  </si>
  <si>
    <t>jose.carretero@jep.gov.co</t>
  </si>
  <si>
    <t>https://community.secop.gov.co/Public/Tendering/ContractNoticePhases/View?PPI=CO1.PPI.23259745&amp;isFromPublicArea=True&amp;isModal=False</t>
  </si>
  <si>
    <t>JEP-380-2023</t>
  </si>
  <si>
    <t>JEP-CSPO-380-2023</t>
  </si>
  <si>
    <t>Maria Camila Rodríguez Álvarez</t>
  </si>
  <si>
    <t>25-47-101003730</t>
  </si>
  <si>
    <t>https://jepcolombia.sharepoint.com/:b:/g/SE/DAJ/SDC/EfcP_rIEXaVKp7OV1BLcLxkBYBR6fHqTok6pZ_fxS8McEw?e=3XqgEO</t>
  </si>
  <si>
    <t>maria.rodriguez@jep.gov.co</t>
  </si>
  <si>
    <t>https://community.secop.gov.co/Public/Tendering/ContractNoticePhases/View?PPI=CO1.PPI.23206022&amp;isFromPublicArea=True&amp;isModal=False</t>
  </si>
  <si>
    <t>JEP-381-2023</t>
  </si>
  <si>
    <t>JEP-CSPO-381-2023</t>
  </si>
  <si>
    <t>David Alejandro Rincón Pinilla</t>
  </si>
  <si>
    <t>39-47-101002088</t>
  </si>
  <si>
    <t>https://jepcolombia.sharepoint.com/:b:/g/SE/DAJ/SDC/EYP2Oc8dflBHn74ZreTMUgAB4rY9_rU47AvRRPSgeS8f2Q?e=t9zbIY</t>
  </si>
  <si>
    <t>HISTORIA MIXTA</t>
  </si>
  <si>
    <t>david.rincon@jep.gov.co</t>
  </si>
  <si>
    <t>https://community.secop.gov.co/Public/Tendering/ContractNoticePhases/View?PPI=CO1.PPI.23208745&amp;isFromPublicArea=True&amp;isModal=False</t>
  </si>
  <si>
    <t>JEP-382-2023</t>
  </si>
  <si>
    <t>JEP-CSPO-382-2023</t>
  </si>
  <si>
    <t>Carlos Aníbal Echandía Chavista</t>
  </si>
  <si>
    <t>21-45-101400889</t>
  </si>
  <si>
    <t>https://jepcolombia.sharepoint.com/:b:/g/SE/DAJ/SDC/EUeNFhGWv5RKqbkyzmC66wIBnMpzEx3tCVDarYRrqx2uKw?e=HlBfR2</t>
  </si>
  <si>
    <t>carlos.hechandia@jep.gov.co</t>
  </si>
  <si>
    <t>https://community.secop.gov.co/Public/Tendering/ContractNoticePhases/View?PPI=CO1.PPI.23208768&amp;isFromPublicArea=True&amp;isModal=False</t>
  </si>
  <si>
    <t>JEP-383-2023</t>
  </si>
  <si>
    <t>JEP-CSPO-383-2023</t>
  </si>
  <si>
    <t>Santiago Carillo Pulido</t>
  </si>
  <si>
    <t>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t>
  </si>
  <si>
    <t>380 47 994000132288</t>
  </si>
  <si>
    <t>15/02/2023 - 03/07/2024</t>
  </si>
  <si>
    <t>https://jepcolombia.sharepoint.com/:b:/g/SE/DAJ/SDC/EYZyznyp8XlAvTCariBsK4cBCUzd9kH1dh_NCcUdNZmprA?e=IU1c5J</t>
  </si>
  <si>
    <t>santiago.carrillo@jep.gov.co</t>
  </si>
  <si>
    <t>https://community.secop.gov.co/Public/Tendering/ContractNoticePhases/View?PPI=CO1.PPI.23208666&amp;isFromPublicArea=True&amp;isModal=False</t>
  </si>
  <si>
    <t>JEP-384-2023</t>
  </si>
  <si>
    <t>JEP-CSPO-384-2023</t>
  </si>
  <si>
    <t>Juan Sebastián Aguiedo Gómez</t>
  </si>
  <si>
    <t>14-47-101022837</t>
  </si>
  <si>
    <t>15/02/2023 - 05/07/2024</t>
  </si>
  <si>
    <t>https://jepcolombia.sharepoint.com/:b:/g/SE/DAJ/SDC/EQMdf97NEgdKq3muRjRBsc0BiAoSml-VaxzLBzI236HRqg?e=1Jo67a</t>
  </si>
  <si>
    <t>juan.aguiedo@jep.gov.co</t>
  </si>
  <si>
    <t>https://community.secop.gov.co/Public/Tendering/ContractNoticePhases/View?PPI=CO1.PPI.23206057&amp;isFromPublicArea=True&amp;isModal=False</t>
  </si>
  <si>
    <t>JEP-385-2023</t>
  </si>
  <si>
    <t>JEP-CSPO-385-2023</t>
  </si>
  <si>
    <t>Camilo Ernesto Villegas Rondón</t>
  </si>
  <si>
    <t>33-47-101011046</t>
  </si>
  <si>
    <t>https://jepcolombia.sharepoint.com/:b:/g/SE/DAJ/SDC/EXJw2bSY8VdKkdszlfkWgUsBSAmcGi6mee6gFSf3c8eqeA?e=4Y2cop</t>
  </si>
  <si>
    <t>EL 31/05/2023 quedo publicado  Acta de terminación anticipada de mutuo acuerdo, balance final y cierre del contrato de prestación servicios jep-385-2023</t>
  </si>
  <si>
    <t>camilo.villegas@jep.gov.co</t>
  </si>
  <si>
    <t>https://community.secop.gov.co/Public/Tendering/ContractNoticePhases/View?PPI=CO1.PPI.23206150&amp;isFromPublicArea=True&amp;isModal=False</t>
  </si>
  <si>
    <t>JEP-386-2023</t>
  </si>
  <si>
    <t>JEP-CSPO-386-2023</t>
  </si>
  <si>
    <t xml:space="preserve">Marcos Andres Barrera Castiblanco </t>
  </si>
  <si>
    <t xml:space="preserve">Prestar servicios profesionales a la Subdirección de Planeación en la articulación y seguimiento a la programación judicial, los modelos de gestión de despachos, la construcción del Plan estratégico cuatrienal, así como el apoyo en otros instrumentos de planeación requeridos por la dependencia. </t>
  </si>
  <si>
    <t>Silvia Esperanza Botello Moncada</t>
  </si>
  <si>
    <t>96-47-101002027
33-45-101120462</t>
  </si>
  <si>
    <t>Seguros del Estado S.A
Seguros del Estado S.A..</t>
  </si>
  <si>
    <t>15/02/2023
25/07/2023</t>
  </si>
  <si>
    <t>15/02/2023 - 03/07/2024
21/07/2023 - 03/07/2024</t>
  </si>
  <si>
    <t>15/02/2023
26/07/2023</t>
  </si>
  <si>
    <t>https://jepcolombia.sharepoint.com/:b:/g/SE/DAJ/SDC/EcT-nP2yL2lGquRThzvolq8B7YpB3hQ07VFWT4WH01Xv7g?e=CnhUqH</t>
  </si>
  <si>
    <t>El 21/07/2023 se publico  cesión del CONTRATO JEP-386-2023 - MARCOS ANDRES BARRERA CASTIBLANCO, EL CEDENTE y SILVIA ESPERANZA BOTELLO MONCADA</t>
  </si>
  <si>
    <t>silvia.botello@jep.gov.co</t>
  </si>
  <si>
    <t>https://community.secop.gov.co/Public/Tendering/ContractNoticePhases/View?PPI=CO1.PPI.23209796&amp;isFromPublicArea=True&amp;isModal=False</t>
  </si>
  <si>
    <t>JEP-387-2023</t>
  </si>
  <si>
    <t>JEP-CSPO-387-2023</t>
  </si>
  <si>
    <t xml:space="preserve">Claudia Liliana Penagos Clavijo </t>
  </si>
  <si>
    <t xml:space="preserve">Prestar servicios de apoyo a la subdirección de recursos físicos e infraestructura en las actividades requeridas para tramitar los desplazamientos de la magistratura requeridos, como parte de la asistencia a las actuaciones y decisiones judiciales </t>
  </si>
  <si>
    <t>Sonia Lizeth Bernal Moreno</t>
  </si>
  <si>
    <t>63-45-101041539
63-45-101042844</t>
  </si>
  <si>
    <t>20/02/2023
15/05/2023</t>
  </si>
  <si>
    <t>20/02/2023 - 30/06/2024
15/05/2023 - 30/06/2024</t>
  </si>
  <si>
    <t>21/02/2023
15/05/2023</t>
  </si>
  <si>
    <t>https://jepcolombia.sharepoint.com/:b:/g/SE/DAJ/SDC/EXK_w61XF9FGv0d1Xs7w_JQBLkjMQHgmbB4ISbYRse5-sA?e=NU1qps</t>
  </si>
  <si>
    <t>Se sede el contrato a partir del 12 de mayo</t>
  </si>
  <si>
    <t>ADMINISTRACIÓN DE AEROLINEAS Y AGENCIA DE VIAJES</t>
  </si>
  <si>
    <t>sonia.bernal@jep.gov.co</t>
  </si>
  <si>
    <t>https://community.secop.gov.co/Public/Tendering/ContractNoticePhases/View?PPI=CO1.PPI.23210263&amp;isFromPublicArea=True&amp;isModal=False</t>
  </si>
  <si>
    <t>JEP-388-2023</t>
  </si>
  <si>
    <t>JEP-CSPO-388-2023</t>
  </si>
  <si>
    <t xml:space="preserve">Thiame Adelisa Carabali Hinestroza </t>
  </si>
  <si>
    <t>Santander de Quilichao</t>
  </si>
  <si>
    <t>Prestar servicios profesionales especializados para apoyar y acompañar el despliegue territorial de la Secretaría Ejecutiva en el departamento del Valle del Cauca, en el marco de los lineamientos para la aplicación del enfoque territorial, la justicia restaurativa,  teniendo en cuenta los enfoques diferenciales, y en relación con los macrocasos priorizados, medidas cautelares y demás procesos relacionados con la actividad judicial</t>
  </si>
  <si>
    <t>Santiago de Cali</t>
  </si>
  <si>
    <t>39-45-101029700</t>
  </si>
  <si>
    <t>https://jepcolombia.sharepoint.com/:b:/g/SE/DAJ/SDC/EZpn8K0O_elDv9Xj0ulDU7EBNZuSraoCVDXz2aQVK8Ul5g?e=5w4ejD</t>
  </si>
  <si>
    <t>Por mutuo acuerdo se da por terminado el contrato el 30/09/2023</t>
  </si>
  <si>
    <t>thiame.carabali@jep.gov.co</t>
  </si>
  <si>
    <t>https://community.secop.gov.co/Public/Tendering/ContractNoticePhases/View?PPI=CO1.PPI.23234638&amp;isFromPublicArea=True&amp;isModal=False</t>
  </si>
  <si>
    <t>JEP-389-2023</t>
  </si>
  <si>
    <t>JEP-CSPO-389-2023</t>
  </si>
  <si>
    <t xml:space="preserve">Paula Andrea Cañon Rodriguez </t>
  </si>
  <si>
    <t>Prestar servicios profesionales especializados para apoyar y acompañar el despliegue territorial de la Secretaría Ejecutiva en el departamento de Boyacá y Cundinamarca, en el marco de los lineamientos para la aplicación del enfoque territorial, la justicia restaurativa,  teniendo en cuenta los enfoques diferenciales, y en relación con los macrocasos priorizados, medidas cautelares y demás procesos relacionados con la actividad judicial</t>
  </si>
  <si>
    <t>39-45-101029715</t>
  </si>
  <si>
    <t>16/02/2023 - 05/07/2024</t>
  </si>
  <si>
    <t>https://jepcolombia.sharepoint.com/:b:/g/SE/DAJ/SDC/EdO_P3JTZR5EsSwKkHmN3l0BUIlUl4dIFgBumLvp8Bk_Vw?e=J5ICxF</t>
  </si>
  <si>
    <t>paula.canon@jep.gov.co</t>
  </si>
  <si>
    <t>https://community.secop.gov.co/Public/Tendering/ContractNoticePhases/View?PPI=CO1.PPI.23270593&amp;isFromPublicArea=True&amp;isModal=False</t>
  </si>
  <si>
    <t>JEP-390-2023</t>
  </si>
  <si>
    <t>JEP-CSPO-390-2023</t>
  </si>
  <si>
    <t xml:space="preserve">Helen Tatyana Garcia Rodriguez </t>
  </si>
  <si>
    <t>Prestar servicios profesionales especializados para apoyar y acompañar el despliegue territorial de la Secretaría Ejecutiva en el departamento de Arauca, en el marco de los lineamientos para la aplicación del enfoque territorial, la justicia restaurativa,  teniendo en cuenta los enfoques diferenciales, y en relación con los macrocasos priorizados, medidas cautelares y demás procesos relacionados con la actividad judicial</t>
  </si>
  <si>
    <t>Arauca</t>
  </si>
  <si>
    <t>39-45-101029726</t>
  </si>
  <si>
    <t>17/02/2023 - 05/07/2024</t>
  </si>
  <si>
    <t>https://jepcolombia.sharepoint.com/:b:/g/SE/DAJ/SDC/ES0-kJnAEuRMq7CC5ELHnrABe-cyA-E7p0IrwTWH85wxrA?e=KhHwls</t>
  </si>
  <si>
    <t>helen.garcia@jep.gov.co</t>
  </si>
  <si>
    <t>https://community.secop.gov.co/Public/Tendering/ContractNoticePhases/View?PPI=CO1.PPI.23270892&amp;isFromPublicArea=True&amp;isModal=False</t>
  </si>
  <si>
    <t>JEP-391-2023</t>
  </si>
  <si>
    <t>JEP-CSPO-391-2023</t>
  </si>
  <si>
    <t>Nestor Fernando Palacios Santos</t>
  </si>
  <si>
    <t>Luisa Fernanda Hernandez Lagos
Jorge Javier Nizo Villareal</t>
  </si>
  <si>
    <t>1023025551
79469358</t>
  </si>
  <si>
    <t>1
2</t>
  </si>
  <si>
    <t>1/03/2023
12/09/2023</t>
  </si>
  <si>
    <t>17-47-101003972 
14-45-101093501</t>
  </si>
  <si>
    <t>20/02/2023
2/03/2023</t>
  </si>
  <si>
    <t>20/02/2023 - 05/07/2024
01/03/2023 - 01/07/2024</t>
  </si>
  <si>
    <t>21/02/2023
02/03/2023</t>
  </si>
  <si>
    <t>https://jepcolombia.sharepoint.com/:b:/g/SE/DAJ/SDC/ETGwfXPz4p5Bru-eHPNyFyUBE3lsafpdSXSou1DBziQUFw?e=RR1wBm</t>
  </si>
  <si>
    <t>El 28 se febrero se publica la cesión del contrato a partir del 1/08/2023 
El 12/09/2023 Se público la cesión del contrato JEP-391-2023, Jorge Javier Nizo Villareal
Mediante otrosí N°1 se publica la adición y prórroga del contrato JEP-391-2023</t>
  </si>
  <si>
    <t>jorge.nizo@jep.gov.co</t>
  </si>
  <si>
    <t>https://community.secop.gov.co/Public/Tendering/ContractNoticePhases/View?PPI=CO1.PPI.23241942&amp;isFromPublicArea=True&amp;isModal=False</t>
  </si>
  <si>
    <t>JEP-392-2023</t>
  </si>
  <si>
    <t>JEP-CSPO-392-2023</t>
  </si>
  <si>
    <t>John Castañeda Ramirez</t>
  </si>
  <si>
    <t>Prestar servicios profesionales para apoyar y acompañar a la subdirección de control interno en la ejecución del plan anual de auditoria en el marco del sistema de control interno contable y en el cumplimiento de los roles: enfoque hacia la prevención, administración de riesgos, evaluación y seguimiento y relación con entes externos de control, atendiendo los lineamientos institucionales y la normatividad legal vigente.</t>
  </si>
  <si>
    <t>AA- Subdirección de Control Interno</t>
  </si>
  <si>
    <t>Maria Omaira Alvarez Iriarte</t>
  </si>
  <si>
    <t>14-47-101022688</t>
  </si>
  <si>
    <t>https://jepcolombia.sharepoint.com/:b:/g/SE/DAJ/SDC/ESuYLyppX_9No8TFEzEY1VMBIKsxtj-2nEQbhvDQ2Vggew?e=hCoqo4</t>
  </si>
  <si>
    <t>john.castanedar@jep.gov.co</t>
  </si>
  <si>
    <t>https://community.secop.gov.co/Public/Tendering/ContractNoticePhases/View?PPI=CO1.PPI.23221970&amp;isFromPublicArea=True&amp;isModal=False</t>
  </si>
  <si>
    <t>EVALUACIÓN_Y_CONTROL</t>
  </si>
  <si>
    <t>PROCESOS_DE_PREVENCIÓN,_CONTROL_Y_EVALUACIÓN</t>
  </si>
  <si>
    <t>Subdirección de Control Interno</t>
  </si>
  <si>
    <t>JEP-393-2023</t>
  </si>
  <si>
    <t>JEP-CSPO-393-2023</t>
  </si>
  <si>
    <t xml:space="preserve">Andres Leonardo Tibaduiza Avila </t>
  </si>
  <si>
    <t xml:space="preserve">Prestar servicios profesionales en el Departamento de Gestión Documental para apoyar las actividades relacionadas con la implementación de los instrumentos archivísticos en la Jurisdicción Especial para la Paz. </t>
  </si>
  <si>
    <t xml:space="preserve"> 15-45-101154671</t>
  </si>
  <si>
    <t>https://jepcolombia.sharepoint.com/:b:/g/SE/DAJ/SDC/ETvfRk-Zv5lNhCXlEEUJRfEBkcWgYP32awgYcl_oL_LRtA?e=xrRSpj</t>
  </si>
  <si>
    <t xml:space="preserve">SISTEMAS DE INFORMACIÓN BIBLIOTECOLOGIA Y ARCHIVISTICA </t>
  </si>
  <si>
    <t>andres.tibaduiza@jep.gov.co</t>
  </si>
  <si>
    <t>https://community.secop.gov.co/Public/Tendering/ContractNoticePhases/View?PPI=CO1.PPI.23232865&amp;isFromPublicArea=True&amp;isModal=False</t>
  </si>
  <si>
    <t>JEP-394-2023</t>
  </si>
  <si>
    <t>JEP-CSPO-394-2023</t>
  </si>
  <si>
    <t>Jessica Katherine Zea Carvajal</t>
  </si>
  <si>
    <t xml:space="preserve">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t>
  </si>
  <si>
    <t>11-47-101014116</t>
  </si>
  <si>
    <t>15/02/2023 - 10/07/2024</t>
  </si>
  <si>
    <t>https://jepcolombia.sharepoint.com/:b:/g/SE/DAJ/SDC/EVqGgJSIk21NjgHinzsKzsoBGxIN5fnslp1q4iy9fQJl2A?e=u0tfsz</t>
  </si>
  <si>
    <t>Mediante Otrosí N°2 el 28/12/2023 se publica la adición y prórroga del contrato JEP-394-2023</t>
  </si>
  <si>
    <t>jessica.zea@jep.gov.co</t>
  </si>
  <si>
    <t>https://community.secop.gov.co/Public/Tendering/ContractNoticePhases/View?PPI=CO1.PPI.23210449&amp;isFromPublicArea=True&amp;isModal=False</t>
  </si>
  <si>
    <t>JEP-395-2023</t>
  </si>
  <si>
    <t>JEP-CSPO-395-2023</t>
  </si>
  <si>
    <t>Lady Bibiana Bello Gómez</t>
  </si>
  <si>
    <t xml:space="preserve">Villa de San Diego de Ubate </t>
  </si>
  <si>
    <t>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y estrategia de comunicación.</t>
  </si>
  <si>
    <t>Erick Alexander Nieves Huertas</t>
  </si>
  <si>
    <t xml:space="preserve">21-47-101026462 </t>
  </si>
  <si>
    <t>16/02/2023 - 30/07/2024</t>
  </si>
  <si>
    <t>https://jepcolombia.sharepoint.com/:b:/g/SE/DAJ/SDC/EZ9oJG7TmjRJrRorEHuI0OcBxk0ab_e6fXUaMaWF0UTGug?e=VfEUj4</t>
  </si>
  <si>
    <t>El 24/08/2023 se publicó la cesión del contrato JEP-395-2023, cedido a Erick Alexander Nieves Huertas</t>
  </si>
  <si>
    <t>erick.nieves@jep.gov.co</t>
  </si>
  <si>
    <t>https://community.secop.gov.co/Public/Tendering/ContractNoticePhases/View?PPI=CO1.PPI.23210436&amp;isFromPublicArea=True&amp;isModal=False</t>
  </si>
  <si>
    <t>JEP-396-2023</t>
  </si>
  <si>
    <t>JEP-CSPO-396-2023</t>
  </si>
  <si>
    <t>Judy Marcela Cortes Fonseca</t>
  </si>
  <si>
    <t>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t>
  </si>
  <si>
    <t>Guillermo Velasquez Yaya</t>
  </si>
  <si>
    <t xml:space="preserve">	340 47 994000043399</t>
  </si>
  <si>
    <t>21/02/2023 - 10/07/2024</t>
  </si>
  <si>
    <t>https://jepcolombia.sharepoint.com/:b:/g/SE/DAJ/SDC/EUT5AnSa3k5GlVAVSlGbtZgBZrxxazgzzkibA1IN_88WBw?e=ZZW6Y3</t>
  </si>
  <si>
    <t>En fecha del 21-04-2023 se publicó la terminación anticipada del contrato JEP-396-2023 JUDY CORTÉS (T.I)</t>
  </si>
  <si>
    <t>ECONOMISTA EN COMERCIO EXTERIOR</t>
  </si>
  <si>
    <t>https://community.secop.gov.co/Public/Tendering/ContractNoticePhases/View?PPI=CO1.PPI.23296815&amp;isFromPublicArea=True&amp;isModal=False</t>
  </si>
  <si>
    <t>JEP-397-2023</t>
  </si>
  <si>
    <t>JEP-CSPO-397-2023</t>
  </si>
  <si>
    <t>Derly Jimenez Urrego</t>
  </si>
  <si>
    <t>Prestar los servicios profesionales para apoyar y acompañar a la Dirección de Tecnologías de la Información, en los aspectos técnicos y administrativos de las actividades de supervisión,  operación y procesos contractuales  asociados con el servicio de Mesa de Ayuda, la mejora y seguimiento a la gestión de los procesos ITIL y la herramienta ITSM</t>
  </si>
  <si>
    <t>Alicia Mercedes Arenas Valderrama</t>
  </si>
  <si>
    <t>Guillermo Velasquez Yaya
Septiembre 25 al 16 de octubre</t>
  </si>
  <si>
    <t>340-47-994000043338</t>
  </si>
  <si>
    <t>17/02/2023 - 17/02/2023</t>
  </si>
  <si>
    <t>https://jepcolombia.sharepoint.com/:i:/g/SE/DAJ/SDC/EWXPpvDm6q1Ak6OPTEd_J0sBzjCK19X01m60EmCOyIleyg?e=gqu49s</t>
  </si>
  <si>
    <t>derly.jimenez@jep.gov.co</t>
  </si>
  <si>
    <t>https://community.secop.gov.co/Public/Tendering/ContractNoticePhases/View?PPI=CO1.PPI.23298993&amp;isFromPublicArea=True&amp;isModal=False</t>
  </si>
  <si>
    <t>JEP-398-2023</t>
  </si>
  <si>
    <t>JEP-CSPO-398-2023</t>
  </si>
  <si>
    <t xml:space="preserve">Freddy Armando Lopez Vargas </t>
  </si>
  <si>
    <t xml:space="preserve">Prestar servicios profesionales a la Oficina Asesora de Seguridad y protección, para apoyar y acompañar la elaboración y seguimiento de los estudios de viabilidad de desplazamiento a territorio y seguridad física. </t>
  </si>
  <si>
    <t>DD- Oficina Asesora de Seguridad y Protección</t>
  </si>
  <si>
    <t>Maria Emma Caro Robles</t>
  </si>
  <si>
    <t>63-45-101041601</t>
  </si>
  <si>
    <t>https://jepcolombia.sharepoint.com/:b:/g/SE/DAJ/SDC/ESVQe_BJyrVPpWJGfxtS1ssBngn38Npbi_Lfrx_4iUAtBQ?e=qcH0JQ</t>
  </si>
  <si>
    <t>ADMINISTRACIÓN POLICIAL</t>
  </si>
  <si>
    <t>freddy.lopez@jep.gov.co</t>
  </si>
  <si>
    <t>https://community.secop.gov.co/Public/Tendering/ContractNoticePhases/View?PPI=CO1.PPI.23253767&amp;isFromPublicArea=True&amp;isModal=False</t>
  </si>
  <si>
    <t>JEP-399-2023</t>
  </si>
  <si>
    <t>JEP-CSPO-399-2023</t>
  </si>
  <si>
    <t xml:space="preserve">Harrison Rios Lopez </t>
  </si>
  <si>
    <t xml:space="preserve">Prestar servicios profesionales a la Oficina Asesora de Seguridad y Protección, para apoyar y acompañar la elaboración y seguimiento de los estudios de viabilidad de desplazamiento a territorio y seguridad física. </t>
  </si>
  <si>
    <t>63-45-101041581</t>
  </si>
  <si>
    <t>https://jepcolombia.sharepoint.com/:b:/g/SE/DAJ/SDC/EbomvCHX-l1MjZmmzFRF1AABKcTKXzc2JribOcA6vu6IhQ?e=53WoSp</t>
  </si>
  <si>
    <t>harrison.rios@jep.gov.co</t>
  </si>
  <si>
    <t>https://community.secop.gov.co/Public/Tendering/ContractNoticePhases/View?PPI=CO1.PPI.23314752&amp;isFromPublicArea=True&amp;isModal=False</t>
  </si>
  <si>
    <t>JEP-400-2023</t>
  </si>
  <si>
    <t>JEP-CSPO-400-2023</t>
  </si>
  <si>
    <t>Maribel Rodriguez Acevedo</t>
  </si>
  <si>
    <t>Prestar servicios profesionales especializados para apoyar y acompañar al Departamento de Gestión Territorial en el despliegue territorial y la gestión en los departamentos de Valle del Cauca, Risaralda, Quindío y Caldas, en el marco de las funciones de la dependencia, los lineamientos para la aplicación del enfoque territorial y la justicia restaurativa, teniendo en cuenta los enfoques diferenciales.</t>
  </si>
  <si>
    <t>Jamundí</t>
  </si>
  <si>
    <t>C-100053590</t>
  </si>
  <si>
    <t>15/02/2023 - 30/06/2023</t>
  </si>
  <si>
    <t>https://jepcolombia.sharepoint.com/:b:/g/SE/DAJ/SDC/EQGliQuzVENArju3-yJm01kBas62BXgX73DwQdBKMbHHIg?e=WAqvuO</t>
  </si>
  <si>
    <t>maribel.rodriguez@jep.gov.co</t>
  </si>
  <si>
    <t>https://community.secop.gov.co/Public/Tendering/ContractNoticePhases/View?PPI=CO1.PPI.23236158&amp;isFromPublicArea=True&amp;isModal=False</t>
  </si>
  <si>
    <t>JEP-401-2023</t>
  </si>
  <si>
    <t>JEP-CSPO-401-2023</t>
  </si>
  <si>
    <t>Diana Rocío Oviedo Calderón</t>
  </si>
  <si>
    <t>Prestar servicios profesionales para apoyar y acompañar a la subsecretaría ejecutiva desde el punto de vista jurídico en el proceso de monitoreo, así como en la revisión y análisis de documentos técnicos para la entrega de informes a las salas y secciones de la JEP</t>
  </si>
  <si>
    <t xml:space="preserve">	94223</t>
  </si>
  <si>
    <t xml:space="preserve">21-47-101026472 </t>
  </si>
  <si>
    <t>https://jepcolombia.sharepoint.com/:b:/g/SE/DAJ/SDC/EarpBS1Z6MlLqnfyqR6JW6cB39KWhb3-yC4vUwidEsx7_Q?e=nnw8hn</t>
  </si>
  <si>
    <t xml:space="preserve"> otrosí No. 1 Modificar el literal A de la “Cláusula
Octava – forma de pago”
Se termina de manera anticipada con ejecución hasta el 1 de junio de 2023</t>
  </si>
  <si>
    <t>diana.oviedo@jep.gov.co</t>
  </si>
  <si>
    <t>https://community.secop.gov.co/Public/Tendering/ContractNoticePhases/View?PPI=CO1.PPI.23281406&amp;isFromPublicArea=True&amp;isModal=False</t>
  </si>
  <si>
    <t>JEP-402-2023</t>
  </si>
  <si>
    <t>JEP-CSPO-402-2023</t>
  </si>
  <si>
    <t>AVANCE JURIDICO CASA EDITORIAL LTDA</t>
  </si>
  <si>
    <t>Actualización del Sistema de Información Jurídica de la JEP “Jurinfo”</t>
  </si>
  <si>
    <t>Luis Felipe Rivera García</t>
  </si>
  <si>
    <t>Dirección de Tecnologías de la Información</t>
  </si>
  <si>
    <t>Luis Felipe Rivera Garcia</t>
  </si>
  <si>
    <t>Néstor Julio Corredor Niampira  C.C. 79.330.694
hasta por el término de 6 meses</t>
  </si>
  <si>
    <t xml:space="preserve">	107423</t>
  </si>
  <si>
    <t>11-45-101123021</t>
  </si>
  <si>
    <t>20/02/2023 - 31/12/2026</t>
  </si>
  <si>
    <t>https://jepcolombia.sharepoint.com/:b:/g/SE/DAJ/SDC/EbrLReOalrRKlWxgPazyXKcBIUhYlQBnoZFv2iDVQX022Q?e=eWgnGe</t>
  </si>
  <si>
    <t>El 14/08/2024 se publicó el acta de balance y cierre</t>
  </si>
  <si>
    <t>https://community.secop.gov.co/Public/Tendering/ContractNoticePhases/View?PPI=CO1.PPI.23281314&amp;isFromPublicArea=True&amp;isModal=False</t>
  </si>
  <si>
    <t>JEP-403-2023</t>
  </si>
  <si>
    <t>JEP-CSPO-403-2023</t>
  </si>
  <si>
    <t xml:space="preserve">Blanca Cecilia Buitrago Forero </t>
  </si>
  <si>
    <t xml:space="preserve">Prestación de servicios profesionales como psicólogo para apoyar y acompañar a la Secretaria Ejecutiva en la prevención del daño antijurídico con enfoque psicosocial en la JEP. </t>
  </si>
  <si>
    <t>16/02/2023 - 03/02/2024</t>
  </si>
  <si>
    <t>https://jepcolombia.sharepoint.com/:b:/g/SE/DAJ/SDC/EWVW9YIQUw9Pn_-1-R82tNoBjAUEza-GD1CRmcyDT2x2KA?e=r16hra</t>
  </si>
  <si>
    <t>Mediante otrosí N°1 el 28 de abril de 2023 se modifica “Cláusula Segunda– obligaciones de la
contratista</t>
  </si>
  <si>
    <t>blanca.buitragof@jep.gov.co</t>
  </si>
  <si>
    <t>https://community.secop.gov.co/Public/Tendering/ContractNoticePhases/View?PPI=CO1.PPI.23243557&amp;isFromPublicArea=True&amp;isModal=False</t>
  </si>
  <si>
    <t>JEP-404-2023</t>
  </si>
  <si>
    <t>JEP-CSPO-404-2023</t>
  </si>
  <si>
    <t xml:space="preserve">Juan Francisco Calderón Huertas </t>
  </si>
  <si>
    <t xml:space="preserve">Prestar   servicios   profesionales   para   apoyar   al Departamento  de  SAAD  Comparecientes  en  el  acopio, procesamiento,   validación   y   análisis   jurídico   de   la información asociada al Registro de Comparecientes, que sirva  como  insumo  para  las  actuaciones  y  decisiones judiciales. </t>
  </si>
  <si>
    <t xml:space="preserve">	101523</t>
  </si>
  <si>
    <t xml:space="preserve">	17-47-101003977</t>
  </si>
  <si>
    <t>20/02/2023 - 05/07/2024</t>
  </si>
  <si>
    <t>https://jepcolombia.sharepoint.com/:b:/g/SE/DAJ/SDC/ESIF9VqQiuNGifc4f-o8CP0BepSn-8e_YsfoRTVdBNxXyQ?e=HHdrb9</t>
  </si>
  <si>
    <t>juan.calderon@jep.gov.co</t>
  </si>
  <si>
    <t>https://community.secop.gov.co/Public/Tendering/ContractNoticePhases/View?PPI=CO1.PPI.23278433&amp;isFromPublicArea=True&amp;isModal=False</t>
  </si>
  <si>
    <t>JEP-405-2023</t>
  </si>
  <si>
    <t>JEP-CSPO-405-2023</t>
  </si>
  <si>
    <t xml:space="preserve">Laura Katherine Benavides Ángel </t>
  </si>
  <si>
    <t xml:space="preserve">	101123</t>
  </si>
  <si>
    <t xml:space="preserve">	15-47-101010928</t>
  </si>
  <si>
    <t>17/02/2023 - 07/07/2024</t>
  </si>
  <si>
    <t>https://jepcolombia.sharepoint.com/:b:/g/SE/DAJ/SDC/ESECf_az4XdDun_wS5dalqoBvXP3jc9ogvjQmB1RHYn-HQ?e=fu7n1M</t>
  </si>
  <si>
    <t>laura.benavides@jep.gov.co</t>
  </si>
  <si>
    <t>https://community.secop.gov.co/Public/Tendering/ContractNoticePhases/View?PPI=CO1.PPI.23278366&amp;isFromPublicArea=True&amp;isModal=False</t>
  </si>
  <si>
    <t>JEP-406-2023</t>
  </si>
  <si>
    <t>JEP-CSPO-406-2023</t>
  </si>
  <si>
    <t xml:space="preserve">Juan Camilo Sierra Bernal </t>
  </si>
  <si>
    <t>14-47-101022888</t>
  </si>
  <si>
    <t>https://jepcolombia.sharepoint.com/:b:/g/SE/DAJ/SDC/Eba8aUU90FhCuOfPqBOHoawB6yt_U_hzGmzSe1BUPT9vcw?e=kSJQh2</t>
  </si>
  <si>
    <t>juan.sierrab@jep.gov.co</t>
  </si>
  <si>
    <t>https://community.secop.gov.co/Public/Tendering/ContractNoticePhases/View?PPI=CO1.PPI.23278856&amp;isFromPublicArea=True&amp;isModal=False</t>
  </si>
  <si>
    <t>JEP-407-2023</t>
  </si>
  <si>
    <t>JEP-CSPO-407-2023</t>
  </si>
  <si>
    <t xml:space="preserve">GRUPO EPYCA S.A.S. </t>
  </si>
  <si>
    <t xml:space="preserve">Prestar servicios profesionales de asesoría técnica y jurídica para apoyar a la Subdirección de Talento Humano en lo relacionado con el proceso de administración de personal de acuerdo con la estrategia de talento humano. </t>
  </si>
  <si>
    <t xml:space="preserve">Bogotá D.C. </t>
  </si>
  <si>
    <t>14-45-101092845</t>
  </si>
  <si>
    <t>16/02/2023 - 31/12/2026</t>
  </si>
  <si>
    <t>https://jepcolombia.sharepoint.com/:b:/g/SE/DAJ/SDC/EXlG18srACtErYJrU927fRsBZT-AyTvOVilo08IEuctwTg?e=3IRQr5</t>
  </si>
  <si>
    <t>https://community.secop.gov.co/Public/Tendering/ContractNoticePhases/View?PPI=CO1.PPI.23284967&amp;isFromPublicArea=True&amp;isModal=False</t>
  </si>
  <si>
    <t>NO REQUIERE BALANCE FINAL Y CIERRE</t>
  </si>
  <si>
    <t>JEP-408-2023</t>
  </si>
  <si>
    <t>JEP-CSPO-408-2023</t>
  </si>
  <si>
    <t>Ivonne Marcela Rodriguez Gonzalez</t>
  </si>
  <si>
    <t xml:space="preserve">Bucaramanga </t>
  </si>
  <si>
    <t xml:space="preserve">	25-47-101003740</t>
  </si>
  <si>
    <t>20/02/2023 - 01/07/2024</t>
  </si>
  <si>
    <t>https://jepcolombia.sharepoint.com/:b:/g/SE/DAJ/SDC/EZeX2h4tg8RPlSeVpaUvB3kBZVD_Jp1lB36_ekKuOSTVfg?e=IWhpw6</t>
  </si>
  <si>
    <t>Mediante Otrosí N°1 el 26/12/2023 se publica la adición y prórroga del contrato JEP-408-2023</t>
  </si>
  <si>
    <t>ivonne.rodriguezg@jep.gov.co</t>
  </si>
  <si>
    <t>https://community.secop.gov.co/Public/Tendering/ContractNoticePhases/View?PPI=CO1.PPI.23278306&amp;isFromPublicArea=True&amp;isModal=False</t>
  </si>
  <si>
    <t>JEP-409-2023</t>
  </si>
  <si>
    <t>JEP-CSPO-409-2023</t>
  </si>
  <si>
    <t>Lenin Jhonathan Dávila Pardo</t>
  </si>
  <si>
    <t>Prestar servicios profesionales a la Subsecretaría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t>
  </si>
  <si>
    <t>3565755-8</t>
  </si>
  <si>
    <t>17/02/2023 - 01/07/2024</t>
  </si>
  <si>
    <t>https://jepcolombia.sharepoint.com/:b:/g/SE/DAJ/SDC/EUGKEywboHdFvvRmncX0-30BAtCyGlFAFuocTC6SL6Ed7A?e=qKNJGy</t>
  </si>
  <si>
    <t>El 23/11/2023 se publica la terminación del contrato JEP-409-2023 se ejecutó hasta el 22 de noviembre de 2023</t>
  </si>
  <si>
    <t>lenin.davila@jep.gov.co</t>
  </si>
  <si>
    <t>https://community.secop.gov.co/Public/Tendering/ContractNoticePhases/View?PPI=CO1.PPI.23270535&amp;isFromPublicArea=True&amp;isModal=False</t>
  </si>
  <si>
    <t>JEP-410-2023</t>
  </si>
  <si>
    <t>JEP-CSPO-410-2023</t>
  </si>
  <si>
    <t>Oscar Iván Fernández Burgos</t>
  </si>
  <si>
    <t>53-47-101002483</t>
  </si>
  <si>
    <t>https://jepcolombia.sharepoint.com/:b:/g/SE/DAJ/SDC/Ed6DEqE3mGtDol6WdKnBgn4BiaTpJIP2SrJ2Ve3sykfNVw?e=uygkEY</t>
  </si>
  <si>
    <t>Mediante Otrosí N°1 el 26/12/2023 se publica la adición y prórroga del contrato JEP-410-2023</t>
  </si>
  <si>
    <t>oscar.fernandez@jep.gov.co</t>
  </si>
  <si>
    <t>https://community.secop.gov.co/Public/Tendering/ContractNoticePhases/View?PPI=CO1.PPI.23278827&amp;isFromPublicArea=True&amp;isModal=False</t>
  </si>
  <si>
    <t>JEP-411-2023</t>
  </si>
  <si>
    <t>JEP-CSPO-411-2023</t>
  </si>
  <si>
    <t>Luz Angela Villalba Melo</t>
  </si>
  <si>
    <t xml:space="preserve">Prestar servicios profesionales para apoyar y acompañar en los procesos de mejoramiento de la gestión judicial de la Secretaría General Judicial </t>
  </si>
  <si>
    <t xml:space="preserve">Michael Humberto Piragauta Jimenez </t>
  </si>
  <si>
    <t>14-47-101022871</t>
  </si>
  <si>
    <t>https://jepcolombia.sharepoint.com/:b:/g/SE/DAJ/SDC/ETds-IHEDABPlKrhfuWX2yoBbpSHbgX01I9CLvC860Ouaw?e=SrTYL4</t>
  </si>
  <si>
    <t>El 12/09/2023 ha sido cedido de LUZ ANGELA VILLALBA MELO - LA CEDENTE, a, Michael Humberto Piragauta Jimenez - EL CESIONARIO 
Mediante Otrosí N°1 el 27/12/2023 se publica la adición y prórroga del contrato JEP-411-2023 VF</t>
  </si>
  <si>
    <t>michael.piragauta@jep.gov.co</t>
  </si>
  <si>
    <t>https://community.secop.gov.co/Public/Tendering/ContractNoticePhases/View?PPI=CO1.PPI.23293666&amp;isFromPublicArea=True&amp;isModal=False</t>
  </si>
  <si>
    <t>JEP-412-2023</t>
  </si>
  <si>
    <t>JEP-CSPO-412-2023</t>
  </si>
  <si>
    <t>Angelica Maria Camacho Pinto</t>
  </si>
  <si>
    <t>Cúcuta con desplazamiento en los
departamentos de Norte de Santander, Santander y región que conforma el Magdalena Medio</t>
  </si>
  <si>
    <t>620 47 994000048342</t>
  </si>
  <si>
    <t>https://jepcolombia.sharepoint.com/:b:/g/SE/DAJ/SDC/EY-ZSb6e66xMmxoO5O1J_DoBWgPvglo8jngTyXfTm3EYFA?e=UspB3V</t>
  </si>
  <si>
    <t>angelica.camacho@jep.gov.co</t>
  </si>
  <si>
    <t>https://community.secop.gov.co/Public/Tendering/ContractNoticePhases/View?PPI=CO1.PPI.23304907&amp;isFromPublicArea=True&amp;isModal=False</t>
  </si>
  <si>
    <t>JEP-413-2023</t>
  </si>
  <si>
    <t>JEP-CSPO-413-2023</t>
  </si>
  <si>
    <t>Martha Nubia Bello Albarracín</t>
  </si>
  <si>
    <t>Prestar servicios profesionales para apoyar a la Subdirección de Fortalecimiento Institucional en el desarrollo del modelo de gestión del conocimiento por medio de acciones para el fortalecimiento de equipos territoriales y de la cultura de paz, reconciliación y no repetición</t>
  </si>
  <si>
    <t>15-47-101010965</t>
  </si>
  <si>
    <t>https://jepcolombia.sharepoint.com/:b:/g/SE/DAJ/SDC/ESUb2ydvhE1NmfasGoOo2x0BwC7Rr-_TSccnBOBa5tdDOw?e=pPEEpb</t>
  </si>
  <si>
    <t>martha.bello@jep.gov.co</t>
  </si>
  <si>
    <t>https://community.secop.gov.co/Public/Tendering/ContractNoticePhases/View?PPI=CO1.PPI.23388335&amp;isFromPublicArea=True&amp;isModal=False</t>
  </si>
  <si>
    <t>JEP-414-2023</t>
  </si>
  <si>
    <t>JEP-CSPO-414-2023</t>
  </si>
  <si>
    <t>Karen Jorley Torres Capacho</t>
  </si>
  <si>
    <t>Barrancabermeja</t>
  </si>
  <si>
    <t xml:space="preserve"> Barrancabermeja
con desplazamiento por los departamentos de Santander, Norte de Santander y región que
conforma el Magdalena Medio</t>
  </si>
  <si>
    <t>475 47 994000058269</t>
  </si>
  <si>
    <t>https://jepcolombia.sharepoint.com/:b:/g/SE/DAJ/SDC/EZD25uArNfVAt-SR9RoZoUsBzwtU7e8hDC_TRnjASB_Fuw?e=delVfE</t>
  </si>
  <si>
    <t>karen.torres@jep.gov.co</t>
  </si>
  <si>
    <t>https://community.secop.gov.co/Public/Tendering/ContractNoticePhases/View?PPI=CO1.PPI.23317809&amp;isFromPublicArea=True&amp;isModal=False</t>
  </si>
  <si>
    <t>JEP-415-2023</t>
  </si>
  <si>
    <t>JEP-CSPO-415-2023</t>
  </si>
  <si>
    <t>Luis David Barrera Parra</t>
  </si>
  <si>
    <t>Nadiezhda N. Henríquez Chacín</t>
  </si>
  <si>
    <t>Nadiezhda Natazha Henríquez Chacín</t>
  </si>
  <si>
    <t>21-45-101401371</t>
  </si>
  <si>
    <t>21/02/2023 - 01/07/2024</t>
  </si>
  <si>
    <t>https://jepcolombia.sharepoint.com/:b:/g/SE/DAJ/SDC/ETNrX8m4dWVHtEq1jFCFG7gB4oxRTEmo95hY-CWfT4j_NQ?e=RyvwqU</t>
  </si>
  <si>
    <t>luis.barrera@jep.gov.co</t>
  </si>
  <si>
    <t>https://community.secop.gov.co/Public/Tendering/ContractNoticePhases/View?PPI=CO1.PPI.23284394&amp;isFromPublicArea=True&amp;isModal=False</t>
  </si>
  <si>
    <t>JEP-416-2023</t>
  </si>
  <si>
    <t>JEP-CSPO-416-2023</t>
  </si>
  <si>
    <t>Gerardo Barbosa Castillo</t>
  </si>
  <si>
    <t>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competencias, para coordinar y ejecutar las acciones que resulten con ocasión de los procesos de carácter penal que le sean asignados</t>
  </si>
  <si>
    <t xml:space="preserve">	100523</t>
  </si>
  <si>
    <t>11-45-101123006</t>
  </si>
  <si>
    <t>20/02/2023 - 30/06/2024</t>
  </si>
  <si>
    <t>https://jepcolombia.sharepoint.com/:b:/g/SE/DAJ/SDC/EYpjeCd74TVGjHTcWjWwHxkBkykmsVO62e_QqW23aIJD7g?e=HFQp2H</t>
  </si>
  <si>
    <t>El 13/12/2023 se publicó la terminación del contrato JEP-416-2023</t>
  </si>
  <si>
    <t>https://community.secop.gov.co/Public/Tendering/ContractNoticePhases/View?PPI=CO1.PPI.23294159&amp;isFromPublicArea=True&amp;isModal=False</t>
  </si>
  <si>
    <t>JEP-417-2023</t>
  </si>
  <si>
    <t>JEP-CSPO-417-2023</t>
  </si>
  <si>
    <t>Kelly Johana Palacios Sánchez</t>
  </si>
  <si>
    <t xml:space="preserve">	65-45-101079696</t>
  </si>
  <si>
    <t>https://jepcolombia.sharepoint.com/:b:/g/SE/DAJ/SDC/Efkj_uvCqZRMo-nwcfixJ0gBbI_Ycsdm3PZdV0qr8Wc66g?e=xek9gH</t>
  </si>
  <si>
    <t>kelly.palacios@jep.gov.co</t>
  </si>
  <si>
    <t>https://community.secop.gov.co/Public/Tendering/ContractNoticePhases/View?PPI=CO1.PPI.23296254&amp;isFromPublicArea=True&amp;isModal=False</t>
  </si>
  <si>
    <t>JEP-418-2023</t>
  </si>
  <si>
    <t>JEP-CSPO-418-2023</t>
  </si>
  <si>
    <t>Jose Joao Hernandez Ruiz</t>
  </si>
  <si>
    <t>Cota</t>
  </si>
  <si>
    <t>Prestar servicios profesionales para apoyar y acompañar a la subdirección de control interno en la ejecución del plan anual de auditoría en el marco de los siguientes roles: enfoque hacia la prevención, administración de riesgos, evaluación y seguimiento y relación con entes externos de control, atendiendo los lineamientos institucionales y la normatividad legal vigente</t>
  </si>
  <si>
    <t>14-47-101022816</t>
  </si>
  <si>
    <t>https://jepcolombia.sharepoint.com/:b:/g/SE/DAJ/SDC/EXtiNhOypcVKlzrZ1EEfXmcBzEPlKp1O3WIAGxtJQ6FeRQ?e=Dr3A2F</t>
  </si>
  <si>
    <t>jose.hernandez@jep.gov.co</t>
  </si>
  <si>
    <t>https://community.secop.gov.co/Public/Tendering/ContractNoticePhases/View?PPI=CO1.PPI.23320781&amp;isFromPublicArea=True&amp;isModal=False</t>
  </si>
  <si>
    <t>JEP-419-2023</t>
  </si>
  <si>
    <t>JEP-CSPO-419-2023</t>
  </si>
  <si>
    <t>Daniel Esteban Sánchez González</t>
  </si>
  <si>
    <t>Prestar servicios de apoyo a la gestión en la Subdirección de Fortalecimiento para el desarrollo del modelo de gestión del conocimiento de la JEP por medio de la administración de la plataforma de formación virtual Icampus JEP y la virtualización de los cursos.</t>
  </si>
  <si>
    <t>15-47-101010941</t>
  </si>
  <si>
    <t>https://jepcolombia.sharepoint.com/:b:/g/SE/DAJ/SDC/EfbACK9gPphAuxkoKisygMsBGZcKy8eepqQehGTjpZ6DRQ?e=t9qWqr</t>
  </si>
  <si>
    <t>DISEÑO GRÁFICO</t>
  </si>
  <si>
    <t>daniel.sanchez@jep.gov.co</t>
  </si>
  <si>
    <t>https://community.secop.gov.co/Public/Tendering/ContractNoticePhases/View?PPI=CO1.PPI.23321174&amp;isFromPublicArea=True&amp;isModal=False</t>
  </si>
  <si>
    <t>JEP-420-2023</t>
  </si>
  <si>
    <t>JEP-CSPO-420-2023</t>
  </si>
  <si>
    <t>Miladis Córdoba Rivas</t>
  </si>
  <si>
    <t>Apartadó</t>
  </si>
  <si>
    <t>Prestar servicios profesionales especializados para apoyar y acompañar el despliegue territorial de la Secretaría Ejecutiva en la región de Urabá, Bajo Atrato y Darién, en el marco de los lineamientos para la aplicación del enfoque territorial, la justicia restaurativa,  teniendo en cuenta los enfoques diferenciales, y en relación con los macrocasos priorizados, medidas cautelares y demás procesos relacionados con la actividad judicial</t>
  </si>
  <si>
    <t>595 - 47 - 994000000247</t>
  </si>
  <si>
    <t>28/02/2023 - 30/06/2024</t>
  </si>
  <si>
    <t>https://jepcolombia.sharepoint.com/:b:/g/SE/DAJ/SDC/ERv3Jq4InnxClF1MCLCCITgBkpa0i_fxxRz-pZ8ngP2mRg?e=izKGR6</t>
  </si>
  <si>
    <t>28-03-2023 se publica el otrosí 1 al contrato JEP-420-2023 (Dept. Gestión Territorial) Mediante otrosí N°1   Se solicita
modificar la CLÁUSULA SEXTA, la cual quedará de la siguiente forma: El contrato pasa a ser de 113.317.660 a 107.221.454
Mediante otrosí N°1 se publica la adición y prórroga del contrato JEP-420-2023</t>
  </si>
  <si>
    <t>beatriz.herrera@jep.gov.co</t>
  </si>
  <si>
    <t>https://community.secop.gov.co/Public/Tendering/ContractNoticePhases/View?PPI=CO1.PPI.23382543&amp;isFromPublicArea=True&amp;isModal=False</t>
  </si>
  <si>
    <t>JEP-421-2023</t>
  </si>
  <si>
    <t>JEP-CSPO-421-2023</t>
  </si>
  <si>
    <t>Leidy Alexandra Chicue Gonzalez</t>
  </si>
  <si>
    <t>Prestar servicios profesionales especializados para apoyar y acompañar el despliegue territorial de la Secretaría Ejecutiva en el departamento de Caquetá, en el marco de los lineamientos para la aplicación del enfoque territorial, la justicia restaurativa,  teniendo en cuenta los enfoques diferenciales, y en relación con los macrocasos priorizados, medidas cautelares y demás procesos relacionados con la actividad judicial</t>
  </si>
  <si>
    <t>Florencia</t>
  </si>
  <si>
    <t>18-45-101157018</t>
  </si>
  <si>
    <t>https://jepcolombia.sharepoint.com/:b:/g/SE/DAJ/SDC/EWMIR2qC4oNArIbHsSAb8mQB6zZFB7SC1baxqfHhN9ZlSw?e=Xf95ZA</t>
  </si>
  <si>
    <t>Mediante otrosí N°1 se publica la adición y prórroga del contrato JEP-421-2023</t>
  </si>
  <si>
    <t>alexandra.chicue@jep.gov.co</t>
  </si>
  <si>
    <t>https://community.secop.gov.co/Public/Tendering/ContractNoticePhases/View?PPI=CO1.PPI.23381127&amp;isFromPublicArea=True&amp;isModal=False</t>
  </si>
  <si>
    <t>JEP-422-2023</t>
  </si>
  <si>
    <t>JEP-CSPO-422-2023</t>
  </si>
  <si>
    <t>Laura Angelica Vasquez Maldinado</t>
  </si>
  <si>
    <t>Prestar servicios profesionales de apoyo a la Relatoría General de la JEP en la divulgación de las decisiones judiciales a través de medios convencionales y no convencionales, de la organización de eventos externos e internos de la JEP, la implementación de la estrategia de divulgación "Biblioteca de la Paz y la Justicia Transicional" y acompañar los procesos editoriales de la dependencia</t>
  </si>
  <si>
    <t>Nelson David Mayorga Perdomo</t>
  </si>
  <si>
    <t>11-47-101014195 
11-47-101015615</t>
  </si>
  <si>
    <t>Seguros del Estado S,A
Seguros del Estado S,A,</t>
  </si>
  <si>
    <t>22/02/2023
12/07/2023</t>
  </si>
  <si>
    <t>21/02/2023 - 10/07/2024
12/07/2023 - 10/07/2024</t>
  </si>
  <si>
    <t>23/02/2023
13/07/2023</t>
  </si>
  <si>
    <t>https://jepcolombia.sharepoint.com/:b:/g/SE/DAJ/SDC/EUInRmRs8cJDpyJ5qNYWlRcBUODidCKdj4dPIRNZjp9T3A?e=u1Bv4a</t>
  </si>
  <si>
    <t>El 12/07/2023 se publicó la cesión del cto JEP-422-2023, con efectos a partir del 12 de julio de 2023. 
Mediante Otrosí N°1 el 29/12/2023 se publica la adición y prórroga del contrato JEP-422-2023</t>
  </si>
  <si>
    <t>nelson.mayorga@jep.gov.co</t>
  </si>
  <si>
    <t>https://community.secop.gov.co/Public/Tendering/ContractNoticePhases/View?PPI=CO1.PPI.23301068&amp;isFromPublicArea=True&amp;isModal=False</t>
  </si>
  <si>
    <t>JEP-423-2023</t>
  </si>
  <si>
    <t>JEP-CSPO-423-2023</t>
  </si>
  <si>
    <t>Susana Arango Haupt</t>
  </si>
  <si>
    <t>Prestar servicios profesionales de apoyo a la Relatoría General de la JEP con la elaboración de las líneas jurisprudenciales en los temas que sean priorizados, en la revisión y ajustes de la metodología diseñada y en las estrategias de divulgación previstas para las decisiones de la jurisdicción como publicaciones, eventos académicos y de extensión, entre otros.</t>
  </si>
  <si>
    <t>14-47-101022880</t>
  </si>
  <si>
    <t>21/02/2023 - 25/01/2024</t>
  </si>
  <si>
    <t>https://jepcolombia.sharepoint.com/:b:/g/SE/DAJ/SDC/EXqsfSmx_2hLta1HjfBbFXQBYkhRc9LxDU-TFMWLuJVw4A?e=xFx1wj</t>
  </si>
  <si>
    <t>susana.arango@jep.gov.co</t>
  </si>
  <si>
    <t>https://community.secop.gov.co/Public/Tendering/ContractNoticePhases/View?PPI=CO1.PPI.23326853&amp;isFromPublicArea=True&amp;isModal=False</t>
  </si>
  <si>
    <t>JEP-424-2023</t>
  </si>
  <si>
    <t>JEP-CSPO-424-2023</t>
  </si>
  <si>
    <t xml:space="preserve">Jiceth Lorena Perea Rivas </t>
  </si>
  <si>
    <t>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t>
  </si>
  <si>
    <t>55-47-101007538</t>
  </si>
  <si>
    <t>https://jepcolombia.sharepoint.com/:b:/g/SE/DAJ/SDC/EbQa9dZRVllJrtIe6H4tO3ABHp_HVUB-NNVSprxdopmCIQ?e=Hhpo8a</t>
  </si>
  <si>
    <t>jiceth.perea@jep.gov.co</t>
  </si>
  <si>
    <t>https://community.secop.gov.co/Public/Tendering/ContractNoticePhases/View?PPI=CO1.PPI.23394885&amp;isFromPublicArea=True&amp;isModal=False</t>
  </si>
  <si>
    <t>JEP-425-2023</t>
  </si>
  <si>
    <t>JEP-CSPO-425-2023</t>
  </si>
  <si>
    <t xml:space="preserve">Fabian Arley Arciniegas </t>
  </si>
  <si>
    <t>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Registro.(Contratos o convenio que no requieren pluralidad de ofertas)</t>
  </si>
  <si>
    <t xml:space="preserve">21-47-101026670 </t>
  </si>
  <si>
    <t>24/02/2023 - 05/07/2024</t>
  </si>
  <si>
    <t>https://jepcolombia.sharepoint.com/:b:/g/SE/DAJ/SDC/EbRG9LkrE9tAlQxioO5bS7gBjGFfznh196pErAI65iohFA?e=XcVD8u</t>
  </si>
  <si>
    <t xml:space="preserve">Se presenta acta de terminación anticipada de mutuo acuerdo, balance final y cierre
del contrato </t>
  </si>
  <si>
    <t>INGENIERIA DE SOFTWARE</t>
  </si>
  <si>
    <t>fabian.arciniegas@jep.gov.co</t>
  </si>
  <si>
    <t>https://community.secop.gov.co/Public/Tendering/ContractNoticePhases/View?PPI=CO1.PPI.23373167&amp;isFromPublicArea=True&amp;isModal=False</t>
  </si>
  <si>
    <t>JEP-426-2023</t>
  </si>
  <si>
    <t>JEP-CSPO-426-2023</t>
  </si>
  <si>
    <t>Margarita Maria Barreneche Ortiz</t>
  </si>
  <si>
    <t>Prestar servicios profesionales para apoyar a la dirección de la unidad de investigación y acusación en la ejecución y seguimiento a la gestión y desarrollo de las diferentes estrategias entre ellas la de relacionamiento, comunicación y participación social, atendiendo los enfoques de género, diferencial y territorial</t>
  </si>
  <si>
    <t xml:space="preserve">	37-47-101003898</t>
  </si>
  <si>
    <t>https://jepcolombia.sharepoint.com/:b:/g/SE/DAJ/SDC/EWD_tRTksHFKvBdYjiPVmiQB9xtiTyw07_0Ay0WLUT2F9Q?e=iYtxZ3</t>
  </si>
  <si>
    <t>Mediante Otrosí N°1 el 29/12/2023 se publica la adición y prórroga del contrato JEP-426-2023</t>
  </si>
  <si>
    <t>COMUNICACIÓN SOCIAL ORGANIZACIONAL</t>
  </si>
  <si>
    <t>margarita.barreneche@jep.gov.co</t>
  </si>
  <si>
    <t>https://community.secop.gov.co/Public/Tendering/ContractNoticePhases/View?PPI=CO1.PPI.23428665&amp;isFromPublicArea=True&amp;isModal=False</t>
  </si>
  <si>
    <t>JEP-427-2023</t>
  </si>
  <si>
    <t>JEP-CSPO-427-2023</t>
  </si>
  <si>
    <t>Héctor Eduardo Moreno Moreno</t>
  </si>
  <si>
    <t>Prestación de servicio profesionales en las labores de asesoría jurídica a la dirección de la unidad de investigación y acusación de la JEP en los temas relacionados con los procesos dialógicos y adversariales, a fin de facilitar la capacidad investigativa a cargo de la UIA</t>
  </si>
  <si>
    <t xml:space="preserve">	116823</t>
  </si>
  <si>
    <t>14-47-101023084</t>
  </si>
  <si>
    <t>https://jepcolombia.sharepoint.com/:b:/g/SE/DAJ/SDC/EVCII3ckiABBhG6y2MGmehABTa6b-DyB-uWjOGjhgejstw?e=EhNyWV</t>
  </si>
  <si>
    <t>hector.moreno@jep.gov.co</t>
  </si>
  <si>
    <t>https://community.secop.gov.co/Public/Tendering/ContractNoticePhases/View?PPI=CO1.PPI.23323591&amp;isFromPublicArea=True&amp;isModal=False</t>
  </si>
  <si>
    <t>JEP-428-2023</t>
  </si>
  <si>
    <t>JEP-CSPO-428-2023</t>
  </si>
  <si>
    <t>Jorge Enrique Gil Cepeda</t>
  </si>
  <si>
    <t>Apoyar y acompañar al Departamento de Gestión Territorial en las labores de planeación y seguimiento relacionadas con el despliegue territorial que apoya la dependencia, en el marco de los lineamientos para la aplicación del enfoque territorial en la Secretaría Ejecutiva de la JEP y en relación con los macrocasos priorizados, medidas cautelares y demás procesos relacionados con la actividad judicial</t>
  </si>
  <si>
    <t>33-47-101011120</t>
  </si>
  <si>
    <t>https://jepcolombia.sharepoint.com/:b:/g/SE/DAJ/SDC/EedbQVEOKhNLnNQ6XeGK68oBY7NiRkQSqRLSb17pNVoHTw?e=Mk7duc</t>
  </si>
  <si>
    <t>jorge.gil@jep.gov.co</t>
  </si>
  <si>
    <t>https://community.secop.gov.co/Public/Tendering/ContractNoticePhases/View?PPI=CO1.PPI.23356659&amp;isFromPublicArea=True&amp;isModal=False</t>
  </si>
  <si>
    <t>JEP-429-2023</t>
  </si>
  <si>
    <t>JEP-CSPO-429-2023</t>
  </si>
  <si>
    <t>Maria Carolina Peña Rodríguez</t>
  </si>
  <si>
    <t>Prestar servicios profesionales para desarrollar actividades de apoyo y acompañamiento a la gestión de la subsecretaria ejecutiva en el seguimiento del cumplimiento de las ordenes judiciales de su competencia.</t>
  </si>
  <si>
    <t xml:space="preserve">	11-47-101014221</t>
  </si>
  <si>
    <t>https://jepcolombia.sharepoint.com/:b:/g/SE/DAJ/SDC/EZWmmE_L-5BIhlcOj5SNGCUBecF4K20Nc13FZlGzxSKfSw?e=vLs0i4</t>
  </si>
  <si>
    <t>maria.pena@jep.gov.co</t>
  </si>
  <si>
    <t>https://community.secop.gov.co/Public/Tendering/ContractNoticePhases/View?PPI=CO1.PPI.23330641&amp;isFromPublicArea=True&amp;isModal=False</t>
  </si>
  <si>
    <t>JEP-430-2023</t>
  </si>
  <si>
    <t>JEP-CSPO-430-2023</t>
  </si>
  <si>
    <t>Diego Camilo Carranza Jiménez</t>
  </si>
  <si>
    <t>Prestar servicios profesionales para apoyar y acompañar a la Subdirección de Comunicaciones en la producción de contenidos de comunicación interna y externa, para la promoción y divulgación en temáticas de la Jurisdicción, en desarrollo de la política y estrategia de comunicaciones.</t>
  </si>
  <si>
    <t xml:space="preserve">	110423</t>
  </si>
  <si>
    <t>18-47-101005243</t>
  </si>
  <si>
    <t>22/02/2023 - 05/07/2024</t>
  </si>
  <si>
    <t>https://jepcolombia.sharepoint.com/:b:/g/SE/DAJ/SDC/EZjBBpStPIlHiu7e3FYo_JEBG46TPHzQ4Gkq2mQZy4yoSg?e=CGtLxg</t>
  </si>
  <si>
    <t>diego.carranza@jep.gov.co</t>
  </si>
  <si>
    <t>https://community.secop.gov.co/Public/Tendering/ContractNoticePhases/View?PPI=CO1.PPI.23371631&amp;isFromPublicArea=True&amp;isModal=False</t>
  </si>
  <si>
    <t>JEP-431-2023</t>
  </si>
  <si>
    <t>JEP-CSPO-431-2023</t>
  </si>
  <si>
    <t xml:space="preserve">Paula Andrea Torres Zuluaga </t>
  </si>
  <si>
    <t xml:space="preserve">Prestar servicios profesionales para apoyar y acompañar a la subdirección de cooperación internacional en el seguimiento de proyectos, acuerdos y acciones colaborativas que contribuyan a la gestión integral de la JEP. </t>
  </si>
  <si>
    <t xml:space="preserve">21-47-101026561
</t>
  </si>
  <si>
    <t>https://jepcolombia.sharepoint.com/:b:/g/SE/DAJ/SDC/EZueUjqMpVRNsqR-8NQ-RBAB_MjtF6Uh7SNkusmdautR2g?e=lbZhCJ</t>
  </si>
  <si>
    <t>Mediante otrosí Número 1 se modifica El plazo de ejecución del contrato será hasta el veintiuno (21) de diciembre de dos mil veintitrés (2023)
Mediante otrosí N°2 del 21/12/2023 se publica adición y prórroga del contrato JEP-431-2023</t>
  </si>
  <si>
    <t>paula.torres@jep.gov.co</t>
  </si>
  <si>
    <t>https://community.secop.gov.co/Public/Tendering/ContractNoticePhases/View?PPI=CO1.PPI.23328545&amp;isFromPublicArea=True&amp;isModal=False</t>
  </si>
  <si>
    <t>JEP-432-2023</t>
  </si>
  <si>
    <t>JEP-CSPO-432-2023</t>
  </si>
  <si>
    <t>Yury Paola Lopez Piñeros</t>
  </si>
  <si>
    <t>Diana Paola Herrera Núñez
Duvier Alfonso Lopez Ortiz
Luigui Mauricio Ramírez Vanegas</t>
  </si>
  <si>
    <t>1053587031
80250540
1144198108</t>
  </si>
  <si>
    <t>1
9
0</t>
  </si>
  <si>
    <t>8/06/2023
1/11/2023
4/01/2024</t>
  </si>
  <si>
    <t xml:space="preserve">	21-45-101401312</t>
  </si>
  <si>
    <t>20/02/2023 - 10/07/2024</t>
  </si>
  <si>
    <t>https://jepcolombia.sharepoint.com/:b:/g/SE/DAJ/SDC/EUYqD6xou4ZOlPyXsr65RTUBabyTNT7AtJ2PFhd3Fm_lFw?e=eLreza</t>
  </si>
  <si>
    <t>El 5/06/2023 se cede el contrato
El 1/11/2023 se publicó la cesión del contrato JEP-432-2023 (DIANA PAOLA HERRERA NÚÑEZ - LA CEDENTE, y, Duvier Alfonso Lopez Ortiz - EL CESIONARIO) a partir del 1ro de noviembre de 2023 - SEJUD
Mediante Otrosí N°2 el 27/12/2023 se publica la adición y prórroga del contrato JEP-432-2022 VF</t>
  </si>
  <si>
    <t>duvier.lopez@jep.gov.co</t>
  </si>
  <si>
    <t>https://community.secop.gov.co/Public/Tendering/ContractNoticePhases/View?PPI=CO1.PPI.23328451&amp;isFromPublicArea=True&amp;isModal=False</t>
  </si>
  <si>
    <t>JEP-433-2023</t>
  </si>
  <si>
    <t>JEP-CSPO-433-2023</t>
  </si>
  <si>
    <t>Fausto Alexander Puertos Quincos</t>
  </si>
  <si>
    <t xml:space="preserve">14-47-101022894 </t>
  </si>
  <si>
    <t>https://jepcolombia.sharepoint.com/:b:/g/SE/DAJ/SDC/Ed7Q2hyx2BdJuZsyBfkH6XEB5dF9N8BAf0AY1SgxG6aBQw?e=lkf6kj</t>
  </si>
  <si>
    <t>fausto.puerto@jep.gov.co</t>
  </si>
  <si>
    <t>https://community.secop.gov.co/Public/Tendering/ContractNoticePhases/View?PPI=CO1.PPI.23333637&amp;isFromPublicArea=True&amp;isModal=False</t>
  </si>
  <si>
    <t>JEP-434-2023</t>
  </si>
  <si>
    <t>JEP-CSPO-434-2023</t>
  </si>
  <si>
    <t xml:space="preserve">Jineth Zujey Gomez Calvo </t>
  </si>
  <si>
    <t xml:space="preserve">Prestar servicios profesionales para apoyar y acompañar jurídicamente al Departamento de Gestión Territorial en los proyectos, procesos y procedimientos a cargo de la dependencia a partir de la implementación y seguimiento de los lineamientos para la aplicación del enfoque territorial, teniendo en cuenta los enfoques diferenciales. </t>
  </si>
  <si>
    <t xml:space="preserve">340 47 994000043667
 340 47 994000043667
</t>
  </si>
  <si>
    <t>28/02/2023
30/06/2023</t>
  </si>
  <si>
    <t>28/02/2023 - 31/12/2023
28/02/2023 -16/02/2024</t>
  </si>
  <si>
    <t>02/03/2023
04/07/2023</t>
  </si>
  <si>
    <t>https://jepcolombia.sharepoint.com/:b:/g/SE/DAJ/SDC/EaYrNpgXBfdNrSBfKanEVacBOxXY7dRaRFEOv6bDfIffjA?e=6S3D7l</t>
  </si>
  <si>
    <t>Se da trámite al Otrosí No. 1 del contrato de prestación de servicios JEP-434-2023, ajustando valor del contrato y forma de pago.
El 30/06/2023 se firma el otrosí Adición por un valor de $8.196.711 y proroga hasta el 15/08/2023</t>
  </si>
  <si>
    <t>jineth.gomez@jep.gov.co</t>
  </si>
  <si>
    <t>https://community.secop.gov.co/Public/Tendering/ContractNoticePhases/View?PPI=CO1.PPI.23366705&amp;isFromPublicArea=True&amp;isModal=False</t>
  </si>
  <si>
    <t>JEP-154-2023</t>
  </si>
  <si>
    <t>JEP-CSPO-154-2023</t>
  </si>
  <si>
    <t>CANAL REGIONAL DE TELEVISION TEVEANDINA LTDA</t>
  </si>
  <si>
    <t>4. Contrato interadministrativo</t>
  </si>
  <si>
    <t>Prestación de servicios logísticos, humanos, técnicos y demás que sean necesarios para la operación del sistema de gestión de medios de la JEP</t>
  </si>
  <si>
    <t>Bogotá D.C. - Edificio Escuadra</t>
  </si>
  <si>
    <t>Cumplimiento
Responsabilidad Civil Extracontractual</t>
  </si>
  <si>
    <t>33-45-101116252
33-40-101073140</t>
  </si>
  <si>
    <t>31/01/2023
31/01/2023</t>
  </si>
  <si>
    <t>27/01/2023 - 31/07/2023
27/01/2023 - 31/07/2023</t>
  </si>
  <si>
    <t>https://jepcolombia.sharepoint.com/:b:/g/SE/DAJ/SDC/EUD993EcchJEmMWzNZ6J_LMBW1U2vkcYmc0IRqy2VS0QWA?e=Oedv71</t>
  </si>
  <si>
    <t>Mediante otrosí N°1  05/07/20223 se Prorroga el plazo de ejecución del contrato, hasta el 30 de septiembre de 2023 y se adiciona el valor de $973.332.610; Mediante otrosí N°2 del 26/09/2023 se prorroga el plazo de ejecución hasta el 10/10/2023; El 30/12/2024 se publica el acta de balance y cierre</t>
  </si>
  <si>
    <t>https://community.secop.gov.co/Public/Tendering/ContractNoticePhases/View?PPI=CO1.PPI.22758224&amp;isFromPublicArea=True&amp;isModal=False</t>
  </si>
  <si>
    <t>JEP-436-2023</t>
  </si>
  <si>
    <t>JEP-CSPO-436-2023</t>
  </si>
  <si>
    <t>Carolina Lozano Rodríguez</t>
  </si>
  <si>
    <t xml:space="preserve">Prestar servicios profesionales para apoyar al Departamento de Enfoques Diferenciales  en el desarrollo del enfoque diferencial de niños, niñas y adolescentes, mediante la implementación de estrategias y actividades en el marco de los objetivos de la JEP. </t>
  </si>
  <si>
    <t>33-47-101011126</t>
  </si>
  <si>
    <t>24/02/2023 - 30/06/2024</t>
  </si>
  <si>
    <t>https://jepcolombia.sharepoint.com/:b:/g/SE/DAJ/SDC/EXWshp04iNpJqGm_FbnYJEMBE2tn4c2ZxlStMk5v1dvHgA?e=dRPa4v</t>
  </si>
  <si>
    <t>carolina.lozano@jep.gov.co</t>
  </si>
  <si>
    <t>https://community.secop.gov.co/Public/Tendering/ContractNoticePhases/View?PPI=CO1.PPI.23391416&amp;isFromPublicArea=True&amp;isModal=False</t>
  </si>
  <si>
    <t>JEP-437-2023</t>
  </si>
  <si>
    <t>JEP-CSPO-437-2023</t>
  </si>
  <si>
    <t>Mariana Ríos Ortegón</t>
  </si>
  <si>
    <t xml:space="preserve">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t>
  </si>
  <si>
    <t xml:space="preserve">	14-45-101093191</t>
  </si>
  <si>
    <t>22/02/2023 - 10/07/2024</t>
  </si>
  <si>
    <t>https://jepcolombia.sharepoint.com/:b:/g/SE/DAJ/SDC/ETN2AtiBcZ5DoHZgvjV-WrQBG7QVITyoEHzJWnBq6G4kbQ?e=4jOBTI</t>
  </si>
  <si>
    <t>El 31/08/2023 se publicó la terminación anticipada del contrato JEP-437-2023, ejecutado hasta el 31 de agosto.</t>
  </si>
  <si>
    <t>mariana.rioso@jep.gov.co</t>
  </si>
  <si>
    <t>https://community.secop.gov.co/Public/Tendering/ContractNoticePhases/View?PPI=CO1.PPI.23371278&amp;isFromPublicArea=True&amp;isModal=False</t>
  </si>
  <si>
    <t>JEP-438-2023</t>
  </si>
  <si>
    <t>JEP-CSPO-438-2023</t>
  </si>
  <si>
    <t xml:space="preserve">Fabian David Gamboa Ramirez </t>
  </si>
  <si>
    <t xml:space="preserve">Prestar servicios de apoyo a la subdirección de recursos físicos e infraestructura en las actividades requeridas para la estructuración de bases de datos de las comisiones de servicios y tramitar las autorizaciones de desplazamientos como parte de la asistencia a las actuaciones y decisiones judiciales. </t>
  </si>
  <si>
    <t xml:space="preserve">	63-45-101041623</t>
  </si>
  <si>
    <t>23/02/2023 - 30/06/2024</t>
  </si>
  <si>
    <t>https://jepcolombia.sharepoint.com/:b:/g/SE/DAJ/SDC/EZ_ks24mdO9GlCJ710UyPaoB8LdhNRnsUAtw-DYqC9QfAg?e=jrr0Wo</t>
  </si>
  <si>
    <t>fabian.gamboa@jep.gov.co</t>
  </si>
  <si>
    <t>https://community.secop.gov.co/Public/Tendering/ContractNoticePhases/View?PPI=CO1.PPI.23379363&amp;isFromPublicArea=True&amp;isModal=False</t>
  </si>
  <si>
    <t>JEP-439-2023</t>
  </si>
  <si>
    <t>JEP-CSPO-439-2023</t>
  </si>
  <si>
    <t>Juan Carlos Morales Aragon</t>
  </si>
  <si>
    <t>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t>
  </si>
  <si>
    <t>33-47-101011083</t>
  </si>
  <si>
    <t>https://jepcolombia.sharepoint.com/:b:/g/SE/DAJ/SDC/EeFmF6nTRAlEu3wTf61TxuwBBmBLEdBbhsQaUwRzaRnHMQ?e=iFseNE</t>
  </si>
  <si>
    <t>TECNICO EN ASISTENCIA EN ORGANIZACIÓN DE ARCHIVOS</t>
  </si>
  <si>
    <t>juan.morales@jep.gov.co</t>
  </si>
  <si>
    <t>https://community.secop.gov.co/Public/Tendering/ContractNoticePhases/View?PPI=CO1.PPI.23379013&amp;isFromPublicArea=True&amp;isModal=False</t>
  </si>
  <si>
    <t>JEP-440-2023</t>
  </si>
  <si>
    <t>JEP-CSPO-440-2023</t>
  </si>
  <si>
    <t>Ángela María Esquivel Bohórquez</t>
  </si>
  <si>
    <t>21-45-101401234</t>
  </si>
  <si>
    <t>https://jepcolombia.sharepoint.com/:b:/g/SE/DAJ/SDC/EV8SSk42xWxJtq46EIsR6ooB5MMqmpKtyU2Wp3Gi4n4Tqw?e=udVuZy</t>
  </si>
  <si>
    <t>angela.esquivel@jep.gov.co</t>
  </si>
  <si>
    <t>https://community.secop.gov.co/Public/Tendering/ContractNoticePhases/View?PPI=CO1.PPI.23377421&amp;isFromPublicArea=True&amp;isModal=False</t>
  </si>
  <si>
    <t>JEP-441-2023</t>
  </si>
  <si>
    <t>JEP-CSPO-441-2023</t>
  </si>
  <si>
    <t>Gladys Stella Macias Gonzalez</t>
  </si>
  <si>
    <t>Floridablanca</t>
  </si>
  <si>
    <t>Prestar servicios profesionales especializados para apoyar y acompañar el despliegue territorial de la Secretaría Ejecutiva en la región del Magdalena Medio, en el marco de los lineamientos para la aplicación del enfoque territorial, la justicia restaurativa,  teniendo en cuenta los enfoques diferenciales, y en relación con los macrocasos priorizados, medidas cautelares y demás procesos relacionados con la actividad judicial</t>
  </si>
  <si>
    <t xml:space="preserve">	96-45-101080138</t>
  </si>
  <si>
    <t>https://jepcolombia.sharepoint.com/:b:/g/SE/DAJ/SDC/Ea0lEhwGyipAuKToNW-weHQBaLxt_dynh-ovmC_ZtaOzAw?e=XfM9KB</t>
  </si>
  <si>
    <t>LICENCIATURA EN EDUACIÓN PREESCOLAR</t>
  </si>
  <si>
    <t>gladys.macias@jep.gov.co</t>
  </si>
  <si>
    <t>https://community.secop.gov.co/Public/Tendering/ContractNoticePhases/View?PPI=CO1.PPI.23392943&amp;isFromPublicArea=True&amp;isModal=False</t>
  </si>
  <si>
    <t>JEP-442-2023</t>
  </si>
  <si>
    <t>JEP-CSPO-442-2023</t>
  </si>
  <si>
    <t>Coromoto Alejandra Forero Cadena</t>
  </si>
  <si>
    <t>Cajicá</t>
  </si>
  <si>
    <t>Prestación de servicios profesionales para apoyar a la Subdirección de Talento Humano con implementación de las estrategias de acuerdo con la política de salud mental de la jurisdicción</t>
  </si>
  <si>
    <t>14-47-101023016</t>
  </si>
  <si>
    <t>https://jepcolombia.sharepoint.com/:b:/g/SE/DAJ/SDC/EbF5ssjaxDRChZNv3aZavPkBeOkKHfYO5OLxT4REYhX9qg?e=nffIeK</t>
  </si>
  <si>
    <t>coromoto.forero@jep.gov.co</t>
  </si>
  <si>
    <t>https://community.secop.gov.co/Public/Tendering/ContractNoticePhases/View?PPI=CO1.PPI.23391808&amp;isFromPublicArea=True&amp;isModal=False</t>
  </si>
  <si>
    <t>JEP-435-2023</t>
  </si>
  <si>
    <t>JEP-CSPO-435-2023</t>
  </si>
  <si>
    <t>UT PROGRAMA NACIONAL DE EDUCACIÓN PARA LA PAZ</t>
  </si>
  <si>
    <t xml:space="preserve">5. Convenio interadministrativo </t>
  </si>
  <si>
    <t>Aunar esfuerzos técnicos, pedagógicos y financieros para la implementación y evaluación del programa "Justamente" en el ámbito escolar, mediante procesos de formación de formadores, consolidación de una red territorial y en el fortalecimiento del diálogo entre la JEP y la Mesa de Secretarías de Educación por la Paz</t>
  </si>
  <si>
    <t>Territorio Nacional</t>
  </si>
  <si>
    <t>https://community.secop.gov.co/Public/Tendering/ContractNoticePhases/View?PPI=CO1.PPI.23369997&amp;isFromPublicArea=True&amp;isModal=False</t>
  </si>
  <si>
    <t>JEP-445-2023</t>
  </si>
  <si>
    <t>JEP-CSPO-444-2023</t>
  </si>
  <si>
    <t>Eder Leandro Gonzalez Tobar</t>
  </si>
  <si>
    <t>Prestar servicios profesionales para apoyar al Departamento de Enfoques Diferenciales  en el desarrollo del enfoque diferencial de étnico- racial con énfasis en pueblo Rrom, mediante la implementación de estrategias y actividades en el marco de los objetivos de la JEP</t>
  </si>
  <si>
    <t xml:space="preserve">	135023</t>
  </si>
  <si>
    <t>340 47 994000044074</t>
  </si>
  <si>
    <t>07/03/2023 - 10/07/2024</t>
  </si>
  <si>
    <t>https://jepcolombia.sharepoint.com/:b:/g/SE/DAJ/SDC/EfR7xxcvCulHnjid7pfGGbEByIKxKJb-_KRZ1tzHOGVAKQ?e=5YdKS0</t>
  </si>
  <si>
    <t>eder.gonzalez@jep.gov.co</t>
  </si>
  <si>
    <t>https://community.secop.gov.co/Public/Tendering/ContractNoticePhases/View?PPI=CO1.PPI.23632788&amp;isFromPublicArea=True&amp;isModal=False</t>
  </si>
  <si>
    <t>JEP-446-2023</t>
  </si>
  <si>
    <t>JEP-CSPO-445-2023</t>
  </si>
  <si>
    <t>Andrés Fernando Mateus Diaz</t>
  </si>
  <si>
    <t>Prestar servicios profesionales para apoyar a la subdirección de fortalecimiento institucional en la implementación del modelo de gestión del conocimiento en la consolidación de la cultura organizacional de la JEP y mejoramiento de habilidades blandas de los servidores.</t>
  </si>
  <si>
    <t>21-47-101026642</t>
  </si>
  <si>
    <t>https://jepcolombia.sharepoint.com/:b:/g/SE/DAJ/SDC/EY24y4COhK1EtslygNqsvtYBI-HlkKg9JidLNGA5a8clfg?e=etfhKq</t>
  </si>
  <si>
    <t>ARQUITECTURA</t>
  </si>
  <si>
    <t>andres.mateus@jep.gov.co</t>
  </si>
  <si>
    <t>https://community.secop.gov.co/Public/Tendering/ContractNoticePhases/View?PPI=CO1.PPI.23406480&amp;isFromPublicArea=True&amp;isModal=False</t>
  </si>
  <si>
    <t>JEP-447-2023</t>
  </si>
  <si>
    <t>JEP-CSPO-446-2023</t>
  </si>
  <si>
    <t>Edainis Parra Guerrero</t>
  </si>
  <si>
    <t>Prestar servicios profesionales especializados para apoyar y acompañar el despliegue territorial de la Secretaría Ejecutiva en el departamento de Chocó, en el marco de los lineamientos para la aplicación del enfoque territorial, la justicia restaurativa, teniendo en cuenta los enfoques diferenciales, y en relación con los macrocasos priorizados, medidas cautelares y demás procesos relacionados con la actividad judicial.</t>
  </si>
  <si>
    <t>Quibdó</t>
  </si>
  <si>
    <t>39-45-101029753</t>
  </si>
  <si>
    <t>https://jepcolombia.sharepoint.com/:b:/g/SE/DAJ/SDC/EWlzfTKRp7VNpVs6XfRdiq4BLvk9rfgU0mOjz87fyVG4fA?e=1hKoYk</t>
  </si>
  <si>
    <t>edainis.parra@jep.gov.co</t>
  </si>
  <si>
    <t>https://community.secop.gov.co/Public/Tendering/ContractNoticePhases/View?PPI=CO1.PPI.23432193&amp;isFromPublicArea=True&amp;isModal=False</t>
  </si>
  <si>
    <t>JEP-448-2023</t>
  </si>
  <si>
    <t>JEP-CSPO-447-2023</t>
  </si>
  <si>
    <t>Anny Mayerly Guerrero Peña</t>
  </si>
  <si>
    <t>21-45-101401773</t>
  </si>
  <si>
    <t>https://jepcolombia.sharepoint.com/:b:/g/SE/DAJ/SDC/EZxKJOIVVa9Ls0ddRLpQqBkBNrKC06HzqrT60nLiFnqYCg?e=uLCEpn</t>
  </si>
  <si>
    <t>anny.guerrero@jep.gov.co</t>
  </si>
  <si>
    <t>https://community.secop.gov.co/Public/Tendering/ContractNoticePhases/View?PPI=CO1.PPI.23412313&amp;isFromPublicArea=True&amp;isModal=False</t>
  </si>
  <si>
    <t>JEP-449-2023</t>
  </si>
  <si>
    <t>JEP-CSPO-448-2023</t>
  </si>
  <si>
    <t>Camilo Steven Higuita Parra</t>
  </si>
  <si>
    <t>Alexander Sanchez Esguerra</t>
  </si>
  <si>
    <t>39-47-101002103</t>
  </si>
  <si>
    <t>https://jepcolombia.sharepoint.com/:b:/g/SE/DAJ/SDC/Ee-p9_qq9y5CsExqlYuYifEBhaHAcJY4NWhRuxdBAf12pw?e=QLW8jW</t>
  </si>
  <si>
    <t>El 13/09/2023 se publicó la cesión del contrato JEP-449-2023 Alexander Sanchez Esguerra</t>
  </si>
  <si>
    <t>TÉCNICO EN SISTEMAS CON ÉNFASIS EN REDES Y TELECOMUNICACIONES</t>
  </si>
  <si>
    <t>alexander.sanchez@jep.gov.co</t>
  </si>
  <si>
    <t>https://community.secop.gov.co/Public/Tendering/ContractNoticePhases/View?PPI=CO1.PPI.23412470&amp;isFromPublicArea=True&amp;isModal=False</t>
  </si>
  <si>
    <t>JEP-450-2023</t>
  </si>
  <si>
    <t>JEP-CSPO-449-2023</t>
  </si>
  <si>
    <t>Astrid Carolina Villegas Lianres</t>
  </si>
  <si>
    <t>Prestar servicios profesionales para apoyar al Departamento de SAAD Comparecientes en el acopio, procesamiento, validación y análisis jurídico de la información asociada al Registro de Comparecientes, que sirva como insumo para las actuaciones y decisiones judiciales</t>
  </si>
  <si>
    <t>14-47-101022999</t>
  </si>
  <si>
    <t>https://jepcolombia.sharepoint.com/:b:/g/SE/DAJ/SDC/ES-NUOHmbYNEicHO0fF76I4B0M2d7AM3VvHIQJqqzokDkw?e=dCvhC3</t>
  </si>
  <si>
    <t>astrid.villegas@jep.gov.co</t>
  </si>
  <si>
    <t>https://community.secop.gov.co/Public/Tendering/ContractNoticePhases/View?PPI=CO1.PPI.23412478&amp;isFromPublicArea=True&amp;isModal=False</t>
  </si>
  <si>
    <t>JEP-451-2023</t>
  </si>
  <si>
    <t>JEP-CSPO-450-2023</t>
  </si>
  <si>
    <t xml:space="preserve">Sergio Andres Valero Linares </t>
  </si>
  <si>
    <t> 1022993928</t>
  </si>
  <si>
    <t xml:space="preserve">14-47-101023000 </t>
  </si>
  <si>
    <t>https://jepcolombia.sharepoint.com/:b:/g/SE/DAJ/SDC/ETTDVCI18ilBgLIe95lqGcEBYOyGwDuHkheFBSiMyaiUmw?e=ZG009x</t>
  </si>
  <si>
    <t>sergio.valero@jep.gov.co</t>
  </si>
  <si>
    <t>https://community.secop.gov.co/Public/Tendering/ContractNoticePhases/View?PPI=CO1.PPI.23412474&amp;isFromPublicArea=True&amp;isModal=False</t>
  </si>
  <si>
    <t>JEP-452-2023</t>
  </si>
  <si>
    <t>JEP-CSPO-451-2023</t>
  </si>
  <si>
    <t>Beatriz Elena Herrera González</t>
  </si>
  <si>
    <t>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teniendo en cuenta los enfoques diferenciales, y en relación con los macrocasos priorizados, medidas cautelares y demás procesos relacionados con la actividad judicial.</t>
  </si>
  <si>
    <t>39-47-101002100</t>
  </si>
  <si>
    <t>24/02/2023 - 08/07/2024</t>
  </si>
  <si>
    <t>https://jepcolombia.sharepoint.com/:b:/g/SE/DAJ/SDC/EWozATo1ZZlLupgKPAtVB1UBxFOY6mFbjW-HwNgdAl_swg?e=JnSpo5</t>
  </si>
  <si>
    <t>LICENCIATURA EN ADMINISTRACIÓN EDUCATIVA</t>
  </si>
  <si>
    <t xml:space="preserve">Beatriz Elena Herrera González
</t>
  </si>
  <si>
    <t>https://community.secop.gov.co/Public/Tendering/ContractNoticePhases/View?PPI=CO1.PPI.23438489&amp;isFromPublicArea=True&amp;isModal=False</t>
  </si>
  <si>
    <t>JEP-453-2023</t>
  </si>
  <si>
    <t>JEP-CSPO-452-2023</t>
  </si>
  <si>
    <t>Diego Alexis Ibarra Piedrahita</t>
  </si>
  <si>
    <t xml:space="preserve">25-47-101003778 </t>
  </si>
  <si>
    <t>28/02/2023 - 01/07/2024</t>
  </si>
  <si>
    <t>https://jepcolombia.sharepoint.com/:b:/g/SE/DAJ/SDC/EYluxvqN_8NNpoX4kjjatNwBtmPPr2svXIomZhmQuv8u5g?e=2tXboI</t>
  </si>
  <si>
    <t>diego.ibarra@jep.gov.co</t>
  </si>
  <si>
    <t>https://community.secop.gov.co/Public/Tendering/ContractNoticePhases/View?PPI=CO1.PPI.23454119&amp;isFromPublicArea=True&amp;isModal=False</t>
  </si>
  <si>
    <t>JEP-454-2023</t>
  </si>
  <si>
    <t>JEP-CSPO-453-2023</t>
  </si>
  <si>
    <t>Violeta Florez Botero</t>
  </si>
  <si>
    <t>Prestar servicios profesionales para apoyar al departamento de atención a víctimas, para adelantar acciones de divulgación, difusión, asesoría y orientación a las víctimas en instancias judiciales y no judiciales, atendiendo los enfoques diferenciales y psicosocial</t>
  </si>
  <si>
    <t>25-47-101003776</t>
  </si>
  <si>
    <t>https://jepcolombia.sharepoint.com/:b:/g/SE/DAJ/SDC/ET-l1Hret-lCt54FifnVmWABTPjFR7kwoWidK4KrJiXjEg?e=5yTdzp</t>
  </si>
  <si>
    <t>violeta.florez@jep.gov.co</t>
  </si>
  <si>
    <t>https://community.secop.gov.co/Public/Tendering/ContractNoticePhases/View?PPI=CO1.PPI.23432136&amp;isFromPublicArea=True&amp;isModal=False</t>
  </si>
  <si>
    <t>JEP-455-2023</t>
  </si>
  <si>
    <t>JEP-CSPO-454-2023</t>
  </si>
  <si>
    <t>Romys Evelis Gutierrez Arias </t>
  </si>
  <si>
    <t>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t>
  </si>
  <si>
    <t>47-47-101001863</t>
  </si>
  <si>
    <t>https://jepcolombia.sharepoint.com/:b:/g/SE/DAJ/SDC/Ee-I2yzjxbhFr7bMEqzAM-IBOi7d39a-mhOyHrTbz9T6KA?e=9ZFEHq</t>
  </si>
  <si>
    <t>Mediante Otrosí N°1 el 26/12/2023 se publica la adición y prórroga del contrato JEP-455-2023</t>
  </si>
  <si>
    <t>romys.gutierrez@jep.gov.co</t>
  </si>
  <si>
    <t>https://community.secop.gov.co/Public/Tendering/ContractNoticePhases/View?PPI=CO1.PPI.23420009&amp;isFromPublicArea=True&amp;isModal=False</t>
  </si>
  <si>
    <t>JEP-456-2023</t>
  </si>
  <si>
    <t>JEP-CSPO-455-2023</t>
  </si>
  <si>
    <t>Maria Alexandra Barrera Torres </t>
  </si>
  <si>
    <t xml:space="preserve">Villavicnecio </t>
  </si>
  <si>
    <t>14-47-101023098</t>
  </si>
  <si>
    <t>https://jepcolombia.sharepoint.com/:b:/g/SE/DAJ/SDC/EeyfQS8fSnJOlYaVGwAYlVYBLzy2fznZVlHQg3JZ-Z9MMQ?e=SVyxeZ</t>
  </si>
  <si>
    <t>Mediante Otrosí N°1 el 26/12/2023 se publica la adición y prórroga del contrato JEP-456-2023</t>
  </si>
  <si>
    <t>PSICOLOGÍA SOCIAL COMUNITARIA</t>
  </si>
  <si>
    <t>maria.barrerat@jep.gov.co</t>
  </si>
  <si>
    <t>https://community.secop.gov.co/Public/Tendering/ContractNoticePhases/View?PPI=CO1.PPI.23425836&amp;isFromPublicArea=True&amp;isModal=False</t>
  </si>
  <si>
    <t>JEP-457-2023</t>
  </si>
  <si>
    <t>JEP-CSPO-456-2023</t>
  </si>
  <si>
    <t>Maria Isabel Garzon Valencia </t>
  </si>
  <si>
    <t xml:space="preserve">	114923</t>
  </si>
  <si>
    <t xml:space="preserve">	21-47-101026707</t>
  </si>
  <si>
    <t>27/02/2023 - 05/07/2024</t>
  </si>
  <si>
    <t>https://jepcolombia.sharepoint.com/:b:/g/SE/DAJ/SDC/EeWafcfx4jNDsDoqEAocpAQBodRjuBBlEdgs3bVJBuYITg?e=nXYL8t</t>
  </si>
  <si>
    <t>Terminación anticipada el cual se ejecutará hasta el 15 de mayo de 2023</t>
  </si>
  <si>
    <t>maria.garzonv@jep.gov.co</t>
  </si>
  <si>
    <t>https://community.secop.gov.co/Public/Tendering/ContractNoticePhases/View?PPI=CO1.PPI.23420666&amp;isFromPublicArea=True&amp;isModal=False</t>
  </si>
  <si>
    <t>JEP-458-2023</t>
  </si>
  <si>
    <t>JEP-CSPO-457-2023</t>
  </si>
  <si>
    <t>Jorge Andrés Sanchez Cuaicuan</t>
  </si>
  <si>
    <t>Prestar servicios profesionales al Departamento de Atención a Víctimas para apoyar el diseño e implementación de lineamientos y metodologías de información y divulgación que permitan la participación de las víctimas en instancias judiciales y no judiciales atendiendo los enfoques diferenciales.</t>
  </si>
  <si>
    <t xml:space="preserve">	115123</t>
  </si>
  <si>
    <t xml:space="preserve">25-47-101003761 </t>
  </si>
  <si>
    <t>23/02/2023 - 01/07/2024</t>
  </si>
  <si>
    <t>https://jepcolombia.sharepoint.com/:b:/g/SE/DAJ/SDC/EcajOQ79g8hFuHz-FNWTrSYBsbVtZh-i8Y9NcIqQjkQ6Iw?e=7jTQjp</t>
  </si>
  <si>
    <t>El 27 de octubre se publica la terminación anticipada del Contrato JEP-458-2023 JORGE ANDRÉS SANCHEZ – DAV hatsa el 25 de octubre de 2023</t>
  </si>
  <si>
    <t>jorge.sanchez@jep.gov.co</t>
  </si>
  <si>
    <t>https://community.secop.gov.co/Public/Tendering/ContractNoticePhases/View?PPI=CO1.PPI.23422214&amp;isFromPublicArea=True&amp;isModal=False</t>
  </si>
  <si>
    <t>JEP-459-2023</t>
  </si>
  <si>
    <t>JEP-CSPO-458-2023</t>
  </si>
  <si>
    <t>Yury Andrea Garcia Mora </t>
  </si>
  <si>
    <t xml:space="preserve">Prestar servicios profesionales para apoyar y acompañar a la dirección de tecnologías de la información, en la implementación y administración del sistema de gestión de seguridad y privacidad de la información y las soluciones de seguridad informática de conformidad con la arquitectura de soluciones tecnológicas de la JEP </t>
  </si>
  <si>
    <t>380 47 994000133073</t>
  </si>
  <si>
    <t>28/02/2023 - 03/07/2024</t>
  </si>
  <si>
    <t>https://jepcolombia.sharepoint.com/:b:/g/SE/DAJ/SDC/EYcs6p2gteZElpq162nkxuUBlq8txBdH8d80s-j95dM-Cg?e=9rRs4M</t>
  </si>
  <si>
    <t>Mediante otrosí N°1 Se solicita
modificar VALOR DEL CONTRATO Y FORMA DE PAGO, ajustadas en la base
Se Da por terminado anticipadamente el Contrato de Prestación de Servicios No. JEP459-2023 el 7 de mayo de 2023</t>
  </si>
  <si>
    <t>INGENIERIA DE SISTEMAS E INFORMATICA</t>
  </si>
  <si>
    <t>yury.garcia@jep.gov.co</t>
  </si>
  <si>
    <t>https://community.secop.gov.co/Public/Tendering/ContractNoticePhases/View?PPI=CO1.PPI.23455788&amp;isFromPublicArea=True&amp;isModal=False</t>
  </si>
  <si>
    <t>JEP-460-2023</t>
  </si>
  <si>
    <t>JEP-CSPO-459-2023</t>
  </si>
  <si>
    <t>Jose Gilberto Quintin Rojas </t>
  </si>
  <si>
    <t xml:space="preserve">Prestar servicios profesionales para apoyar y acompañar a la dirección de tecnologías de la información (DTI) en el seguimiento al sistema vista, en las actividades relacionadas con el apoyo en la identificación de nuevas necesidades, en la identificación y especificación de requerimientos y gestión del ciclo de desarrollo de los mismos, garantizando el alcance definido </t>
  </si>
  <si>
    <t>Carlos Alberto Alvira Oliveros</t>
  </si>
  <si>
    <t>14-45-101093409</t>
  </si>
  <si>
    <t>27/02/2023 - 30/06/2024</t>
  </si>
  <si>
    <t>https://jepcolombia.sharepoint.com/:b:/g/SE/DAJ/SDC/EQ2r5VgQX0ZGkvi7ZPmSxrEBSZr86Ig-b064yRWNbTfPRw?e=lyGX6w</t>
  </si>
  <si>
    <t>El 1/09/2023 fue publicado cesión del contrato de prestación de servicios No. JEP-460-2023
Mediante otrosí N°1 del 31/03/2023 ajustando el valor del contrato</t>
  </si>
  <si>
    <t>carlos.alvira@jep.gov.co</t>
  </si>
  <si>
    <t>https://community.secop.gov.co/Public/Tendering/ContractNoticePhases/View?PPI=CO1.PPI.23457921&amp;isFromPublicArea=True&amp;isModal=False</t>
  </si>
  <si>
    <t>JEP-461-2023</t>
  </si>
  <si>
    <t>JEP-CSPO-460-2023</t>
  </si>
  <si>
    <t>Giselle Natalia Hernández Vargas</t>
  </si>
  <si>
    <t>Prestar servicios profesionales para apoyar a la subdirección de fortalecimiento institucional en el desarrollo del modelo de gestión del conocimiento de la JEP, mediante el desarrollo de contenidos gráficos para las acciones de formación interna y del plan estratégico de pedagogía.</t>
  </si>
  <si>
    <t>11-47-101014261</t>
  </si>
  <si>
    <t>23/02/2023 - 10/07/2024</t>
  </si>
  <si>
    <t>https://jepcolombia.sharepoint.com/:b:/g/SE/DAJ/SDC/EUkdcCQX67xEhBcRrwj7lk0Bqnrski3wo9K_Ompic5E_IA?e=1OdTkF</t>
  </si>
  <si>
    <t>ARQUITECTURA Y DISEÑO</t>
  </si>
  <si>
    <t>giselle.hernandez@jep.gov.co</t>
  </si>
  <si>
    <t>https://community.secop.gov.co/Public/Tendering/ContractNoticePhases/View?PPI=CO1.PPI.23426586&amp;isFromPublicArea=True&amp;isModal=False</t>
  </si>
  <si>
    <t>JEP-462-2023</t>
  </si>
  <si>
    <t>JEP-CSPO-461-2023</t>
  </si>
  <si>
    <t>Norma Bonilla</t>
  </si>
  <si>
    <t>Organización de Estados Iberoamericanos – OEI.</t>
  </si>
  <si>
    <t>6. Convenio de Cooperación Internacional</t>
  </si>
  <si>
    <t>Aunar esfuerzos técnicos, administrativos, logísticos, financieros y de cooperación para el fortalecimiento del Sistema Autónomo de Asesoría y Defensa (SAAD), gestionando el equipo interdisciplinario que garantice el derecho de defensa y debido proceso a través de labores de asesoría jurídica y defensa técnica integral teniendo en cuenta los enfoques diferenciales, territorial y de género de los comparecientes exintegrantes FARC EP en el marco de las actuaciones de la JEP.</t>
  </si>
  <si>
    <t>Nivel Nacional</t>
  </si>
  <si>
    <t>Mediante Otrosí No. 1 se  Prorroga el término de ejecución del convenio hasta el 15 de abril de 2024 Adicionar los aportes de la JEP por la suma de 6.210.000.000 (17.010.000.000 JEP Y 1.620.000.000 OEI)
Mediante Otrosí No. 2 del 28/11/2023 al convenio de cooperación internacional No. JEP-462-2023, se modifican entregables y forma de pago.
EL 28/10/2024 se publico el acta de balance y cierre</t>
  </si>
  <si>
    <t>https://community.secop.gov.co/Public/Tendering/ContractNoticePhases/View?PPI=CO1.PPI.23466344&amp;isFromPublicArea=True&amp;isModal=False</t>
  </si>
  <si>
    <t>JEP-463-2023</t>
  </si>
  <si>
    <t>JEP-CSPO-462-2023</t>
  </si>
  <si>
    <t>Daniela Moreno Arriola</t>
  </si>
  <si>
    <t>Prestar servicios profesionales para la recoleccion, sistematizacion, analisis y estructuracion de informacion que alimente la preparacion de las versiones voluntarias y la construccion del auto de determinacion de hechos y conductas</t>
  </si>
  <si>
    <t xml:space="preserve">	123723</t>
  </si>
  <si>
    <t>17-47-101003994</t>
  </si>
  <si>
    <t>Seguros del Estado S.A</t>
  </si>
  <si>
    <t>02/03/2023 - 30/06/24</t>
  </si>
  <si>
    <t>https://jepcolombia.sharepoint.com/:b:/g/SE/DAJ/SDC/Eb3mDfHjHBJMiLKxf4MHSuABeSq_xAZqK49tYpqJiF9NHw?e=luMvCW</t>
  </si>
  <si>
    <t>Mediante otrosí N°1 se publica la adición y prórroga del contrato JEP-463-2023</t>
  </si>
  <si>
    <t>daniela.moreno@jep.gov.co</t>
  </si>
  <si>
    <t>https://community.secop.gov.co/Public/Tendering/ContractNoticePhases/View?PPI=CO1.PPI.23437644&amp;isFromPublicArea=True&amp;isModal=False</t>
  </si>
  <si>
    <t>JEP-464-2023</t>
  </si>
  <si>
    <t>JEP-CSPO-463-2023</t>
  </si>
  <si>
    <t>Laura Gabriela Gutiérrez Baquero</t>
  </si>
  <si>
    <t>15-47-101011030</t>
  </si>
  <si>
    <t>07/03/2023 - 07/07/2024</t>
  </si>
  <si>
    <t>https://jepcolombia.sharepoint.com/:b:/g/SE/DAJ/SDC/EaQF3Xur_6BNn-__m5kF5IkBg6E_QMVPLXNsWX2dOO4LyA?e=aGMsKE</t>
  </si>
  <si>
    <t>Mediante Otrosí N°1 el 26/12/2023 se publica la adición y prórroga del contrato JEP-464-2023</t>
  </si>
  <si>
    <t>laura.gutierrez@jep.gov.co</t>
  </si>
  <si>
    <t>https://community.secop.gov.co/Public/Tendering/ContractNoticePhases/View?PPI=CO1.PPI.23438709&amp;isFromPublicArea=True&amp;isModal=False</t>
  </si>
  <si>
    <t>JEP-465-2023</t>
  </si>
  <si>
    <t>JEP-CSPO-464-2023</t>
  </si>
  <si>
    <t>Eliana Carolina Amador Ladino</t>
  </si>
  <si>
    <t>Villavicencio con desplazamiento
por los departamentos de Meta, Arauca, Guaviare y Casanare</t>
  </si>
  <si>
    <t xml:space="preserve">25-47-101003763 </t>
  </si>
  <si>
    <t>24/02/2023 - 01/07/2024</t>
  </si>
  <si>
    <t>https://jepcolombia.sharepoint.com/:b:/g/SE/DAJ/SDC/EVzgJHQU0wlKj6787arvUdgBis11w9j0NNZ0O2D3i-_xIA?e=ZAp4uH</t>
  </si>
  <si>
    <t>eliana.amador@jep.gov.co</t>
  </si>
  <si>
    <t>https://community.secop.gov.co/Public/Tendering/ContractNoticePhases/View?PPI=CO1.PPI.23436128&amp;isFromPublicArea=True&amp;isModal=False</t>
  </si>
  <si>
    <t>JEP-466-2023</t>
  </si>
  <si>
    <t>JEP-CSPO-465-2023</t>
  </si>
  <si>
    <t>María del Pilar Orjuela Trujillo</t>
  </si>
  <si>
    <t>Prestar servicios profesionales para apoyar al departamento de atención a víctimas, para adelantar acciones de divulgación, difusión, acompañamiento y orientación psicosocial a las víctimas en instancias judiciales y no judiciales, atendiendo los enfoques diferenciales.</t>
  </si>
  <si>
    <t>Ibagué con
desplazamiento en la región conformada por los departamentos de Tolima, Huila, Caquetá y
Putumayo</t>
  </si>
  <si>
    <t xml:space="preserve">	25-47-101003779</t>
  </si>
  <si>
    <t>https://jepcolombia.sharepoint.com/:b:/g/SE/DAJ/SDC/EYMU-qUQUCZAng2oM_ZJHO0BCh9vzlbjBHaMny0RrxHjiA?e=rfLbdg</t>
  </si>
  <si>
    <t>maria.orjuela@jep.gov.co</t>
  </si>
  <si>
    <t>https://community.secop.gov.co/Public/Tendering/ContractNoticePhases/View?PPI=CO1.PPI.23455500&amp;isFromPublicArea=True&amp;isModal=False</t>
  </si>
  <si>
    <t>JEP-467-2023</t>
  </si>
  <si>
    <t>JEP-CSPO-466-2023</t>
  </si>
  <si>
    <t>Sandra Yolima Bastidas Madroñero</t>
  </si>
  <si>
    <t xml:space="preserve">	119523</t>
  </si>
  <si>
    <t>41-45-101081156</t>
  </si>
  <si>
    <t>https://jepcolombia.sharepoint.com/:b:/g/SE/DAJ/SDC/Ed_xdsIrvvhHt2aXG9AlVgEBHBr9vHJ0Ss7_jR1XQeeMKQ?e=xRUz2f</t>
  </si>
  <si>
    <t>sandra.bastidas@jep.gov.co</t>
  </si>
  <si>
    <t>https://community.secop.gov.co/Public/Tendering/ContractNoticePhases/View?PPI=CO1.PPI.23458802&amp;isFromPublicArea=True&amp;isModal=False</t>
  </si>
  <si>
    <t>JEP-468-2023</t>
  </si>
  <si>
    <t>JEP-CSPO-467-2023</t>
  </si>
  <si>
    <t>Mónica Liliana Parra Cáceres</t>
  </si>
  <si>
    <t>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t>
  </si>
  <si>
    <t xml:space="preserve">	117023</t>
  </si>
  <si>
    <t xml:space="preserve">	CCT-100004894</t>
  </si>
  <si>
    <t>https://jepcolombia.sharepoint.com/:b:/g/SE/DAJ/SDC/EdbkMDX1FSxAtCFrM5XDDZABL8uoa2bjW8gd4OqJXuH6PQ?e=TbQeUG</t>
  </si>
  <si>
    <t>Mediante Otrosí N°1 el 26/12/2023 se publica la adición y prórroga del contrato JEP-468-2023</t>
  </si>
  <si>
    <t>monica.parra@jep.gov.co</t>
  </si>
  <si>
    <t>https://community.secop.gov.co/Public/Tendering/ContractNoticePhases/View?PPI=CO1.PPI.23467303&amp;isFromPublicArea=True&amp;isModal=False</t>
  </si>
  <si>
    <t>JEP-469-2023</t>
  </si>
  <si>
    <t>JEP-CSPO-468-2023</t>
  </si>
  <si>
    <t>Valentina Arias Hernández</t>
  </si>
  <si>
    <t>Prestación de servicios profesionales, para gestionar y analizar información que permita la actualización del Sistema de Monitoreo de Riesgos y Prevención de Afectaciones a los Derechos Humanos en Colombia de la Unidad de Investigación y Acusación de la JEP.</t>
  </si>
  <si>
    <t xml:space="preserve">	120623</t>
  </si>
  <si>
    <t xml:space="preserve">	37-47-101003899</t>
  </si>
  <si>
    <t>28/02/2023 - 31/10/2023</t>
  </si>
  <si>
    <t>https://jepcolombia.sharepoint.com/:b:/g/SE/DAJ/SDC/EfegpQxTrE1NpRhDHbMeXlQBIrRELKBIZ9geBkvDtho5GQ?e=CMYT8F</t>
  </si>
  <si>
    <t>valentina.arias@jep.gov.co</t>
  </si>
  <si>
    <t>https://community.secop.gov.co/Public/Tendering/ContractNoticePhases/View?PPI=CO1.PPI.23467083&amp;isFromPublicArea=True&amp;isModal=False</t>
  </si>
  <si>
    <t>JEP-470-2023</t>
  </si>
  <si>
    <t>JEP-CSPO-469-2023</t>
  </si>
  <si>
    <t>Diego Mauricio Alba Patiño</t>
  </si>
  <si>
    <t>Prestar los servicios profesionales para apoyar y acompañar la gestión del grupo de relacionamiento y comunicaciones como diseñador gráfico para la construcción de piezas para el relacionamiento y acompañamiento de las víctimas en los procesos de investigación y acusación judicial, atendiendo los enfoques de género, diferencial y territorial.</t>
  </si>
  <si>
    <t xml:space="preserve">	131423</t>
  </si>
  <si>
    <t>37-47-101003907</t>
  </si>
  <si>
    <t>03/03/2023 - 30/06/2024</t>
  </si>
  <si>
    <t>https://jepcolombia.sharepoint.com/:b:/g/SE/DAJ/SDC/ERTuuS6_uIRJu6RZ9l0adqkBTnaSwK2U-697x4ibj2Nnow?e=jX78Vb</t>
  </si>
  <si>
    <t>diego.alba@jep.gov.co</t>
  </si>
  <si>
    <t>https://community.secop.gov.co/Public/Tendering/ContractNoticePhases/View?PPI=CO1.PPI.23467081&amp;isFromPublicArea=True&amp;isModal=False</t>
  </si>
  <si>
    <t>JEP-471-2023</t>
  </si>
  <si>
    <t>JEP-CSPO-470-2023</t>
  </si>
  <si>
    <t>Laura Camila Carrillo Mariño</t>
  </si>
  <si>
    <t>Luisa Fernanda Olarte Lopez</t>
  </si>
  <si>
    <t>21-45-101402185</t>
  </si>
  <si>
    <t>01/03/2023 - 01/07/2024</t>
  </si>
  <si>
    <t>https://jepcolombia.sharepoint.com/:b:/g/SE/DAJ/SDC/EeDA3ncVValLjFh_4SLJEP8BaNOCLfQAC7ZGmi5RMyZKXw?e=HuGG5u</t>
  </si>
  <si>
    <t>Mediante otrosí N°1 publicado el 14/12/2023 se adiciona y prórroga el contrato 471-2023 hasta el 15/05/2023</t>
  </si>
  <si>
    <t>laura.carrillom@jep.gov.co</t>
  </si>
  <si>
    <t>https://community.secop.gov.co/Public/Tendering/ContractNoticePhases/View?PPI=CO1.PPI.23468001&amp;isFromPublicArea=True&amp;isModal=False</t>
  </si>
  <si>
    <t>JEP-472-2023</t>
  </si>
  <si>
    <t>JEP-CSPO-471-2023</t>
  </si>
  <si>
    <t>Andrea Archila Carmona Gutierrez</t>
  </si>
  <si>
    <t>Prestar servicios profesionales para la asesoría y representación a víctimas con enfoque de género, étnico, diferencial, psicosocial y socio cultural en los asuntos de competencia de la jurisdicción, para el sistema autónomo de asesoría y defensa de la SE-JEP.</t>
  </si>
  <si>
    <t>Departamentos del Cesar y La
Guajira</t>
  </si>
  <si>
    <t>21-45-101402616</t>
  </si>
  <si>
    <t>06/03/2023 - 01/07/2024</t>
  </si>
  <si>
    <t>https://jepcolombia.sharepoint.com/:b:/g/SE/DAJ/SDC/EdKxkg2tboNCuUzMshfbQFABs4gXGPOeK8Haqol4CeRMow?e=8shAgS</t>
  </si>
  <si>
    <t>sandra.archila@jep.gov.co</t>
  </si>
  <si>
    <t>https://community.secop.gov.co/Public/Tendering/ContractNoticePhases/View?PPI=CO1.PPI.23609128&amp;isFromPublicArea=True&amp;isModal=False</t>
  </si>
  <si>
    <t>JEP-473-2023</t>
  </si>
  <si>
    <t>JEP-CSPO-472-2023</t>
  </si>
  <si>
    <t>Libia Jeannette Vasquez Guarnizo</t>
  </si>
  <si>
    <t>Prestar servicios profesionales para apoyar al departamento de atención a víctimas a nivel nacional en acompañamiento psicosocial, orientación psicosocial y difusión a las víctimas en instancias judiciales y no judiciales, atendiendo los enfoques diferenciales y psicosocial.</t>
  </si>
  <si>
    <t xml:space="preserve">	25-47-101003777</t>
  </si>
  <si>
    <t>https://jepcolombia.sharepoint.com/:b:/g/SE/DAJ/SDC/ESV96ecmfPVNnyPBzu8m0VUBx1TLh5Wm2uuHpPDOoAlPkA?e=NWxGCK</t>
  </si>
  <si>
    <t>libia.vasquez@jep.gov.co</t>
  </si>
  <si>
    <t>https://community.secop.gov.co/Public/Tendering/ContractNoticePhases/View?PPI=CO1.PPI.23463371&amp;isFromPublicArea=True&amp;isModal=False</t>
  </si>
  <si>
    <t>JEP-474-2023</t>
  </si>
  <si>
    <t>JEP-CSPO-473-2023</t>
  </si>
  <si>
    <t xml:space="preserve">Valeria Correa Barrera </t>
  </si>
  <si>
    <t xml:space="preserve">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t>
  </si>
  <si>
    <t>460 - 47 - 994000062696</t>
  </si>
  <si>
    <t>https://jepcolombia.sharepoint.com/:b:/g/SE/DAJ/SDC/Eb87z0qEM1FCvEGzKHLbqIIBRzkEqAeqo1V0DE5uzF3HAg?e=GiZRLf</t>
  </si>
  <si>
    <t>Mediante Otrosí N°1 el 26/12/2023 se publica la adición y prórroga del contrato JEP-474-2023</t>
  </si>
  <si>
    <t>valeria.correa@jep.gov.co</t>
  </si>
  <si>
    <t>https://community.secop.gov.co/Public/Tendering/ContractNoticePhases/View?PPI=CO1.PPI.23463384&amp;isFromPublicArea=True&amp;isModal=False</t>
  </si>
  <si>
    <t>JEP-475-2023</t>
  </si>
  <si>
    <t>JEP-CSPO-474-2023</t>
  </si>
  <si>
    <t>Elsa Viviana Atuesta Rojas</t>
  </si>
  <si>
    <t>39-45-101029783</t>
  </si>
  <si>
    <t>28/02/2023 - 05/07/2024</t>
  </si>
  <si>
    <t>https://jepcolombia.sharepoint.com/:b:/g/SE/DAJ/SDC/EYMU-qUQUCZAng2oM_ZJHO0BCh9vzlbjBHaMny0RrxHjiA?e=FasO3T</t>
  </si>
  <si>
    <t>elsa.atuesta@jep.gov.co</t>
  </si>
  <si>
    <t>https://community.secop.gov.co/Public/Tendering/ContractNoticePhases/View?PPI=CO1.PPI.23473613&amp;isFromPublicArea=True&amp;isModal=False</t>
  </si>
  <si>
    <t>JEP-477-2023</t>
  </si>
  <si>
    <t>JEP-CSPO-476-2023</t>
  </si>
  <si>
    <t>Lorena Elised Castro Cruz</t>
  </si>
  <si>
    <t>Prestar servicios técnicos al GRAI para el apoyo en la gestión administrativa y documental, de acuerdo con los lineamientos de la magistratura.</t>
  </si>
  <si>
    <t>15-45-1011155029</t>
  </si>
  <si>
    <t>1/03/2023 - 10/07/2024</t>
  </si>
  <si>
    <t>https://jepcolombia.sharepoint.com/:b:/g/SE/DAJ/SDC/EdTI6fIzwFVMi1uG5mT75N8Bc2JY1WM3t0MOh4sIomKJQA?e=7t5SLj</t>
  </si>
  <si>
    <t>Mediante Otrosí N°1 el 27/12/2023 se publica la adición y prórroga del contrato JEP-477-2023-Lorena Elised Castro Cruz</t>
  </si>
  <si>
    <t>TECNOLOGIA EN NEGOCIOS INTERNACIONALES</t>
  </si>
  <si>
    <t>lorena.castro@jep.gov.co</t>
  </si>
  <si>
    <t>https://community.secop.gov.co/Public/Tendering/ContractNoticePhases/View?PPI=CO1.PPI.23466880&amp;isFromPublicArea=True&amp;isModal=False</t>
  </si>
  <si>
    <t>JEP-478-2023</t>
  </si>
  <si>
    <t>JEP-CSPO-477-2023</t>
  </si>
  <si>
    <t>Maria Alejandra Peña Castellanos</t>
  </si>
  <si>
    <t>15-47-101010987</t>
  </si>
  <si>
    <t>28/02/2023 - 15/07/2024</t>
  </si>
  <si>
    <t>https://jepcolombia.sharepoint.com/:b:/g/SE/DAJ/SDC/EfRFqEI2EOdJqB7_AIxAffoBvGT74hoEV_hheOGTWxVWew?e=KdjUBn</t>
  </si>
  <si>
    <t>Mediante Otrosí N°1 el 26/12/2023 se publica la adición y prórroga del contrato JEP-478-2023</t>
  </si>
  <si>
    <t>maria.penac@jep.gov.co</t>
  </si>
  <si>
    <t>https://community.secop.gov.co/Public/Tendering/ContractNoticePhases/View?PPI=CO1.PPI.23467114&amp;isFromPublicArea=True&amp;isModal=False</t>
  </si>
  <si>
    <t>JEP-479-2023</t>
  </si>
  <si>
    <t>JEP-CSPO-478-2023</t>
  </si>
  <si>
    <t>Luisa Fernanda Serrato Ruiz</t>
  </si>
  <si>
    <t>14-47-101023168</t>
  </si>
  <si>
    <t>02/03/2023 - 01/07/24</t>
  </si>
  <si>
    <t>https://jepcolombia.sharepoint.com/:b:/g/SE/DAJ/SDC/Eah09OaCADdHor-2s05WrKUB-Pbe29j0UYndkabqHqVwfQ?e=92hn5U</t>
  </si>
  <si>
    <t>Mediante Otrosí N°1 el 27/12/2023 se publica la adición y prórroga del contrato JEP-479-2023</t>
  </si>
  <si>
    <t>luisa.serrato@jep.gov.co</t>
  </si>
  <si>
    <t>https://community.secop.gov.co/Public/Tendering/ContractNoticePhases/View?PPI=CO1.PPI.23519154&amp;isFromPublicArea=True&amp;isModal=False</t>
  </si>
  <si>
    <t>JEP-481-2023</t>
  </si>
  <si>
    <t>JEP-CSPO-480-2023</t>
  </si>
  <si>
    <t>Programa de las Naciones Unidas para el Desarrollo – PNUD</t>
  </si>
  <si>
    <t>Aunar esfuerzos y recursos para consolidar a la jurisdicción especial para la paz a través de los grupos territoriales y fortalecer la capacidad investigativa de la unidad de investigación y acusación.</t>
  </si>
  <si>
    <t>81223
63424</t>
  </si>
  <si>
    <t>Mediante Enmienda N°1 del 22/02/2024 se adiciona por parte de la JEP $1.750.000.000 y $525.000.000 por parte del PNUD. El aporte final de la JEP es por valor de: $3.500.000.000 para la vigencia 2023 y $1.750.000.000 para la vigencia 2024. El aporte total del PNUD es de $1.575.000.000
Mediante enmienda N°2 del 28/05/2024 se prorroga el plazo del convenio hasta el 31/10/2024</t>
  </si>
  <si>
    <t>Adición y prorroga</t>
  </si>
  <si>
    <t>https://community.secop.gov.co/Public/Tendering/ContractNoticePhases/View?PPI=CO1.PPI.23478672&amp;isFromPublicArea=True&amp;isModal=False</t>
  </si>
  <si>
    <t>AÚN NO SE PUEDE EFECTUAR BALANCE FINAL Y CIERRE</t>
  </si>
  <si>
    <t>JEP-482-2023</t>
  </si>
  <si>
    <t>JEP-CSPO-481-2023</t>
  </si>
  <si>
    <t>Jenny Andrea Gómez</t>
  </si>
  <si>
    <t>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t>
  </si>
  <si>
    <t>21-47-101027080</t>
  </si>
  <si>
    <t>14/03/2023 - 20/05/2024</t>
  </si>
  <si>
    <t>https://jepcolombia.sharepoint.com/:b:/g/SE/DAJ/SDC/EU2NSkgGpdZIkx31W_zsgLkBX28rzkg1f1KwR8pD1p3Dmg?e=ah4sn6</t>
  </si>
  <si>
    <t xml:space="preserve">EL 14/11/2023 se pública adición y prórroga del contrato JEP-482-2023, hasta el 31 de diciembre de 2023 </t>
  </si>
  <si>
    <t>jenny.gomez@jep.gov.co</t>
  </si>
  <si>
    <t>https://community.secop.gov.co/Public/Tendering/ContractNoticePhases/View?PPI=CO1.PPI.23484694&amp;isFromPublicArea=True&amp;isModal=False</t>
  </si>
  <si>
    <t>JEP-483-2023</t>
  </si>
  <si>
    <t>JEP-CSPO-482-2023</t>
  </si>
  <si>
    <t xml:space="preserve">Andrés Eduardo Prieto Rico </t>
  </si>
  <si>
    <t>Prestar servicios profesionales para apoyar a la Subdirección de Comunicaciones en la actualización, diseño y operación del portal web e intranet de la JEP, en desarrollo de la política y estrategia de comunicaciones.</t>
  </si>
  <si>
    <t>14-47-101023222</t>
  </si>
  <si>
    <t>06/03/2023 - 05/07/2024</t>
  </si>
  <si>
    <t>https://jepcolombia.sharepoint.com/:b:/g/SE/DAJ/SDC/EQRonjwK05lEtpUk6gUcCEcBcUmIAtIspj_4t-C5S9TClw?e=5FnyRV</t>
  </si>
  <si>
    <t>andres.prietor@jep.gov.co</t>
  </si>
  <si>
    <t>https://community.secop.gov.co/Public/Tendering/ContractNoticePhases/View?PPI=CO1.PPI.23530193&amp;isFromPublicArea=True&amp;isModal=False</t>
  </si>
  <si>
    <t>JEP-484-2023</t>
  </si>
  <si>
    <t>JEP-CSPO-483-2023</t>
  </si>
  <si>
    <t xml:space="preserve">Sebastián Marcelo Díaz Vallejo </t>
  </si>
  <si>
    <t>Prestar servicios  profesionales de apoyo a la Subdirección de Comunicaciones en la organización, catalogación, almacenamiento  y seguimiento de la información producida en cumplimiento de su actividad misional, de las tablas de retención documental y la estrategia de comunicaciones</t>
  </si>
  <si>
    <t xml:space="preserve">	135223</t>
  </si>
  <si>
    <t>11-47-101014393</t>
  </si>
  <si>
    <t>07/03//2023 - 10/07/2024</t>
  </si>
  <si>
    <t>https://jepcolombia.sharepoint.com/:b:/g/SE/DAJ/SDC/EUsUMWNrMFlNuKZ68_BjmE0BQ5sF6dkRJxID8Xj-iV55GA?e=k5irS7</t>
  </si>
  <si>
    <t>CIENCIAS DE LA INFORMACIÓN Y BIBLIOTECOLOGIA</t>
  </si>
  <si>
    <t>sebastian.diaz@jep.gov.co</t>
  </si>
  <si>
    <t>https://community.secop.gov.co/Public/Tendering/ContractNoticePhases/View?PPI=CO1.PPI.23529952&amp;isFromPublicArea=True&amp;isModal=False</t>
  </si>
  <si>
    <t>JEP-486-2023</t>
  </si>
  <si>
    <t>JEP-CSPO-485-2023</t>
  </si>
  <si>
    <t>Jazmín Rodríguez Cespedes</t>
  </si>
  <si>
    <t>Prestar servicios profesionales para apoyar a la Subdirección de comunicaciones en la articulación de la estrategia de comunicación territorial de la JEP  siguiendo la política de comunicaciones de la Jurisdicción.</t>
  </si>
  <si>
    <t xml:space="preserve">	11-47-101014270</t>
  </si>
  <si>
    <t>28/02/2023 - 10/07/2024</t>
  </si>
  <si>
    <t>https://jepcolombia.sharepoint.com/:b:/g/SE/DAJ/SDC/EYEH5TzuERBGj9Sq5UJC7rIBAq4YTk-bKwO9NMclPJGWPg?e=ogi75d</t>
  </si>
  <si>
    <t>jazmin.rodriguez@jep.gov.co</t>
  </si>
  <si>
    <t>https://community.secop.gov.co/Public/Tendering/ContractNoticePhases/View?PPI=CO1.PPI.23482011&amp;isFromPublicArea=True&amp;isModal=False</t>
  </si>
  <si>
    <t>JEP-487-2023</t>
  </si>
  <si>
    <t>JEP-CSPO-486-2023</t>
  </si>
  <si>
    <t xml:space="preserve">Erika de Dios Melendrez Hoyos </t>
  </si>
  <si>
    <t>Prestar servicios profesionales para apoyar y acompañar la gestión del equipo de investigación de violencia sexual de la UIA en la validación, ajuste y socialización de los instrumentos de investigación y acusación, con las víctimas y sus organizaciones.</t>
  </si>
  <si>
    <t>14-47-101023147</t>
  </si>
  <si>
    <t>https://jepcolombia.sharepoint.com/:b:/g/SE/DAJ/SDC/ERyQsmeN3E9Co94x95zrda4BYTW2PEH4_Cf3Nvig-obQyg?e=y3pusb</t>
  </si>
  <si>
    <t>erika.melendres@jep.gov.co</t>
  </si>
  <si>
    <t>https://community.secop.gov.co/Public/Tendering/ContractNoticePhases/View?PPI=CO1.PPI.23492654&amp;isFromPublicArea=True&amp;isModal=False</t>
  </si>
  <si>
    <t>JEP-488-2023</t>
  </si>
  <si>
    <t>JEP-CSPO-487-2023</t>
  </si>
  <si>
    <t>Daniel Mauricio Castañeda Arredondo</t>
  </si>
  <si>
    <t>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de la Unidad a nivel nacional y territorial.</t>
  </si>
  <si>
    <t>. 14-47-101023148</t>
  </si>
  <si>
    <t>https://jepcolombia.sharepoint.com/:b:/g/SE/DAJ/SDC/EYterpHAUJBAt0G3hOBqrLQBKAgGxpLpqKkTVzcTnProhw?e=HpgtuP</t>
  </si>
  <si>
    <t>daniel.castaneda@jep.gov.co</t>
  </si>
  <si>
    <t>https://community.secop.gov.co/Public/Tendering/ContractNoticePhases/View?PPI=CO1.PPI.23508144&amp;isFromPublicArea=True&amp;isModal=False</t>
  </si>
  <si>
    <t>JEP-489-2023</t>
  </si>
  <si>
    <t>JEP-CSPO-488-2023</t>
  </si>
  <si>
    <t>Diana Margarita Vivas Munar</t>
  </si>
  <si>
    <t>Prestar servicios profesionales a la Subdirección de Planeación en la elaboración y consolidación del Plan Estratégico Cuatrienal (PEC) 2023-2026; incluyendo el apoyo en la definición estratégica con los actores involucrados de la jurisdicción durante las diferentes fases de la construcción del documento</t>
  </si>
  <si>
    <t xml:space="preserve">	79723</t>
  </si>
  <si>
    <t xml:space="preserve">	21-47-101026748
21-47-101026748</t>
  </si>
  <si>
    <t>Seguros del Estado S.A
   Seguros del Estado S.A..</t>
  </si>
  <si>
    <t>28/02/2023
01/08/2023</t>
  </si>
  <si>
    <t>28/02/2023 - 31/01/2024
28/02/2023 - 15/04/2024</t>
  </si>
  <si>
    <t>01/03/2023
01/08/2023</t>
  </si>
  <si>
    <t>https://jepcolombia.sharepoint.com/:b:/g/SE/DAJ/SDC/EQ7PKKKTpEZKkEQ0H-_09iQBM976OJkVqQO6_9CqMxuOhQ?e=cMTT7g</t>
  </si>
  <si>
    <t>se suscribe  otrosí No. 1 al contrato de prestación de servicios  Modificar la “Cláusula Sexta – Valor del Contrato” Debido a que el contrato No. JEP-489-2023 fue suscrito el 28 de febrero de 2023, y no logro tener ejecución
durante el mes de febrero de 2023 como estaba proyectado.Quedo con el valor de 108.848.322
Mediante otrosí N°2 se solicita prorrogar el contrato y adicionar 54.424.161</t>
  </si>
  <si>
    <t>diana.vivasm@jep.gov.co</t>
  </si>
  <si>
    <t>https://community.secop.gov.co/Public/Tendering/ContractNoticePhases/View?PPI=CO1.PPI.23488393&amp;isFromPublicArea=True&amp;isModal=False</t>
  </si>
  <si>
    <t>JEP-490-2023</t>
  </si>
  <si>
    <t>JEP-CSPO-489-2023</t>
  </si>
  <si>
    <t>Carolina Orjuela Matínez</t>
  </si>
  <si>
    <t>Prestar servicios profesionales para apoyar a la UIA en el desarrollo de la estrategia de participación social a través de su orientación, articulación y acompañamiento con las víctimas atendiendo los enfoques de género, diferencial y territorial</t>
  </si>
  <si>
    <t>14-47-101023287</t>
  </si>
  <si>
    <t>07/03/2023 - 30/06/24</t>
  </si>
  <si>
    <t>https://jepcolombia.sharepoint.com/:b:/g/SE/DAJ/SDC/ETrvI41OkdtDjxQ3jvzxBzkBm98g9LKxDN2nNDmKkXhn8Q?e=h4rZzU</t>
  </si>
  <si>
    <t>carolina.orjuela@jep.gov.co</t>
  </si>
  <si>
    <t>https://community.secop.gov.co/Public/Tendering/ContractNoticePhases/View?PPI=CO1.PPI.23513377&amp;isFromPublicArea=True&amp;isModal=False</t>
  </si>
  <si>
    <t>JEP-491-2023</t>
  </si>
  <si>
    <t>JEP-CSPO-490-2023</t>
  </si>
  <si>
    <t>Juan Pablo Jose Carvajal Barreto</t>
  </si>
  <si>
    <t>Prestar servicios profesionales para apoyar y acompañar la gestión de la UIA en el desarrollo de actividades asociadas al mantenimiento, actualización y alimentación del micrositio de caracterización de usuarios internos y externos, atendiendo los enfoques de género, diferencial y territorial</t>
  </si>
  <si>
    <t xml:space="preserve">	125023</t>
  </si>
  <si>
    <t xml:space="preserve">14-47-101023171 </t>
  </si>
  <si>
    <t>01/03/2023 - 30/06/24</t>
  </si>
  <si>
    <t>https://jepcolombia.sharepoint.com/:b:/g/SE/DAJ/SDC/EYsf5IG7DFdKvXlQAyEOv1ABx9i80KICEV757OPqOyO98w?e=uQBR9b</t>
  </si>
  <si>
    <t>juan.carvajal@jep.gov.co</t>
  </si>
  <si>
    <t>https://community.secop.gov.co/Public/Tendering/ContractNoticePhases/View?PPI=CO1.PPI.23526365&amp;isFromPublicArea=True&amp;isModal=False</t>
  </si>
  <si>
    <t>JEP-492-2023</t>
  </si>
  <si>
    <t>JEP-CSPO-491-2023</t>
  </si>
  <si>
    <t>Nancy Liliana Cortes Garcia</t>
  </si>
  <si>
    <t>Prestar servicios profesionales para apoyar y acompañar a la uia en el desarrollo de la estrategia de participación social a través de la promoción y el relacionamiento con organizaciones de la sociedad civil y el acompañamiento a los grupos territoriales</t>
  </si>
  <si>
    <t>14-47-101023396</t>
  </si>
  <si>
    <t>10/03/2023 - 30/06/2024</t>
  </si>
  <si>
    <t>https://jepcolombia.sharepoint.com/:b:/g/SE/DAJ/SDC/EYwhA0fDINlOiMVcQ0mXYk0BN8M9RdQzK5S5s2lcm98UmA?e=No0sji</t>
  </si>
  <si>
    <t>POLITICA Y RELACIONES INTERNACIONALES</t>
  </si>
  <si>
    <t>nancy.cortes@jep.gov.co</t>
  </si>
  <si>
    <t>https://community.secop.gov.co/Public/Tendering/ContractNoticePhases/View?PPI=CO1.PPI.23602336&amp;isFromPublicArea=True&amp;isModal=False</t>
  </si>
  <si>
    <t>JEP-494-2023</t>
  </si>
  <si>
    <t>JEP-CSPO-493-2023</t>
  </si>
  <si>
    <t>Orlando Díaz Herrera</t>
  </si>
  <si>
    <t xml:space="preserve">Prestar servicios profesionales para apoyar y acompañar a la Subsecretaría Ejecutiva en la revisión y análisis de documentos técnicos y estadísticos sobre el proceso de monitoreo de la JEP. </t>
  </si>
  <si>
    <t>21-45-101402831</t>
  </si>
  <si>
    <t>Seguros del Esado S.A.</t>
  </si>
  <si>
    <t>08/03/2023 - 1/06/2024</t>
  </si>
  <si>
    <t>https://jepcolombia.sharepoint.com/:b:/g/SE/DAJ/SDC/EWzalGvmNr5GhLAIzGqyLIIBIEkOsLrC9mxtWeZG3EVuww?e=6irZbg</t>
  </si>
  <si>
    <t>El14/04/2023 se publica la terminación anticipada del cto JEP-494-2023 con ejecución hasta el día 13 de abril.</t>
  </si>
  <si>
    <t>https://community.secop.gov.co/Public/Tendering/ContractNoticePhases/View?PPI=CO1.PPI.23517579&amp;isFromPublicArea=True&amp;isModal=False</t>
  </si>
  <si>
    <t>JEP-495-2023</t>
  </si>
  <si>
    <t>JEP-CSPO-494-2023</t>
  </si>
  <si>
    <t>July Angelica Martha Boton</t>
  </si>
  <si>
    <t>Prestar servicios para apoyar y acompañar al Departamento de Atención al Ciudadano en la organización de los archivos de gestión de acuerdo con las tablas de retención documental de la Entidad, para fortalecer las herramientas y estrategias con enfoques diferenciales</t>
  </si>
  <si>
    <t>340 47 994000044182</t>
  </si>
  <si>
    <t>10/03/2023 - 10/07/2024</t>
  </si>
  <si>
    <t>https://jepcolombia.sharepoint.com/:b:/g/SE/DAJ/SDC/EUWk6EF5CxFOjKsYUA5yJx8B21Pk6EdL1LQPLv0kPmbM1g?e=kj7tq4
https://jepcolombia.sharepoint.com/:b:/g/SE/DAJ/SDC/EcEN3eKsauRBnGa2PybObyoB32dUN7ZzcZsi6H6woMvGRQ?e=XUSdPX</t>
  </si>
  <si>
    <t>Mediate otrosí número 1  del  31/03/2023 Modificar las siguientes cláusulas: Cláusula Sexta “Valor del Contrato” y Cláusula Octava “Forma de Pago”, Cláusula Vigésima Segunda “Lugar de Ejecución” La información se relaciona directamente en la base</t>
  </si>
  <si>
    <t>CIENCIAS DE LA INFORMACIÓN</t>
  </si>
  <si>
    <t>july.martha@jep.gov.co</t>
  </si>
  <si>
    <t>https://community.secop.gov.co/Public/Tendering/ContractNoticePhases/View?PPI=CO1.PPI.23623375&amp;isFromPublicArea=True&amp;isModal=False</t>
  </si>
  <si>
    <t>JEP-496-2023</t>
  </si>
  <si>
    <t>JEP-CSPO-495-2023</t>
  </si>
  <si>
    <t>Angela Karina Becerra Blandón</t>
  </si>
  <si>
    <t>Chocó</t>
  </si>
  <si>
    <t>55-47-101007600</t>
  </si>
  <si>
    <t>https://jepcolombia.sharepoint.com/:b:/g/SE/DAJ/SDC/Ebvb_oer_AZKpLXeE-0B3i0BTM-6D_gYCQCBPykL3wARNQ?e=tFIHh6</t>
  </si>
  <si>
    <t>angela.becerra@jep.gov.co</t>
  </si>
  <si>
    <t>https://community.secop.gov.co/Public/Tendering/ContractNoticePhases/View?PPI=CO1.PPI.23548921&amp;isFromPublicArea=True&amp;isModal=False</t>
  </si>
  <si>
    <t>JEP-497-2023</t>
  </si>
  <si>
    <t>JEP-CSPO-496-2023</t>
  </si>
  <si>
    <t>Adriana Amaya Grimaldos</t>
  </si>
  <si>
    <t>Prestar servicios para apoyar al Departamento de Atención a Víctimas en el proceso de creación, diseño y ajuste de piezas gráficas comunicativas y pedagógicas que faciliten la divulgación y orientación a las víctimas y actores estratégicos para su participación en instancias judiciales y no judiciales atendiendo los enfoques diferenciales</t>
  </si>
  <si>
    <t>25-47-101003844</t>
  </si>
  <si>
    <t>31/03/2023 - 01/07/2024</t>
  </si>
  <si>
    <t>https://jepcolombia.sharepoint.com/:b:/g/SE/DAJ/SDC/Ecq9A1ysd4hCu_exbvv4wSoBdqC8W8j4BMEKgto7WDLrSA?e=SlPL1R</t>
  </si>
  <si>
    <t>TECNOLOGÍA PROFESIONAL EN DISEÑO PUBLICITARIO</t>
  </si>
  <si>
    <t>adriana.amaya@jep.gov.co</t>
  </si>
  <si>
    <t>https://community.secop.gov.co/Public/Tendering/ContractNoticePhases/View?PPI=CO1.PPI.23576210&amp;isFromPublicArea=True&amp;isModal=False</t>
  </si>
  <si>
    <t>JEP-498-2023</t>
  </si>
  <si>
    <t>JEP-CSPO-497-2023</t>
  </si>
  <si>
    <t>Laura Annick Mendez García</t>
  </si>
  <si>
    <t>30-45-101014493</t>
  </si>
  <si>
    <t>03/03/2023 -01/07/2023</t>
  </si>
  <si>
    <t>https://jepcolombia.sharepoint.com/:b:/g/SE/DAJ/SDC/ERcUpu5H3edBtsF_RPtBvOUBJeONgJhbb9Lm4t_K_zu5kg?e=oHlX84</t>
  </si>
  <si>
    <t>laura.mendez@jep.gov.co</t>
  </si>
  <si>
    <t>https://community.secop.gov.co/Public/Tendering/ContractNoticePhases/View?PPI=CO1.PPI.23538323&amp;isFromPublicArea=True&amp;isModal=False</t>
  </si>
  <si>
    <t>JEP-499-2023</t>
  </si>
  <si>
    <t>JEP-CSPO-498-2023</t>
  </si>
  <si>
    <t>Ana Carolina Mejía Duque</t>
  </si>
  <si>
    <t>Prestar servicios profesionales para apoyar a la Subsecretaría Ejecutiva en la implementación de los lineamientos del enfoque diferencial de género y el ajuste de los indicadores del mismo para promover la participación de mujeres y población LGBTI; así como, acompañar la centralización de información sobre las disposiciones de las salas y secciones de la JEP</t>
  </si>
  <si>
    <t>25-47-101003781</t>
  </si>
  <si>
    <t>3/03/2023 - 01/07/2024</t>
  </si>
  <si>
    <t>https://jepcolombia.sharepoint.com/:b:/g/SE/DAJ/SDC/EQxi1gvLuRRPuF3D2SZicpgBI9NWeuoSJ6_4dP7SkrnM_w?e=IUUX4o</t>
  </si>
  <si>
    <t>El 5/12/2023 quedo perfeccionada la terminacion anticipada</t>
  </si>
  <si>
    <t>ana.mejia@jep.gov.co</t>
  </si>
  <si>
    <t>https://community.secop.gov.co/Public/Tendering/ContractNoticePhases/View?PPI=CO1.PPI.23577542&amp;isFromPublicArea=True&amp;isModal=False</t>
  </si>
  <si>
    <t>JEP-500-2023</t>
  </si>
  <si>
    <t>JEP-CSPO-499-2023</t>
  </si>
  <si>
    <t>Olga Lucero Figueroa Parada</t>
  </si>
  <si>
    <t xml:space="preserve">Bogotá D.C </t>
  </si>
  <si>
    <t>Prestación de servicios para acompañar y apoyar en los procesos administrativos que se deriven del cumplimiento de las competencias y objetivos institucionales asignados a la dirección administrativa y financiera</t>
  </si>
  <si>
    <t>14-47-101023296</t>
  </si>
  <si>
    <t>08/03/2023 - 10/07/2024</t>
  </si>
  <si>
    <t>https://jepcolombia.sharepoint.com/:b:/g/SE/DAJ/SDC/EQ7gVsnAO25HnsuDoPeCys8B4lBXxqk0LLKiv2t5eD2FJw?e=1IfDTS</t>
  </si>
  <si>
    <t>olga.figueroa@jep.gov.co</t>
  </si>
  <si>
    <t>https://community.secop.gov.co/Public/Tendering/ContractNoticePhases/View?PPI=CO1.PPI.23552145&amp;isFromPublicArea=True&amp;isModal=False</t>
  </si>
  <si>
    <t>JEP-501-2023</t>
  </si>
  <si>
    <t>JEP-CSPO-500-2023</t>
  </si>
  <si>
    <t>Rafael Ignacio Thomas Bohorquéz</t>
  </si>
  <si>
    <t>Prestar servicios profesionales para apoyar y acompañar a la Dirección de Tecnologías de la Información en el seguimiento al Sistema de Gestión Judicial lEGALi, en las actividades relacionadas con el apoyo en la identificación de nuevas necesidades y acompañamiento al ciclo de desarrollo de los nuevos requerimientos en LEGALi</t>
  </si>
  <si>
    <t xml:space="preserve">33-47-101011205 </t>
  </si>
  <si>
    <t>11/03/2023 - 30/06/2024</t>
  </si>
  <si>
    <t>https://jepcolombia.sharepoint.com/:i:/g/SE/DAJ/SDC/EW-33mptl-lPgNN9CI7SE5gB-p18XBDWNzTGSytK6lGe2A?e=90orzJ</t>
  </si>
  <si>
    <t>rafael.thomas@jep.gov.co</t>
  </si>
  <si>
    <t>https://community.secop.gov.co/Public/Tendering/ContractNoticePhases/View?PPI=CO1.PPI.23594047&amp;isFromPublicArea=True&amp;isModal=False</t>
  </si>
  <si>
    <t>JEP-502-2023</t>
  </si>
  <si>
    <t>JEP-CSPO-501-2023</t>
  </si>
  <si>
    <t>Ana Maria Cristiano Gonzalez</t>
  </si>
  <si>
    <t>Prestar servicios profesionales para apoyar y acompañar a la UIA en el desarrollo de la estrategia de participación social a través de la generación, promoción y difusión de contenidos informativos desarrollados en territorio, ante los distintos públicos de interés</t>
  </si>
  <si>
    <t xml:space="preserve">	131523</t>
  </si>
  <si>
    <t>14-47-101023217</t>
  </si>
  <si>
    <t>4/03/2023 - 30/06/2024</t>
  </si>
  <si>
    <t>https://jepcolombia.sharepoint.com/:b:/g/SE/DAJ/SDC/ER8jdf7YKHZEnaZ_mF7fW2wBjEA7IZ2HtVvMrX10yUfVyQ?e=mGvDpg</t>
  </si>
  <si>
    <t>ana.cristiano@jep.gov.co</t>
  </si>
  <si>
    <t>https://community.secop.gov.co/Public/Tendering/ContractNoticePhases/View?PPI=CO1.PPI.23584257&amp;isFromPublicArea=True&amp;isModal=False</t>
  </si>
  <si>
    <t>JEP-503-2023</t>
  </si>
  <si>
    <t>JEP-CSPO-502-2023</t>
  </si>
  <si>
    <t xml:space="preserve">Lina Margarita Martínez Patiño </t>
  </si>
  <si>
    <t>Prestar servicios profesionales para apoyar y acompañar la gestión de la UIA para realizar, en coordinación con la estrategia de participación social, el desarrollo de la centralidad de las víctimas con enfoque diferencial, de género y territorial.</t>
  </si>
  <si>
    <t xml:space="preserve">14-46-101090806 </t>
  </si>
  <si>
    <t>08/03/2023 - 30/06/24</t>
  </si>
  <si>
    <t>https://jepcolombia.sharepoint.com/:b:/g/SE/DAJ/SDC/ERhE2tw0ryZFvqRoRNFcvNYBvPLOLIFs2W4cgv8jIXoSyQ?e=EX1qpe</t>
  </si>
  <si>
    <t>lina.martinez@jep.gov.co</t>
  </si>
  <si>
    <t>https://community.secop.gov.co/Public/Tendering/ContractNoticePhases/View?PPI=CO1.PPI.23631810&amp;isFromPublicArea=True&amp;isModal=False</t>
  </si>
  <si>
    <t>JEP-504-2023</t>
  </si>
  <si>
    <t>JEP-CSPO-503-2023</t>
  </si>
  <si>
    <t>John Maldonado</t>
  </si>
  <si>
    <t>Guernica 37 CHAMBERS</t>
  </si>
  <si>
    <t>Persona Jurídica Extranjera</t>
  </si>
  <si>
    <t>Inglaterra</t>
  </si>
  <si>
    <t>Prestar servicios profesionales de asesoría legal especializada para realizar un estudio forense y de normativa internacional aplicable a asuntos de extradición y de asistencia judicial internacional</t>
  </si>
  <si>
    <t>https://community.secop.gov.co/Public/Tendering/ContractNoticePhases/View?PPI=CO1.PPI.23604410&amp;isFromPublicArea=True&amp;isModal=False</t>
  </si>
  <si>
    <t>JEP-505-2023</t>
  </si>
  <si>
    <t>JEP-CSPO-504-2023</t>
  </si>
  <si>
    <t>Dorelly Yadira Bejarano Wilches</t>
  </si>
  <si>
    <t>Prestar servicios profesionales para apoyar y acompañar la gestión de la UIA para realizar, en articulación con la estrategia de participación social, el desarrollo de la centralidad de las víctimas con enfoque diferencial, de género y territorial</t>
  </si>
  <si>
    <t>14-47-101023480</t>
  </si>
  <si>
    <t>14/03/2023 - 30/06/24</t>
  </si>
  <si>
    <t>https://jepcolombia.sharepoint.com/:b:/g/SE/DAJ/SDC/EXSYZxuZlzZAjb7zkM52N-YBeIR012Kb75Eu0i2CCrX6Wg?e=Xseg3l</t>
  </si>
  <si>
    <t>27 de septiembre la termina de manera anticipada del contrato JEP-505-2023 DORELLY BEJARANO - UIA</t>
  </si>
  <si>
    <t>dorelly.bejarano@jep.gov.co</t>
  </si>
  <si>
    <t>https://community.secop.gov.co/Public/Tendering/ContractNoticePhases/View?PPI=CO1.PPI.23621613&amp;isFromPublicArea=True&amp;isModal=False</t>
  </si>
  <si>
    <t>JEP-506-2023</t>
  </si>
  <si>
    <t>JEP-CSPO-505-2023</t>
  </si>
  <si>
    <t>Juanita Salcedo Silva</t>
  </si>
  <si>
    <t>Prestar servicios profesionales para acompañar a la Subdirección de Talento Humano en el trámite de las situaciones administrativas de las servidoras y servidores de la entidad, como parte de la gestión del talento humano.</t>
  </si>
  <si>
    <t>21-45-101403055</t>
  </si>
  <si>
    <t>10/03/2023 - 01/07/2024</t>
  </si>
  <si>
    <t>https://jepcolombia.sharepoint.com/:b:/g/SE/DAJ/SDC/EbLDIJ1dSm9FvpKzZJGrx0MBvbMzTPFhvgN2PdFAWGiHnw?e=6ztJe0</t>
  </si>
  <si>
    <t>juanita.salcedo@jep.gov.co</t>
  </si>
  <si>
    <t>https://community.secop.gov.co/Public/Tendering/ContractNoticePhases/View?PPI=CO1.PPI.23624403&amp;isFromPublicArea=True&amp;isModal=False</t>
  </si>
  <si>
    <t>JEP-507-2023</t>
  </si>
  <si>
    <t>JEP-CSPO-506-2023</t>
  </si>
  <si>
    <t>Nelly Mercedes Ariza Santoyo</t>
  </si>
  <si>
    <t xml:space="preserve">21-45-101404174
</t>
  </si>
  <si>
    <t>22/03/2023 - 01/07/24</t>
  </si>
  <si>
    <t>https://jepcolombia.sharepoint.com/:b:/g/SE/DAJ/SDC/EYEvewVUv9ZDkRf7Lpg90bsBwiAKgONUaB1oIrxYnVyl-A?e=aoRmRq</t>
  </si>
  <si>
    <t>PSICOLOGIA</t>
  </si>
  <si>
    <t>nelly.ariza@jep.gov.co</t>
  </si>
  <si>
    <t>https://community.secop.gov.co/Public/Tendering/ContractNoticePhases/View?PPI=CO1.PPI.23630305&amp;isFromPublicArea=True&amp;isModal=False</t>
  </si>
  <si>
    <t>JEP-508-2023</t>
  </si>
  <si>
    <t>JEP-CSPO-507-2023</t>
  </si>
  <si>
    <t xml:space="preserve">Leonardo Patiño Camargo </t>
  </si>
  <si>
    <t xml:space="preserve">Prestar servicios profesionales de soporte para acompañar a la subdirección de recursos físicos e infraestructura en las actividades que se deben adelantar con relación al manejo y alistamiento del auditorio y las salas de audiencia de la jurisdicción especial para la paz. </t>
  </si>
  <si>
    <t>63-45-101041859</t>
  </si>
  <si>
    <t>08/03/2023 - 30/06/2024</t>
  </si>
  <si>
    <t>https://jepcolombia.sharepoint.com/:b:/g/SE/DAJ/SDC/EcIn1Jpn4glAnTeQdupZzMgBmVjfJb_1x6YgTjKAxWeMgQ?e=RVBCPg</t>
  </si>
  <si>
    <t>DISEÑADOR INDUSTRIAL</t>
  </si>
  <si>
    <t>leonardo.patino@jep.gov.co</t>
  </si>
  <si>
    <t>https://community.secop.gov.co/Public/Tendering/ContractNoticePhases/View?PPI=CO1.PPI.23658875&amp;isFromPublicArea=True&amp;isModal=False</t>
  </si>
  <si>
    <t>JEP-509-2023</t>
  </si>
  <si>
    <t>JEP-CSPO-508-2023</t>
  </si>
  <si>
    <t>Leidy Jhoana Zambrano Guevara </t>
  </si>
  <si>
    <t xml:space="preserve">	139723</t>
  </si>
  <si>
    <t xml:space="preserve">62-47-101002503 </t>
  </si>
  <si>
    <t>09/03/2023 - 05/07/24</t>
  </si>
  <si>
    <t>https://jepcolombia.sharepoint.com/:b:/g/SE/DAJ/SDC/EeC0LXxpO3xHt_MhXCautYEBnSrCEi4lKhkkKUEKZFB8cA?e=YnT0O6</t>
  </si>
  <si>
    <t>leidy.zambrano@jep.gov.co</t>
  </si>
  <si>
    <t>https://community.secop.gov.co/Public/Tendering/ContractNoticePhases/View?PPI=CO1.PPI.23660429&amp;isFromPublicArea=True&amp;isModal=False</t>
  </si>
  <si>
    <t>JEP-510-2023</t>
  </si>
  <si>
    <t>JEP-CSPO-509-2023</t>
  </si>
  <si>
    <t>Juan Carlos Estrada Ruiz </t>
  </si>
  <si>
    <t>21-47-101026962</t>
  </si>
  <si>
    <t>https://jepcolombia.sharepoint.com/:b:/g/SE/DAJ/SDC/EQ-G1pdZ6UxNp1sld9QtxgcBNVPbSc4bVpIr3ZT2sIQg2g?e=X71RfT</t>
  </si>
  <si>
    <t>juan.estrada@jep.gov.co</t>
  </si>
  <si>
    <t>https://community.secop.gov.co/Public/Tendering/ContractNoticePhases/View?PPI=CO1.PPI.23660453&amp;isFromPublicArea=True&amp;isModal=False</t>
  </si>
  <si>
    <t>JEP-511-2023</t>
  </si>
  <si>
    <t>JEP-CSPO-510-2023</t>
  </si>
  <si>
    <t>Fabio Javier Ospina </t>
  </si>
  <si>
    <t>Prestar servicios profesionales para apoyar al Departamento de SAAD Comparecientes en el acopio, procesamiento, validación y análisis jurídico de la información asociada al Registro de Comparecientes, que sirva como insumo para las actuaciones y decisiones judiciales </t>
  </si>
  <si>
    <t>25-47-101003792</t>
  </si>
  <si>
    <t>08/03/2023 - 01/07/24</t>
  </si>
  <si>
    <t>https://jepcolombia.sharepoint.com/:b:/g/SE/DAJ/SDC/EZrkR1nPFl5Op5gEZzA7SUMB5Ro3Ct7KfeDpxg52dNywQg?e=Eg6HYF</t>
  </si>
  <si>
    <t>fabio.ospina@jep.gov.co</t>
  </si>
  <si>
    <t>https://community.secop.gov.co/Public/Tendering/ContractNoticePhases/View?PPI=CO1.PPI.23661005&amp;isFromPublicArea=True&amp;isModal=False</t>
  </si>
  <si>
    <t>JEP-513-2023</t>
  </si>
  <si>
    <t>JEP-CSPO-512-2023</t>
  </si>
  <si>
    <t>Gialina Estefanía Carantón Patarroyo</t>
  </si>
  <si>
    <t>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t>
  </si>
  <si>
    <t>15-47-101011066</t>
  </si>
  <si>
    <t>https://jepcolombia.sharepoint.com/:b:/g/SE/DAJ/SDC/EadHfirHZlZAhlcAOyejD1EBUEnoa02W87kjEbJ4Ss55eQ?e=4H9IAm</t>
  </si>
  <si>
    <t>gialina.caranton@jep.gov.co</t>
  </si>
  <si>
    <t>https://community.secop.gov.co/Public/Tendering/ContractNoticePhases/View?PPI=CO1.PPI.23672857&amp;isFromPublicArea=True&amp;isModal=False</t>
  </si>
  <si>
    <t>JEP-514-2023</t>
  </si>
  <si>
    <t>JEP-CSPO-513-2023</t>
  </si>
  <si>
    <t>Fredy Fernando Niño Ochoa</t>
  </si>
  <si>
    <t>14-47-101023377</t>
  </si>
  <si>
    <t>10/03/2023 - 30/06/24</t>
  </si>
  <si>
    <t>https://jepcolombia.sharepoint.com/:b:/g/SE/DAJ/SDC/EUFwm4oUpvhErWBQCGPNeXcB9WAsDdSn3E99vOJ1w11XyQ?e=ZzHEdU</t>
  </si>
  <si>
    <t>fredy.nino@jep.gov.co</t>
  </si>
  <si>
    <t>https://community.secop.gov.co/Public/Tendering/ContractNoticePhases/View?PPI=CO1.PPI.23673067&amp;isFromPublicArea=True&amp;isModal=False</t>
  </si>
  <si>
    <t>JEP-515-2023</t>
  </si>
  <si>
    <t>JEP-CSPO-514-2023</t>
  </si>
  <si>
    <t>Andres Felipe Manosalva Correa</t>
  </si>
  <si>
    <t>Prestar servicios profesionales para apoyar al GRAI en la clasificación, contraste, depuración e integración de información y en el análisis objetivo, rigurosos y oportuno de la revisión y consolidación de metodologías de los marocasos, siguiendo los lineamientos de la Magistratura</t>
  </si>
  <si>
    <t xml:space="preserve">33-47-101011201 </t>
  </si>
  <si>
    <t>10/03/2023 - 04/07/24</t>
  </si>
  <si>
    <t>https://jepcolombia.sharepoint.com/:b:/g/SE/DAJ/SDC/Ec6Lmv9TugVKlVd4UzrAn9IBZefjmaV6DJ1eKm3qAoMEuw?e=H5bvNN</t>
  </si>
  <si>
    <t>Mediante Otrosí N°1 el 26/12/2023 se publica la adición y prórroga del contrato JEP-515-2023</t>
  </si>
  <si>
    <t>andres.manosalva@jep.gov.co</t>
  </si>
  <si>
    <t>https://community.secop.gov.co/Public/Tendering/ContractNoticePhases/View?PPI=CO1.PPI.23672241&amp;isFromPublicArea=True&amp;isModal=False</t>
  </si>
  <si>
    <t>JEP-516-2023</t>
  </si>
  <si>
    <t>JEP-CSPO-515-2023</t>
  </si>
  <si>
    <t xml:space="preserve">Piedad Cristina Mogollon Sanchez </t>
  </si>
  <si>
    <t>Prestar servicios profesionales para apoyar y acompañar a la dirección de ti, en los aspectos técnicos y administrativos de las actividades de supervisión y operación asociados con el procesos de soporte de ti, control a los contratos vigentes y apoyo en la elaboración del plan de tecnologías de la información PTI</t>
  </si>
  <si>
    <t>Abelardo Rodriguez Giraldo</t>
  </si>
  <si>
    <t>340-47-994000044235
42-45-101056554</t>
  </si>
  <si>
    <t>Aseguradora Solidaria de Colombia
Seguros del Estado S,A</t>
  </si>
  <si>
    <t>13/03/2023
08/06/2023</t>
  </si>
  <si>
    <t>11/03/2023 - 10/07/2024
08/06/2023 - 30/06/2024</t>
  </si>
  <si>
    <t>14/03/2023
09/06/2023</t>
  </si>
  <si>
    <t>https://jepcolombia.sharepoint.com/:b:/g/SE/DAJ/SDC/EQ-kFWB0WctKgkvLuvH7GM4B0DysCpOMpFTBNvp6FL4RSQ?e=RSsRXq</t>
  </si>
  <si>
    <t>Se cede el contrato a partir del 07/06/2023</t>
  </si>
  <si>
    <t>abelardo.rodriguez@jep.gov.co</t>
  </si>
  <si>
    <t>https://community.secop.gov.co/Public/Tendering/ContractNoticePhases/View?PPI=CO1.PPI.23682621&amp;isFromPublicArea=True&amp;isModal=False</t>
  </si>
  <si>
    <t>JEP-517-2023</t>
  </si>
  <si>
    <t>JEP-CSPO-516-2023</t>
  </si>
  <si>
    <t>Juan Carlos Camargo Pérez</t>
  </si>
  <si>
    <t>Prestar servicios para apoyar a la Secretaría Ejecutiva en la gestión y análisis  de información estadística y geográfica relativa al monitoreo integral,  en apoyo a la verificación judicial.</t>
  </si>
  <si>
    <t>340 47 994000044302</t>
  </si>
  <si>
    <t>16/03/2023 - 10/01/24</t>
  </si>
  <si>
    <t>https://jepcolombia.sharepoint.com/:b:/g/SE/DAJ/SDC/EVONx6mJNXVHkZrrUooAChMBZy5Hvt58CivThJnR861KLA?e=WPJTEI</t>
  </si>
  <si>
    <t>juan.camargo@jep.gov.co</t>
  </si>
  <si>
    <t>https://community.secop.gov.co/Public/Tendering/ContractNoticePhases/View?PPI=CO1.PPI.23724696&amp;isFromPublicArea=True&amp;isModal=False</t>
  </si>
  <si>
    <t>JEP-518-2023</t>
  </si>
  <si>
    <t>JEP-CSPO-517-2023</t>
  </si>
  <si>
    <t>Lorrin Giselle Moreno Ochoa</t>
  </si>
  <si>
    <t>Prestar servicios para apoyar a la Secretaría Ejecutiva en la organización del archivo y gestión documental de las actividades de las actividades  relativas al monitoreo integral en apoyo a la verificación judicial de acuerdo con los lineamientos administrativos de la JEP, así como en la gestión, la revisión y el seguimiento administrativo de los informes presentados por los contratistas adscritos al equipo de monitoreo integral</t>
  </si>
  <si>
    <t>340 47 994000044195</t>
  </si>
  <si>
    <t>11/03/2023 - 10/07/24</t>
  </si>
  <si>
    <t>https://jepcolombia.sharepoint.com/:b:/g/SE/DAJ/SDC/EU0Qv_ZCHUxIoafqc-BS4I0BaQUYu1ZRCIaM5tgwsdmd0A?e=lY70Xy</t>
  </si>
  <si>
    <t>Se da por terminado el contrato de PS de manera anticipada con ejecución hasta el 17/07/2023</t>
  </si>
  <si>
    <t>TECNICO LABORAL POR COMPETENCIAS EN DIGITACION Y SISTEMAS</t>
  </si>
  <si>
    <t>lorrin.moreno@jep.gov.co</t>
  </si>
  <si>
    <t>https://community.secop.gov.co/Public/Tendering/ContractNoticePhases/View?PPI=CO1.PPI.23726817&amp;isFromPublicArea=True&amp;isModal=False</t>
  </si>
  <si>
    <t>JEP-519-2023</t>
  </si>
  <si>
    <t>JEP-CSPO-518-2023</t>
  </si>
  <si>
    <t>Ivette Consuelo Hernández Avendaño</t>
  </si>
  <si>
    <t>Prestar servicios profesionales para apoyar y acompañar la gestión del grupo de relacionamiento y comunicaciones,  en la divulgación del protocolo de comunicaciones con las víctimas y los servidores de la UIA, atendiendo los enfoques de género, diferencial y territorial</t>
  </si>
  <si>
    <t>14-47-101023509</t>
  </si>
  <si>
    <t>16/03/2023 - 30/06/24</t>
  </si>
  <si>
    <t>https://jepcolombia.sharepoint.com/:b:/g/SE/DAJ/SDC/EYUsIsD9NBVJo_YmigxK4mkBkAjrEQMq5YbgLBShgLzA9g?e=I3AFfe</t>
  </si>
  <si>
    <t>FONOAUDIOLOGÍA</t>
  </si>
  <si>
    <t>ivette.hernandez@jep.gov.co</t>
  </si>
  <si>
    <t>https://community.secop.gov.co/Public/Tendering/ContractNoticePhases/View?PPI=CO1.PPI.23738899&amp;isFromPublicArea=True&amp;isModal=False</t>
  </si>
  <si>
    <t>JEP-520-2023</t>
  </si>
  <si>
    <t>JEP-CSPO-519-2023</t>
  </si>
  <si>
    <t>William Fernando Gualteros Ortíz</t>
  </si>
  <si>
    <t>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t>
  </si>
  <si>
    <t>37-47-101003922</t>
  </si>
  <si>
    <t>21/03/2023 - 31/10/2023</t>
  </si>
  <si>
    <t>https://jepcolombia.sharepoint.com/:b:/g/SE/DAJ/SDC/ER0KuM5WC8tDoZ5i5aoDXw0BM8rlTZzc4UpIpNTdmKIiNg?e=J92kDT</t>
  </si>
  <si>
    <t>INGENIERO MECANICO</t>
  </si>
  <si>
    <t>william.gualteros@jep.gov.co</t>
  </si>
  <si>
    <t>https://community.secop.gov.co/Public/Tendering/ContractNoticePhases/View?PPI=CO1.PPI.23741044&amp;isFromPublicArea=True&amp;isModal=False</t>
  </si>
  <si>
    <t>JEP-521-2023</t>
  </si>
  <si>
    <t>JEP-CSPO-520-2023</t>
  </si>
  <si>
    <t>Rudy Sigifredo Rentería Gutierrez</t>
  </si>
  <si>
    <t>Florencia, y en el
departamento de Caquetá</t>
  </si>
  <si>
    <t>14-47-101023411</t>
  </si>
  <si>
    <t>15/03/2023 - 30/06/24</t>
  </si>
  <si>
    <t>https://jepcolombia.sharepoint.com/:b:/g/SE/DAJ/SDC/ERW2nMVyveRFljVQIJj_DboB_iFIR9tF87hSbOCCRCm01g?e=XFARsv</t>
  </si>
  <si>
    <t>rudy.renteria@jep.gov.co</t>
  </si>
  <si>
    <t>https://community.secop.gov.co/Public/Tendering/ContractNoticePhases/View?PPI=CO1.PPI.23749279&amp;isFromPublicArea=True&amp;isModal=False</t>
  </si>
  <si>
    <t>JEP-522-2023</t>
  </si>
  <si>
    <t>JEP-CSPO-521-2023</t>
  </si>
  <si>
    <t>Carolina López Sanchez</t>
  </si>
  <si>
    <t>Prestar servicios profesionales para apoyar al Departamento de SAAD Comparecientes en la definición de lineamientos jurídicos para el adecuado desarrollo e implementación del Registro de Comparecientes; para el acopio, validación, procesamiento y análisis de la información; así como en la capacitación y socialización del Registro.</t>
  </si>
  <si>
    <t xml:space="preserve">42-47-101003892
</t>
  </si>
  <si>
    <t>17/03/2023 - 30/06/24</t>
  </si>
  <si>
    <t>https://jepcolombia.sharepoint.com/:b:/g/SE/DAJ/SDC/EejI0P6WSzxFjJCg9CHOb24B1Ghh75C1GfgkDyYVuHUwDg?e=ucAobQ</t>
  </si>
  <si>
    <t>carolina.lopez@jep.gov.co</t>
  </si>
  <si>
    <t>https://community.secop.gov.co/Public/Tendering/ContractNoticePhases/View?PPI=CO1.PPI.23765019&amp;isFromPublicArea=True&amp;isModal=False</t>
  </si>
  <si>
    <t>JEP-523-2023</t>
  </si>
  <si>
    <t>JEP-CSPO-522-2023</t>
  </si>
  <si>
    <t>Daniel Enrique Bernal Contreras</t>
  </si>
  <si>
    <t>Prestar servicios para apoyar a la Secretaría Ejecutiva en la organización del archivo y gestión documental de las actividades de las actividades  relativas al monitoreo integral en apoyo a la verificación judicial de acuerdo con los lineamientos administrativos de la JEP, así como en la gestión, la revisión y el seguimiento administrativo de los informes presentados por los contratistas adscritos al equipo de monitoreo integral.</t>
  </si>
  <si>
    <t>15-47-101011133</t>
  </si>
  <si>
    <t>23/03/2023 - 10/07/24</t>
  </si>
  <si>
    <t>https://jepcolombia.sharepoint.com/:b:/g/SE/DAJ/SDC/EbpPr4rGE4FEiHd2zAQppr8B_cN7xHWX5xcoQQOmPHzrfA?e=dJtVYQ</t>
  </si>
  <si>
    <t>daniel.bernalc@jep.gov.co</t>
  </si>
  <si>
    <t>https://community.secop.gov.co/Public/Tendering/ContractNoticePhases/View?PPI=CO1.PPI.23765041&amp;isFromPublicArea=True&amp;isModal=False</t>
  </si>
  <si>
    <t>JEP-524-2023</t>
  </si>
  <si>
    <t>JEP-CSPO-523-2023</t>
  </si>
  <si>
    <t>Diana Garcia Salamanca</t>
  </si>
  <si>
    <t>Prestación de servicios profesionales para apoyar la adopción de la política de salud mental y socializar e implementar con la Subdirección de Talento Humano su contenido a los servidores de la JEP</t>
  </si>
  <si>
    <t>14-47-101023482</t>
  </si>
  <si>
    <t>16/03/2023 - 20/05/2024</t>
  </si>
  <si>
    <t>https://jepcolombia.sharepoint.com/:b:/g/SE/DAJ/SDC/EedtJWuZ3S5Iu6f0-PCNzJ4BxpkF7VhpmfOfp6WVc6vwgg?e=UmlkA7</t>
  </si>
  <si>
    <t>Terminación anticipada por mutuo acuerdo con lo cual el plazo de ejecución será hasta el quince (15) de
mayo de dos mil veintitrés (2023).</t>
  </si>
  <si>
    <t>diana.garcias@jep.gov.co</t>
  </si>
  <si>
    <t>https://community.secop.gov.co/Public/Tendering/ContractNoticePhases/View?PPI=CO1.PPI.23801935&amp;isFromPublicArea=True&amp;isModal=False</t>
  </si>
  <si>
    <t>JEP-525-2023</t>
  </si>
  <si>
    <t>JEP-CSPO-524-2024</t>
  </si>
  <si>
    <t>Carlos Hernando Forero Rivera</t>
  </si>
  <si>
    <t>Prestar servicios profesionales para apoyar a la Subdirección de Talento Humano en las actividades relacionadas con el procesamiento de la nómina y la administración de terceros de la Jurisdicción Especial para la Paz, como parte del desarrollo e implementación de la estrategia de talento humano de la entidad.</t>
  </si>
  <si>
    <t>63-45-101042023</t>
  </si>
  <si>
    <t>22/03/2023 - 30/06/2024</t>
  </si>
  <si>
    <t>https://jepcolombia.sharepoint.com/:b:/g/SE/DAJ/SDC/EXRv-5anHK9GjR2mLvxhVXIBBt1RyLTf804D9LZqFltF7A?e=3hkVXf</t>
  </si>
  <si>
    <t>Mediante otrosí N°1 del 20/10/2023 se adiciona $2.631.039 y se modifican las obligaciones del contratista
El 13/12/2023 se publicó la terminación del contrato JEP-525-2023</t>
  </si>
  <si>
    <t>Adición y terminación ancticipada</t>
  </si>
  <si>
    <t>carlos.forero@jep.gov.co</t>
  </si>
  <si>
    <t>https://community.secop.gov.co/Public/Tendering/ContractNoticePhases/View?PPI=CO1.PPI.23775385&amp;isFromPublicArea=True&amp;isModal=False</t>
  </si>
  <si>
    <t>JEP-526-2023</t>
  </si>
  <si>
    <t>JEP-CSPO-525-2023</t>
  </si>
  <si>
    <t xml:space="preserve">Margie Lizzeth Sotelo Avila </t>
  </si>
  <si>
    <t>Prestar 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t>
  </si>
  <si>
    <t>340-47-994000044521</t>
  </si>
  <si>
    <t>24/03/2023 - 31/01/24</t>
  </si>
  <si>
    <t>https://jepcolombia.sharepoint.com/:b:/g/SE/DAJ/SDC/EUWOh_ZmG99CpvgKTaYkazABMZvyE-dhsGxV5Eb7oIm2gg?e=RBZP1y</t>
  </si>
  <si>
    <t>margie.sotelo@jep.gov.co</t>
  </si>
  <si>
    <t>https://community.secop.gov.co/Public/Tendering/ContractNoticePhases/View?PPI=CO1.PPI.23808778&amp;isFromPublicArea=True&amp;isModal=False</t>
  </si>
  <si>
    <t>JEP-527-2023</t>
  </si>
  <si>
    <t>JEP-CSPO-526-2023</t>
  </si>
  <si>
    <t>Maria Isabel Meléndez Salamanca</t>
  </si>
  <si>
    <t xml:space="preserve">	157923</t>
  </si>
  <si>
    <t>62-47-101002512</t>
  </si>
  <si>
    <t>21/03/2023 - 30/06/24</t>
  </si>
  <si>
    <t>https://jepcolombia.sharepoint.com/:b:/g/SE/DAJ/SDC/EZhZpppP6NtNl4xM8FAFOvIBkYre5tDYX8hJl2FBhnPh1g?e=ip1vkV</t>
  </si>
  <si>
    <t>maria.melendezs@jep.gov.co</t>
  </si>
  <si>
    <t>https://community.secop.gov.co/Public/Tendering/ContractNoticePhases/View?PPI=CO1.PPI.23844870&amp;isFromPublicArea=True&amp;isModal=False</t>
  </si>
  <si>
    <t>JEP-528-2023</t>
  </si>
  <si>
    <t>JEP-CSPO-527-2023</t>
  </si>
  <si>
    <t xml:space="preserve">Sulma Ixyomara Rodriguez Fajardo </t>
  </si>
  <si>
    <t>Prestar servicio para el desarrollo de actividades para la implementación de los enfoques diferenciales en los planes, proyectos y programas a partir de la estrategia de talento humano</t>
  </si>
  <si>
    <t>21-47-101027380</t>
  </si>
  <si>
    <t>24/03/2023 - 30/06/24</t>
  </si>
  <si>
    <t>https://jepcolombia.sharepoint.com/:b:/g/SE/DAJ/SDC/EeH9yVN49I1Mp05nn7e0xHkBGIvUJYNH7zUupIBjoqqmzg?e=5VOy8A</t>
  </si>
  <si>
    <t>sulma.rodriguez@jep.gov.co</t>
  </si>
  <si>
    <t>https://community.secop.gov.co/Public/Tendering/ContractNoticePhases/View?PPI=CO1.PPI.23853343&amp;isFromPublicArea=True&amp;isModal=False</t>
  </si>
  <si>
    <t>JEP-529-2023</t>
  </si>
  <si>
    <t>JEP-CSPO-528-2023</t>
  </si>
  <si>
    <t>Laura Sofia Buitrago Vidal</t>
  </si>
  <si>
    <t>Prestar servicios profesionales para apoyar al Departamento de SAAD Comparecientes en la definición de lineamientos conceptuales para la gestión, acopio, validación, procesamiento y análisis de la información asociada al Registro de Comparecientes; en la realización de pruebas y la elaboración de casos de uso para el desarrollo de sus funcionalidades y en la capacitación y socialización del Registro</t>
  </si>
  <si>
    <t>25-47-101003836</t>
  </si>
  <si>
    <t>30/03/2023 - 01/07/2024</t>
  </si>
  <si>
    <t>https://jepcolombia.sharepoint.com/:b:/g/SE/DAJ/SDC/EXJjoRLxtaFHh34aNgDyT9gBMb3twV6EkKVBLe4nIWKTpg?e=kml3k0</t>
  </si>
  <si>
    <t>laura.buitrago@jep.gov.co</t>
  </si>
  <si>
    <t>https://community.secop.gov.co/Public/Tendering/ContractNoticePhases/View?PPI=CO1.PPI.23966332&amp;isFromPublicArea=True&amp;isModal=False</t>
  </si>
  <si>
    <t>JEP-530-2023</t>
  </si>
  <si>
    <t>JEP-CSPO-529-2023</t>
  </si>
  <si>
    <t>Jhon Sebastián Barajas Beltrán</t>
  </si>
  <si>
    <t>Prestar servicios profesionales para apoyar al grupo de Análisis, Contexto y Estadística de la UIA en las actividades relacionadas con la elaboración de insumos técnicos para la construcción de informes de análisis, para fortalecer la capacidad investigativa de la UIA</t>
  </si>
  <si>
    <t>37-47-101003926</t>
  </si>
  <si>
    <t>https://jepcolombia.sharepoint.com/:b:/g/SE/DAJ/SDC/EUGhe-79ki5FtBQ75rKgX5ABuJ6frN9CbIVHeuTPsAikDQ?e=FghmA5</t>
  </si>
  <si>
    <t>jhon.barajas@jep.gov.co</t>
  </si>
  <si>
    <t>https://community.secop.gov.co/Public/Tendering/ContractNoticePhases/View?PPI=CO1.PPI.23886692&amp;isFromPublicArea=True&amp;isModal=False</t>
  </si>
  <si>
    <t>JEP-531-2023</t>
  </si>
  <si>
    <t>JEP-CSPO-530-2023</t>
  </si>
  <si>
    <t>Fredy Alexander Peña Gómez</t>
  </si>
  <si>
    <t>Prestar los servicios profesionales para apoyar a la Subdirección de Talento Humano en el desarrollo e implementación del Plan Estratégico de Seguridad Vial de la Jurisdicción Especial para la Paz –JEP-, en articulación con el Sistema de Gestión de la Seguridad y Salud en el trabajo (SG-SST).</t>
  </si>
  <si>
    <t>inversión</t>
  </si>
  <si>
    <t>14-45-101094401</t>
  </si>
  <si>
    <t>https://jepcolombia.sharepoint.com/:b:/g/SE/DAJ/SDC/Eay7Jo18tUFAmxH4UCozaw0BKzKr5i5CH3emc-4AeOE6tw?e=aOhwDg</t>
  </si>
  <si>
    <t>26 de septiembre se publicó la terminación anticipada del contrato JEP-531-2023.</t>
  </si>
  <si>
    <t>fredy.pena@jep.gov.co</t>
  </si>
  <si>
    <t>https://community.secop.gov.co/Public/Tendering/ContractNoticePhases/View?PPI=CO1.PPI.23862656&amp;isFromPublicArea=True&amp;isModal=False</t>
  </si>
  <si>
    <t>JEP-532-2023</t>
  </si>
  <si>
    <t>JEP-CSPO-531-2024</t>
  </si>
  <si>
    <t xml:space="preserve">Amaris Arévalo Osorio </t>
  </si>
  <si>
    <t>Prestación de servicios profesionales para apoyar a la subdirección de recursos físicos e infraestructura en la verificación del funcionamiento del módulo de inventarios en lo relacionado con depreciaciones y amortizaciones, así como en la estructuración de informes para realizar conciliaciones de los registros de bienes e insumos que hacen parte de la dotación en los grupos territoriales y la sede principal de la JEP.</t>
  </si>
  <si>
    <t xml:space="preserve">63-45-101042024
</t>
  </si>
  <si>
    <t>https://jepcolombia.sharepoint.com/:b:/g/SE/DAJ/SDC/EWZSij99GkhPi5uSEfE1lhEBCoAQ6I_2OOZGrcI0TfHNrA?e=GSQ507</t>
  </si>
  <si>
    <t>amaris.arevalo@jep.gov.co</t>
  </si>
  <si>
    <t>https://community.secop.gov.co/Public/Tendering/ContractNoticePhases/View?PPI=CO1.PPI.23848236&amp;isFromPublicArea=True&amp;isModal=False</t>
  </si>
  <si>
    <t>JEP-533-2023</t>
  </si>
  <si>
    <t>JEP-CSPO-532-2023</t>
  </si>
  <si>
    <t>Maria Paula Roa Polo</t>
  </si>
  <si>
    <t>Transcriptores - Sección NR</t>
  </si>
  <si>
    <t>980 47 994000024361</t>
  </si>
  <si>
    <t>22/03/2023 - 15/05/24</t>
  </si>
  <si>
    <t>https://jepcolombia.sharepoint.com/:b:/g/SE/DAJ/SDC/EV1bRx5eOnZJsMytHDYD-RIBg4LDRCIDNMvd1UyLZrFzeQ?e=Zj0obL</t>
  </si>
  <si>
    <t>Mediante otrosí N°1 el 15/11/2023 se publica la adición y prórroga del contrato JEP-533-2023
Mediante Otrosí N°2 el 26/12/2023 se publica la adición y prórroga del contrato JEP-533-2023</t>
  </si>
  <si>
    <t>maria.roa@jep.gov.co</t>
  </si>
  <si>
    <t>https://community.secop.gov.co/Public/Tendering/ContractNoticePhases/View?PPI=CO1.PPI.23879037&amp;isFromPublicArea=True&amp;isModal=False</t>
  </si>
  <si>
    <t>JEP-534-2023</t>
  </si>
  <si>
    <t>JEP-CSPO-533-2023</t>
  </si>
  <si>
    <t>Nestor Vega Molano</t>
  </si>
  <si>
    <t>21-45-101404329</t>
  </si>
  <si>
    <t>23/03/2023 - 16/05/24</t>
  </si>
  <si>
    <t>https://jepcolombia.sharepoint.com/:b:/g/SE/DAJ/SDC/EXGju9jrn3BKofEIkOGb9wkBr_JGDwdW_2iIF4XVzKB8BA?e=isAlfb</t>
  </si>
  <si>
    <t>Mediante otrosí N°1 el 15/11/2023 se publica la adición y prórroga del contrato JEP-534-2023
Mediante otrosí N°2 del 22/12/2023 se adicionó y prorrogo el contrato JEP-534-2023</t>
  </si>
  <si>
    <t>nestor.vega@jep.gov.co</t>
  </si>
  <si>
    <t>https://community.secop.gov.co/Public/Tendering/ContractNoticePhases/View?PPI=CO1.PPI.23879988&amp;isFromPublicArea=True&amp;isModal=False</t>
  </si>
  <si>
    <t>JEP-535-2023</t>
  </si>
  <si>
    <t>JEP-CSPO-534-2023</t>
  </si>
  <si>
    <t>Maria Fernanda Gomez Garrido</t>
  </si>
  <si>
    <t>Prestar servicios profesionales para apoyar al Departamento de Atención a Víctimas a nivel nacional en acompañamiento psicosocial, orientación psicosocial y difusión a las víctimas en instancias judiciales y no judiciales, atendiendo los enfoques diferenciales y psicosocial</t>
  </si>
  <si>
    <t>380 47 994000133801</t>
  </si>
  <si>
    <t>27/03/2023 - 03/07/2024</t>
  </si>
  <si>
    <t>https://jepcolombia.sharepoint.com/:b:/g/SE/DAJ/SDC/Ea3n4IGFwjhNp6NW_dldRhQBFieie_Dy4QWl3RNNP-J_8A?e=MzrxaW</t>
  </si>
  <si>
    <t>Por mutuo acuerdo se termina la ejecución del contrato será hasta el 11 de septiembre de 2023 inclusive</t>
  </si>
  <si>
    <t>maria.gomezg@jep.gov.co</t>
  </si>
  <si>
    <t>https://community.secop.gov.co/Public/Tendering/ContractNoticePhases/View?PPI=CO1.PPI.23948669&amp;isFromPublicArea=True&amp;isModal=False</t>
  </si>
  <si>
    <t>JEP-536-2023</t>
  </si>
  <si>
    <t>JEP-CSPO-535-2023</t>
  </si>
  <si>
    <t>Alejandro Ramírez Jaimes</t>
  </si>
  <si>
    <t>Prestar servicios profesionales de apoyo a la representación a víctimas con enfoque de género, étnico, diferencial, psicosocial y socio cultural en los asuntos de competencia de la jurisdicción, para el sistema autónomo de asesoría y defensa de la SE-JEP</t>
  </si>
  <si>
    <t>39-45-101030037</t>
  </si>
  <si>
    <t>14/04/2023 - 06/07/2024</t>
  </si>
  <si>
    <t>https://jepcolombia.sharepoint.com/:b:/g/SE/DAJ/SDC/EXiZjGGvLBBBiXV26NqSDNMBszQyiUKQJ7F0kR5qHGYdAg?e=TKcgUt</t>
  </si>
  <si>
    <t>alejandro.ramirez@jep.gov.co</t>
  </si>
  <si>
    <t>https://community.secop.gov.co/Public/Tendering/ContractNoticePhases/View?PPI=CO1.PPI.23985382&amp;isFromPublicArea=True&amp;isModal=False</t>
  </si>
  <si>
    <t>JEP-537-2023</t>
  </si>
  <si>
    <t>JEP-CSPO-536-2023</t>
  </si>
  <si>
    <t>Lorena Pardo Sanchez</t>
  </si>
  <si>
    <t>21-45-101404608</t>
  </si>
  <si>
    <t>27/03/2023 - 01/07/24</t>
  </si>
  <si>
    <t>https://jepcolombia.sharepoint.com/:b:/g/SE/DAJ/SDC/EUG_WH4B3IhAkgLB5_EbYPYBuPGB119GwCIdtptyyI6qRA?e=cAbfyi</t>
  </si>
  <si>
    <t>lorena.pardo@jep.gov.co</t>
  </si>
  <si>
    <t>https://community.secop.gov.co/Public/Tendering/ContractNoticePhases/View?PPI=CO1.PPI.23986342&amp;isFromPublicArea=True&amp;isModal=False</t>
  </si>
  <si>
    <t>JEP-538-2023</t>
  </si>
  <si>
    <t>JEP-CSPO-537-2023</t>
  </si>
  <si>
    <t>Promover el acceso efectivo de las víctimas a la verdad, la justicia y la reparación ante el Sistema Integral de Verdad, Justicia, Reparación y No Repetición (SIVJRNR), a través de la asesoría y representación judicial común a aquellas que individual o colectivamente manifiestan su interés legítimo y directo en participar como intervinientes especiales en los procesos adelantados por la JEP, incorporando los enfoques étnico, de género y diferencial, y fortalecer a la Jurisdicción para la toma de decisiones judiciales y la implementación de acciones reparadoras</t>
  </si>
  <si>
    <t>Nacional</t>
  </si>
  <si>
    <t>El 19/12/2023 se suscribió la enmienda Nro. 1 mediante la cual se adicionó el convenio JEP-538-2023 con PNUD por valor de 9.800.000.000</t>
  </si>
  <si>
    <t>https://community.secop.gov.co/Public/Tendering/ContractNoticePhases/View?PPI=CO1.PPI.24008768&amp;isFromPublicArea=True&amp;isModal=False</t>
  </si>
  <si>
    <t>JEP-444-2023</t>
  </si>
  <si>
    <t>JEP-IPS-001-2023</t>
  </si>
  <si>
    <t xml:space="preserve">Seguridad San Carlos Ltda. </t>
  </si>
  <si>
    <t>Prestar el servicio de Vigilancia y Seguridad para las instalaciones de la Jurisdicción Especial para la Paz - JEP.</t>
  </si>
  <si>
    <t>Bogotá D.C. JEP</t>
  </si>
  <si>
    <t>14-45-101093448
14-40-101053445</t>
  </si>
  <si>
    <t>1/03/2023
1/03/2023</t>
  </si>
  <si>
    <t>04/03/2023 - 15/12/2026
04/03/2023 - 15/12/2023</t>
  </si>
  <si>
    <t>2/03/2023
2/03/2023</t>
  </si>
  <si>
    <t>https://jepcolombia.sharepoint.com/:b:/g/SE/DAJ/SDC/EfovcWWIwCJLpDv9ZoenPG0BOzJ8U2cvcZp6r6XCs1sSrg?e=Ay4sKV</t>
  </si>
  <si>
    <t xml:space="preserve">El 17/07/2024 se publica  el Balance Final y Cierre del contrato JEP-444-2023 SEGURIDAD SAN CARLOS. </t>
  </si>
  <si>
    <t>https://community.secop.gov.co/Public/Tendering/ContractNoticePhases/View?PPI=CO1.PPI.22649176&amp;isFromPublicArea=True&amp;isModal=False</t>
  </si>
  <si>
    <t>NA</t>
  </si>
  <si>
    <t>JEP-540-2023</t>
  </si>
  <si>
    <t>COMPAÑÍA MUNDIAL DE SEGUROS S.A.</t>
  </si>
  <si>
    <t>Mediante otrosí N°1 del 22/03/2024 se prorrogó el contrato hasta el 16 de abril de 2024 y se adicionó el valor de $10486304, certificado de disponibilidad presupuestal No. 78023 del año 2023 y el certificado de disponibilidad presupuestal 99624 del año 2024.
El 25/10/2024 se publicó el acta de balance y cierre
El 25/10/2024 se realizó la Inclusión de bienes en la póliza No. 1422 - Contrato JEP – 652 de 2024</t>
  </si>
  <si>
    <t>Adición, prorroga e inlcusión póliza</t>
  </si>
  <si>
    <t>JEP-541-2023</t>
  </si>
  <si>
    <t>JEP-CSPO-538-2023</t>
  </si>
  <si>
    <t>Andrés Yesid Castellano Atara</t>
  </si>
  <si>
    <t>Prestar servicios profesionales para acompañar a la subdirección de talento humano en el análisis de verificación de requisitos mínimos y demás actividades relacionadas con la vinculación de servidores públicos</t>
  </si>
  <si>
    <t>17-47-101004076</t>
  </si>
  <si>
    <t>30/03/2023 - 31/03/2024</t>
  </si>
  <si>
    <t>https://jepcolombia.sharepoint.com/:b:/g/SE/DAJ/SDC/ET-zpZmSeztJsE2oPLzj0pEB8RAp9mjlZVLwAF8_wAZVIQ?e=J7bnXH</t>
  </si>
  <si>
    <t>Revisado 13/04/2023 estaba rechazado y cambio a firmado el 30
El 25/09/2023 se publicó el Otrosí No.1 al contrato adición y prorroga</t>
  </si>
  <si>
    <t>andres.castellanos@jep.gov.co</t>
  </si>
  <si>
    <t>https://community.secop.gov.co/Public/Tendering/ContractNoticePhases/View?PPI=CO1.PPI.23985966&amp;isFromPublicArea=True&amp;isModal=False</t>
  </si>
  <si>
    <t>JEP-542-2023</t>
  </si>
  <si>
    <t>JEP-CSPO-539-2023</t>
  </si>
  <si>
    <t>Michael Esteban Junca Sandoval</t>
  </si>
  <si>
    <t>Chia</t>
  </si>
  <si>
    <t>Prestar servicios profesionales para acompañar a la Subdirección de Talento Humano en el análisis de verificación de requisitos mínimos y demás actividades relacionadas con la vinculación de servidores públicos</t>
  </si>
  <si>
    <t xml:space="preserve">	17-47-101004078</t>
  </si>
  <si>
    <t>https://jepcolombia.sharepoint.com/:b:/g/SE/DAJ/SDC/Ean0GOV2KLpMrxpYDSr9vf4BOhMzoIkqOPMXcCuMT9wJCg?e=LDIYbW</t>
  </si>
  <si>
    <t>Mediante otrosí N°1 se modifica el plazo de ejecución al 27/12/2023 y se adiciona $12.765.621</t>
  </si>
  <si>
    <t>michael.junca@jep.gov.co</t>
  </si>
  <si>
    <t>https://community.secop.gov.co/Public/Tendering/ContractNoticePhases/View?PPI=CO1.PPI.24044859&amp;isFromPublicArea=True&amp;isModal=False</t>
  </si>
  <si>
    <t>JEP-543-2023</t>
  </si>
  <si>
    <t>JEP-CSPO-540-2023</t>
  </si>
  <si>
    <t>HEINSOHN HUMAN GLOBAL SOLUTIONS S.A.S. - HGS S.A.S.</t>
  </si>
  <si>
    <t>Prestar el servicio técnico y funcional para el soporte extendido de los módulos del sistema de información y gestión del empleo público (sigep) instalados en la jurisdicción especial para la paz</t>
  </si>
  <si>
    <t>Francy Elena Palomino Millán; Nestor Corredor Niampira</t>
  </si>
  <si>
    <t>31905812; 1053784979</t>
  </si>
  <si>
    <t>DD- Subdirección de Talento Humano; C- Dirección de T.I.</t>
  </si>
  <si>
    <t xml:space="preserve">	184623</t>
  </si>
  <si>
    <t>33-45-101117852</t>
  </si>
  <si>
    <t>30/03/2023 - 31/12/2026</t>
  </si>
  <si>
    <t>https://jepcolombia.sharepoint.com/:b:/g/SE/DAJ/SDC/EWdODKTsI4NAi9OhnCAlDcIBA9ZndP8z-HWYghGbH_gmBA?e=JSmL0X</t>
  </si>
  <si>
    <t>El 18/12/2025 se publicó el acta de balance y cierre</t>
  </si>
  <si>
    <t>Balance y cierre</t>
  </si>
  <si>
    <t>https://community.secop.gov.co/Public/Tendering/ContractNoticePhases/View?PPI=CO1.PPI.24081603&amp;isFromPublicArea=True&amp;isModal=False</t>
  </si>
  <si>
    <t>JEP-544-2023</t>
  </si>
  <si>
    <t>JEP-CSPO-541-2023</t>
  </si>
  <si>
    <t>ITS SOLUCIONES ESTRATEGICAS S.A.S</t>
  </si>
  <si>
    <t>Renovar servicios de actualización, soporte y mantenimiento y adquirir bolsa de horas para nuevos desarrollos del sistema PLANI</t>
  </si>
  <si>
    <t>21-45-101405574</t>
  </si>
  <si>
    <t>24/03/2023 - 31/12/2026</t>
  </si>
  <si>
    <t>https://jepcolombia.sharepoint.com/:b:/g/SE/DAJ/SDC/EQXw0gqeUHtDmawBnnzspRgBAnf7lmjBxvasMmzPI5mTaA?e=L2nAtY</t>
  </si>
  <si>
    <t>https://community.secop.gov.co/Public/Tendering/ContractNoticePhases/View?PPI=CO1.PPI.24118266&amp;isFromPublicArea=True&amp;isModal=False</t>
  </si>
  <si>
    <t>JEP-545-2023</t>
  </si>
  <si>
    <t>JEP-CSPO-542-2023</t>
  </si>
  <si>
    <t>Prestar servicios profesionales para acompañar a la Subdirección de Talento Humano en los diferentes procesos administrativos inherentes a la vinculación, permanencia y desvinculación de servidores públicos y practicantes, pasantes y auxiliares judiciales, como parte de la gestión del Talento Humano</t>
  </si>
  <si>
    <t>Daniela Calderon Olaya</t>
  </si>
  <si>
    <t>460 47 994000063746</t>
  </si>
  <si>
    <t>30/03/2023 - 30/06/24</t>
  </si>
  <si>
    <t>https://jepcolombia.sharepoint.com/:b:/g/SE/DAJ/SDC/EYY6x7bjPalEtGT0NTdHLYsB9PBi98r-xRdpFfB9OvIp8A?e=2OKjpo</t>
  </si>
  <si>
    <t>se publica 7 de septiembre la cesión del contrato JEP-545-2023 con aclaración de que su inicio se da a partir del 7 de septiembre. Cesionaria Daniela Calderon. 
El 8 de septiembre se publicó el modificatorio de la cesión del contrato JEP-545-2023 Daniela Calderon donde se transfieren los derechos a partir del 7/09/2023</t>
  </si>
  <si>
    <t>daniela.calderon@jep.gov.co</t>
  </si>
  <si>
    <t>https://community.secop.gov.co/Public/Tendering/ContractNoticePhases/View?PPI=CO1.PPI.24077735&amp;isFromPublicArea=True&amp;isModal=False</t>
  </si>
  <si>
    <t>JEP-546-2023</t>
  </si>
  <si>
    <t>JEP-CSPO-543-2023</t>
  </si>
  <si>
    <t>Maria del Socorro Leon Manjares</t>
  </si>
  <si>
    <t>63-45-101042246</t>
  </si>
  <si>
    <t>31/03/2023 - 30/06/2024</t>
  </si>
  <si>
    <t>https://jepcolombia.sharepoint.com/:b:/g/SE/DAJ/SDC/ETjLXMBYQOFKoYFToAvBPJkBpkmgQnX7fOl-FuiHbq0hxg?e=wMfCje</t>
  </si>
  <si>
    <t>En ejecución pero sin acta 20/04/2023</t>
  </si>
  <si>
    <t>maria.leonm@jep.gov.co</t>
  </si>
  <si>
    <t>https://community.secop.gov.co/Public/Tendering/ContractNoticePhases/View?PPI=CO1.PPI.24076538&amp;isFromPublicArea=True&amp;isModal=False</t>
  </si>
  <si>
    <t>JEP-547-2023</t>
  </si>
  <si>
    <t>JEP-CSPO-544-2023</t>
  </si>
  <si>
    <t>Maria Jaqueline Velásquez Parrado</t>
  </si>
  <si>
    <t>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t>
  </si>
  <si>
    <t xml:space="preserve">	187823</t>
  </si>
  <si>
    <t>33-47-101011328</t>
  </si>
  <si>
    <t>12/04/2023 - 10/07/2024</t>
  </si>
  <si>
    <t>https://jepcolombia.sharepoint.com/:b:/g/SE/DAJ/SDC/EVFcShh6LDtOoS_KkFpkWtoBqif3jrcxtvHTd9egDGrh5A?e=PVvAYW</t>
  </si>
  <si>
    <t>maria.velasquez@jep.gov.co</t>
  </si>
  <si>
    <t>https://community.secop.gov.co/Public/Tendering/ContractNoticePhases/View?PPI=CO1.PPI.24075472&amp;isFromPublicArea=True&amp;isModal=False</t>
  </si>
  <si>
    <t>JEP-548-2023</t>
  </si>
  <si>
    <t>JEP-CSPO-545-2023</t>
  </si>
  <si>
    <t xml:space="preserve">Luis Gerardo Martinez Miranda </t>
  </si>
  <si>
    <t>Prestar servicios profesionales para apoyar al Departamento de Enfoques Diferenciales  en el desarrollo del enfoque diferencial de étnico- racial con énfasis en pueblos Negros, afrocolombianos, Palenqueros, Raizales, mediante la implementación de estrategias y actividades en el marco de los objetivos de la JEP</t>
  </si>
  <si>
    <t>14-45-101095438</t>
  </si>
  <si>
    <t>18/04/2023 - 30/06/2024</t>
  </si>
  <si>
    <t>https://jepcolombia.sharepoint.com/:b:/g/SE/DAJ/SDC/ET5Mvmw7yLBBnGtLC34ZdRABgAUcz0gJ3aBGjSwIISyxuQ?e=Xcgezs</t>
  </si>
  <si>
    <t>https://jepcolombia.sharepoint.com/:b:/g/SE/DAJ/SDC/ET5Mvmw7yLBBnGtLC34ZdRABgAUcz0gJ3aBGjSwIISyxuQ?e=pMqbjv</t>
  </si>
  <si>
    <t>luis.martinez@jep.gov.co</t>
  </si>
  <si>
    <t>https://community.secop.gov.co/Public/Tendering/ContractNoticePhases/View?PPI=CO1.PPI.24144131&amp;isFromPublicArea=True&amp;isModal=False</t>
  </si>
  <si>
    <t>JEP-549-2023</t>
  </si>
  <si>
    <t>JEP-CSPO-546-2023</t>
  </si>
  <si>
    <t>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t>
  </si>
  <si>
    <t>14-47-101023935</t>
  </si>
  <si>
    <t>11/04/2023 - 15/07/2024</t>
  </si>
  <si>
    <t>https://jepcolombia.sharepoint.com/:b:/g/SE/DAJ/SDC/EdSk9yOhVvVKrydk8fhemLABv-Jx1DsLPJbAtxd4-pNcyA?e=jlP4Dc</t>
  </si>
  <si>
    <t>https://community.secop.gov.co/Public/Tendering/ContractNoticePhases/View?PPI=CO1.PPI.24116922&amp;isFromPublicArea=True&amp;isModal=False</t>
  </si>
  <si>
    <t>JEP-550-2023</t>
  </si>
  <si>
    <t>JEP-CSPO-547-2023</t>
  </si>
  <si>
    <t>Diego Camilo Reyes Téllez</t>
  </si>
  <si>
    <t>Prestar servicios profesionales especializados para apoyar a la subsecretaria ejecutiva en la gestión interinstitucional con entidades de orden públicas y privadas que apoyen o complementen la implementación de toar, así como en la certificación de trabajos, obras y actividades (TOAR), con contenido reparador y seguimiento al régimen de condicionalidad</t>
  </si>
  <si>
    <t>40-47-994000044603</t>
  </si>
  <si>
    <t>01/04/2023 - 10/07/2024</t>
  </si>
  <si>
    <t>https://jepcolombia.sharepoint.com/:b:/g/SE/DAJ/SDC/EYSWTcZyBc9KtKXy7IkgDj8BvoUL85TOKDGpIB2iitgExA?e=jcgQ1h</t>
  </si>
  <si>
    <t>diego.reyes@jep.gov.co</t>
  </si>
  <si>
    <t>https://community.secop.gov.co/Public/Tendering/ContractNoticePhases/View?PPI=CO1.PPI.24121450&amp;isFromPublicArea=True&amp;isModal=False</t>
  </si>
  <si>
    <t>JEP-551-2023</t>
  </si>
  <si>
    <t>JEP-CSPO-548-2023</t>
  </si>
  <si>
    <t>Carolina Albornoz Herran</t>
  </si>
  <si>
    <t>Prestar servicios profesionales especializados para apoyar a la Subsecretaria Ejecutiva en la evaluación de viabilidad integral sobre iniciativas para la formulación de proyectos restaurativos exploratorios, así como, en la elaboración de mapas de procesos para la estructuración de los mismos</t>
  </si>
  <si>
    <t>21-45-101405410</t>
  </si>
  <si>
    <t>31/03/2023 - 01/01/2024</t>
  </si>
  <si>
    <t>https://jepcolombia.sharepoint.com/:b:/g/SE/DAJ/SDC/EcrNXrwuNtlInS0QUTVdI9sBo5_1sk5U8-Q_rCpSpu2e7g?e=nDhUaz</t>
  </si>
  <si>
    <t>carolina.albornoz@jep.gov.co</t>
  </si>
  <si>
    <t>https://community.secop.gov.co/Public/Tendering/ContractNoticePhases/View?PPI=CO1.PPI.24120601&amp;isFromPublicArea=True&amp;isModal=False</t>
  </si>
  <si>
    <t>JEP-552-2023</t>
  </si>
  <si>
    <t>JEP-CSPO-549-2023</t>
  </si>
  <si>
    <t>José Enrique Barón García</t>
  </si>
  <si>
    <t>Prestar servicios profesionales especializados para acompañar y apoyar a la Subsecretaría Ejecutiva, en la certificación de Trabajos, Obras, y Actividades (TOAR), con contenido Reparador, seguimiento al régimen de condicionalidad y sanciones propias con énfasis en procesos de construcción de obras e implementación de proyectos así como el análisis socioeconómico de viabilidad de propuestas y proyectos reparadores y restaurativos.</t>
  </si>
  <si>
    <t xml:space="preserve">	192823</t>
  </si>
  <si>
    <t xml:space="preserve">	61-47-101005165</t>
  </si>
  <si>
    <t>14/04/2023 - 10/07/2024</t>
  </si>
  <si>
    <t>https://jepcolombia.sharepoint.com/:b:/g/SE/DAJ/SDC/EVnWaakX0NdCvO5CjTuXnjUBlyOADePkRkfx88rodUhDSA?e=d8TqOA</t>
  </si>
  <si>
    <t>INGENIERIA CIVIL</t>
  </si>
  <si>
    <t>jose.baron@jep.gov.co</t>
  </si>
  <si>
    <t>https://community.secop.gov.co/Public/Tendering/ContractNoticePhases/View?PPI=CO1.PPI.24140391&amp;isFromPublicArea=True&amp;isModal=False</t>
  </si>
  <si>
    <t>JEP-553-2023</t>
  </si>
  <si>
    <t>JEP-CSPO-550-2023</t>
  </si>
  <si>
    <t>INMOV SAS</t>
  </si>
  <si>
    <t>Prestar servicios logísticos para la organización y ejecución de actividades programadas por la jurisdicción especial para la paz, para el cumplimiento de sus obligaciones misionales.</t>
  </si>
  <si>
    <t>Por servicios</t>
  </si>
  <si>
    <t>Nacional e Internacional</t>
  </si>
  <si>
    <t>Cumplimiento
Responsabilidad extracontractual</t>
  </si>
  <si>
    <t>NB-100254579
NB-100060596</t>
  </si>
  <si>
    <t>Seguros Mundial</t>
  </si>
  <si>
    <t>4/04/2023
12/04/2023</t>
  </si>
  <si>
    <t>01/04/2023 - 13/10/2024
01/04/2023 - 13/10/2023</t>
  </si>
  <si>
    <t>13/04/2023
13/04/2023</t>
  </si>
  <si>
    <t>Cumplimiento
https://jepcolombia.sharepoint.com/:b:/g/SE/DAJ/SDC/EcvSWSZSG8xAv4C5gFb_d5gBZr3hf-VLsuGfGkcf6AtBqw?e=3V6Kn0
Responsabilidad Civil Extracontractual
https://jepcolombia.sharepoint.com/:b:/g/SE/DAJ/SDC/EXPgGft0IlRDjWm_qjZOKf4BFszkcSYH-U2iq5fFywj-2w?e=yKYxw0</t>
  </si>
  <si>
    <t>Mediante otrosí N°1 del 30/06/2023, se efectuó adición por valor de MIL CIEN
MILLONES DE PESOS M/CTE ($1.100.000.000), incluido el IVA y demás impuestos y
tributos a que haya lugar.
Mediante Otrosí No. 2, de 20/09/2023, se efectuó adición y prórroga por valor de ($1.451.704.045), incluido el IVA, y demás impuestos y tributos a que haya lugar, y se prorrogó hasta el 23/10/2023.
El 29/10/2024 se publicó el Balance Final y Cierre</t>
  </si>
  <si>
    <t>https://community.secop.gov.co/Public/Tendering/ContractNoticePhases/View?PPI=CO1.PPI.24156673&amp;isFromPublicArea=True&amp;isModal=False</t>
  </si>
  <si>
    <t>JEP-554-2023</t>
  </si>
  <si>
    <t>JEP-CSPO-551-2023</t>
  </si>
  <si>
    <t>INTERNET SOLUTIONS S.A.S.</t>
  </si>
  <si>
    <t xml:space="preserve">Adquirir software forense para extracción y análisis en redes sociales y capacitación (axiom). </t>
  </si>
  <si>
    <t xml:space="preserve">	346823</t>
  </si>
  <si>
    <t>14-47-101025858</t>
  </si>
  <si>
    <t>23/06/2023 - 30/07/20247</t>
  </si>
  <si>
    <t>https://jepcolombia.sharepoint.com/:b:/g/SE/DAJ/SDC/EVGi6LaLDL1Ashr6mcqQhNEBTXbeT6QXP6jNhQs-PZms5A?e=ADPHN9</t>
  </si>
  <si>
    <t>El 30/12/2025 se publicó el acta de balance y cierre</t>
  </si>
  <si>
    <t>https://community.secop.gov.co/Public/Tendering/ContractNoticePhases/View?PPI=CO1.PPI.25342784&amp;isFromPublicArea=True&amp;isModal=False</t>
  </si>
  <si>
    <t>JEP-555-2023</t>
  </si>
  <si>
    <t>JEP-CSPO-552-2023</t>
  </si>
  <si>
    <t>Carlos Eduardo Valdés Moreno</t>
  </si>
  <si>
    <t>Prestar servicios profesionales para apoyar al equipo  de investigación fiscal en la valoración de daño dentro de la implementación y consolidación  del proceso adversarial, a fin de facilitar la capacidad investigativa a cargo de la UIA</t>
  </si>
  <si>
    <t>37-47-101003992</t>
  </si>
  <si>
    <t>11/05/2023 - 30/06/2024</t>
  </si>
  <si>
    <t>https://jepcolombia.sharepoint.com/:b:/g/SE/DAJ/SDC/EQNGkNQqQOpCuim9XY-J1fEBwJKOOGwDw6RO36FUEJOsPQ?e=yMfyHy</t>
  </si>
  <si>
    <t>Mediante otrosí Número 1 del 13/06/2023 se realizó una reducción de 16.251.764</t>
  </si>
  <si>
    <t>Reducción</t>
  </si>
  <si>
    <t>MEDICO CIRUJANO</t>
  </si>
  <si>
    <t>carlos.valdes@jep.gov.co</t>
  </si>
  <si>
    <t>https://community.secop.gov.co/Public/Tendering/ContractNoticePhases/View?PPI=CO1.PPI.24219465&amp;isFromPublicArea=True&amp;isModal=False</t>
  </si>
  <si>
    <t>JEP-556-2023</t>
  </si>
  <si>
    <t>JEP-CSPO-553-2023</t>
  </si>
  <si>
    <t>CONTROLES EMPRESARIALES SAS</t>
  </si>
  <si>
    <t>Proveer soporte, mantenimiento al sistema ViSTA y nuevos desarrollos orientados al módulo de sanciones propias, Macrocasos y ajustes en la integración con CONTi y a las funcionalidades en operación</t>
  </si>
  <si>
    <t>SGPL-90357808-1</t>
  </si>
  <si>
    <t>ZURICH COLOMBIA SEGUROS SA</t>
  </si>
  <si>
    <t>17/04/2023 - 31/12/2026</t>
  </si>
  <si>
    <t>https://jepcolombia.sharepoint.com/:b:/g/SE/DAJ/SDC/EScXBC275eFJk41LVOjBadQBvRKjC8R_v4SLsBOXa5JSzw?e=Nudds6</t>
  </si>
  <si>
    <t>https://community.secop.gov.co/Public/Tendering/ContractNoticePhases/View?PPI=CO1.PPI.24287525&amp;isFromPublicArea=True&amp;isModal=False</t>
  </si>
  <si>
    <t>JEP-557-2023</t>
  </si>
  <si>
    <t>JEP-CSPO-554-2023</t>
  </si>
  <si>
    <t xml:space="preserve">Prestar servicios profesionales para apoyar y acompañar a la subdirección de control interno en la ejecución del plan anual de auditoría en el marco de los siguientes roles: enfoque hacia la prevención, administración de riesgos, evaluación y seguimiento y relación con entes externos de control, atendiendo los lineamientos institucionales y la normatividad legal vigente </t>
  </si>
  <si>
    <t>Edison Patiño Alvarez</t>
  </si>
  <si>
    <t>15-45-101156549</t>
  </si>
  <si>
    <t>https://jepcolombia.sharepoint.com/:b:/g/SE/DAJ/SDC/ETdV8Da0EiBJmRz01HzSWksBfsH5XSFLIRjgMfM7gU3QFA?e=vjDqxq</t>
  </si>
  <si>
    <t>eliana.imbol@jep.gov.co</t>
  </si>
  <si>
    <t>https://community.secop.gov.co/Public/Tendering/ContractNoticePhases/View?PPI=CO1.PPI.24270013&amp;isFromPublicArea=True&amp;isModal=False</t>
  </si>
  <si>
    <t>JEP-558-2023</t>
  </si>
  <si>
    <t>JEP-CSPO-555-2023</t>
  </si>
  <si>
    <t>Prestar servicios de apoyo al proceso de vinculaciones y desvinculaciones en actividades relacionadas con el manejo documental de la Subdirección de Talento Humano</t>
  </si>
  <si>
    <t xml:space="preserve">	197423</t>
  </si>
  <si>
    <t>María Camila Reina Real</t>
  </si>
  <si>
    <t>460 47 994000064144</t>
  </si>
  <si>
    <t>19/04/2023 - 30/06/2024</t>
  </si>
  <si>
    <t>https://jepcolombia.sharepoint.com/:b:/g/SE/DAJ/SDC/Ecgg99mmKOVJjnpzAkVtLUUBzX4_etRpIo_u1S0DhZ_biw?e=wsxU4i</t>
  </si>
  <si>
    <t>Se publica 7 de septiembre la cesión del contrato JEP-558-2023. Cesionaria María Reina.</t>
  </si>
  <si>
    <t>maria.reina@jep.gov.co</t>
  </si>
  <si>
    <t>https://community.secop.gov.co/Public/Tendering/ContractNoticePhases/View?PPI=CO1.PPI.24300949&amp;isFromPublicArea=True&amp;isModal=False</t>
  </si>
  <si>
    <t>JEP-560-2023</t>
  </si>
  <si>
    <t>JEP-CSPO-557-2023</t>
  </si>
  <si>
    <t>Carolina Alarcon Hueso</t>
  </si>
  <si>
    <t>Prestar servicios profesionales para apoyar al Departamento de Atención a Víctimas en la revisión administrativa de solicitudes de acreditación como parte de la asistencia técnica a las actuaciones y decisiones judiciales, atendiendo los enfoques diferenciales</t>
  </si>
  <si>
    <t>25-45-101044732</t>
  </si>
  <si>
    <t>17/04/2023 - 31/05/2024</t>
  </si>
  <si>
    <t>https://jepcolombia.sharepoint.com/:b:/g/SE/DAJ/SDC/Ec9HlgaOcWJAme_1z8r9Gs0B1VZBDAoKt38cPQlzXEdwiw?e=m2IeRE</t>
  </si>
  <si>
    <t>El 28/11/2023 se publica la adición del contrato JEP-560-2023 DAV, adicionando y prorrogando hasta el 31 de diciembre de 2023</t>
  </si>
  <si>
    <t>carolina.alarcon@jep.gov.co</t>
  </si>
  <si>
    <t>https://community.secop.gov.co/Public/Tendering/ContractNoticePhases/View?PPI=CO1.PPI.24322454&amp;isFromPublicArea=True&amp;isModal=False</t>
  </si>
  <si>
    <t>JEP-561-2023</t>
  </si>
  <si>
    <t>JEP-CSPO-558-2023</t>
  </si>
  <si>
    <t>CORPORACIÓN DE FERIAS Y EXPOSICIONES S.A. USUARIO OPERADOR DE ZONA FRANCA BENEFICIO E INTERÉS COLECTIVO, -CORFERIAS</t>
  </si>
  <si>
    <t>9. Arrendamiento</t>
  </si>
  <si>
    <t>Alquiler de espacio y mobiliario necesarios para la socialización de programas, políticas y temas de la jurisdicción especial para la paz en aras de robustecer la gestión del conocimiento, dentro del marco de la 35 feria internacional del libro de Bogotá</t>
  </si>
  <si>
    <t>https://community.secop.gov.co/Public/Tendering/ContractNoticePhases/View?PPI=CO1.PPI.24325467&amp;isFromPublicArea=True&amp;isModal=False</t>
  </si>
  <si>
    <t>JEP-562-2023</t>
  </si>
  <si>
    <t>JEP-CSPO-559-2023</t>
  </si>
  <si>
    <t>8/02/2023
15/04/2023</t>
  </si>
  <si>
    <t>Laura Valentina Rodriguez Montoya</t>
  </si>
  <si>
    <t>Prestar servicios profesionales para apoyar y acompañar la gestión del grupo de relacionamiento y comunicaciones como camarógrafo y editor de contenidos audiovisuales con relacion a la capacidad investigativa y demas funciones a cargo de la UIA, para el relacionamiento, acompañamiento y orientación a las víctimas</t>
  </si>
  <si>
    <t>25-47-101003916</t>
  </si>
  <si>
    <t>21/04/2023 - 30/06/2024</t>
  </si>
  <si>
    <t>https://jepcolombia.sharepoint.com/:b:/g/SE/DAJ/SDC/EbcEiXuVeQ1LsjvmXPOm4LAB4pxTV3-0HfFuRgN36MIe7g?e=JSE0Rm</t>
  </si>
  <si>
    <t xml:space="preserve">Se realiza cambio de contratista y el abogado solicita asignar un nuevo consecutivo de contrato y proceso para el ítem, se relacionan en la nota los números anteriores. </t>
  </si>
  <si>
    <t>PROFESIONAL EN DIRECCIÓN Y PRODUCCIÓN DE CINE Y TELEVISIÓN</t>
  </si>
  <si>
    <t>laura.rodriguezm@jep.gov.co</t>
  </si>
  <si>
    <t>https://community.secop.gov.co/Public/Tendering/ContractNoticePhases/View?PPI=CO1.PPI.24379342&amp;isFromPublicArea=True&amp;isModal=False</t>
  </si>
  <si>
    <t>JEP-563-2023</t>
  </si>
  <si>
    <t>JEP-CSPO-560-2023</t>
  </si>
  <si>
    <t>Yezid David Sequeda Garrido</t>
  </si>
  <si>
    <t>21-45-101406989</t>
  </si>
  <si>
    <t>https://jepcolombia.sharepoint.com/:b:/g/SE/DAJ/SDC/EauQzyGcgHtEmHEA_95zw84B5-rEwWRH6j-1fvwFpvj5TQ?e=Ku6Zqz</t>
  </si>
  <si>
    <t>yezid.sequeda@jep.gov.co</t>
  </si>
  <si>
    <t>https://community.secop.gov.co/Public/Tendering/ContractNoticePhases/View?PPI=CO1.PPI.24383396&amp;isFromPublicArea=True&amp;isModal=False</t>
  </si>
  <si>
    <t>JEP-564-2023</t>
  </si>
  <si>
    <t>JEP-CSPO-561-2023</t>
  </si>
  <si>
    <t>Lina Marcela Estrada Diaz</t>
  </si>
  <si>
    <t xml:space="preserve">	25-47-101003924</t>
  </si>
  <si>
    <t>21/04/2023 - 01/07/2024</t>
  </si>
  <si>
    <t>https://jepcolombia.sharepoint.com/:b:/g/SE/DAJ/SDC/EZjpK533cGBAknsohRbCeLUBLeGhjRTR44s9GbvQIuB_4g?e=6KfzW6</t>
  </si>
  <si>
    <t>lina.estrada@jep.gov.co</t>
  </si>
  <si>
    <t>https://community.secop.gov.co/Public/Tendering/ContractNoticePhases/View?PPI=CO1.PPI.24389081&amp;isFromPublicArea=True&amp;isModal=False</t>
  </si>
  <si>
    <t>JEP-565-2023</t>
  </si>
  <si>
    <t>JEP-CSPO-562-2023</t>
  </si>
  <si>
    <t>Rolysbeth Manjarrez Ortiz</t>
  </si>
  <si>
    <t>Prestar servicios profesionales especializados en enfoque étnico racial para apoyar y acompañar a la Secretaria Ejecutiva de la JEP en la gestión territorial con los pueblos NARP  en la región de en Región de Cesar, Magdalena, la Sierra Nevada de Santa Marta y Guajira, a partir de la implementación y seguimiento de los lineamientos del enfoque diferencial, teniendo en cuenta el enfoque territorial</t>
  </si>
  <si>
    <t xml:space="preserve"> Cesar, Magdalena, la Sierra
Nevada de Santa Marta y Guajira</t>
  </si>
  <si>
    <t>21-45-101407196</t>
  </si>
  <si>
    <t>https://jepcolombia.sharepoint.com/:b:/g/SE/DAJ/SDC/ESVF531UNM1EnHZ-mTJw3AIBU5X-TS6rDp5EjPKisuA4-A?e=GEXyYH</t>
  </si>
  <si>
    <t>rolysbeth.manjarrez@jep.gov.co</t>
  </si>
  <si>
    <t>https://community.secop.gov.co/Public/Tendering/ContractNoticePhases/View?PPI=CO1.PPI.24430788&amp;isFromPublicArea=True&amp;isModal=False</t>
  </si>
  <si>
    <t>JEP-566-2023</t>
  </si>
  <si>
    <t>JEP-CSPO-563-2023</t>
  </si>
  <si>
    <t>Maria Clara Berrocal Canabal</t>
  </si>
  <si>
    <t>Prestar servicios profesionales para apoyar jurídicamente a la Dirección Administrativa y Financiera con la revisión de actos administrativos y demás temas relacionados con la vinculación, permanencia, desvinculación de servidores y demás temas inherentes a la administración del talento humano de la JEP</t>
  </si>
  <si>
    <t>63-45-101042992</t>
  </si>
  <si>
    <t>18/05/2023 - 14/05/2024</t>
  </si>
  <si>
    <t>https://jepcolombia.sharepoint.com/:b:/g/SE/DAJ/SDC/EZQHzDylUcFGnuXD_2krKvQBZrpkr9EejgZQNAODkCmyWA?e=fz8ymB</t>
  </si>
  <si>
    <t>El 3/11/2023 se publica Otrosi No.1 al contrato JEP-566-2023 María Clara Berrocal - Dirección Administrativa y Financiera (Adición y Prorroga hasta 31 de diciembre de 2023.</t>
  </si>
  <si>
    <t>maria.berrocal@jep.gov.co</t>
  </si>
  <si>
    <t>https://community.secop.gov.co/Public/Tendering/ContractNoticePhases/View?PPI=CO1.PPI.24435162&amp;isFromPublicArea=True&amp;isModal=False</t>
  </si>
  <si>
    <t>JEP-568-2023</t>
  </si>
  <si>
    <t>JEP-CSPO-565-2023</t>
  </si>
  <si>
    <t>Maria Del Mar Reyes Hincapie</t>
  </si>
  <si>
    <t>Prestar servicios profesionales para apoyar y acompañar en el análisis, anonimización y sistematización de información, así como la elaboración de documentos con relación al Caso 10: "Crímenes no amnistiables cometidos por las extintas Farc-EP en el marco del conflicto armado colombiano"- de la SRVR</t>
  </si>
  <si>
    <t>Marcela Giraldo Muñoz</t>
  </si>
  <si>
    <t>Apoyo Macrocaso 010 - SRVR</t>
  </si>
  <si>
    <t>María José Puerta Londoño</t>
  </si>
  <si>
    <t>42-45-101056047
 M-100206127</t>
  </si>
  <si>
    <t>Seguros del Estado S.A.
Seguros Mundial</t>
  </si>
  <si>
    <t>25/04/2023
10/08/2023</t>
  </si>
  <si>
    <t>21/04/2023 - 01/07/2024
09/08/2023 - 30/06/2024</t>
  </si>
  <si>
    <t>25/04/2023
11/08/2023</t>
  </si>
  <si>
    <t>https://jepcolombia.sharepoint.com/:b:/g/SE/DAJ/SDC/EfJdUN1MAslNrCji9DKFdHIBHlHty-H7a_xQK4j9Lh7Fuw?e=0Qu3kh</t>
  </si>
  <si>
    <t>El 9/08/2023 se publicó la cesión del contrato JEP-568-2023 entre MARÍA DEL MAR REYES HINCAPIÉ, - EL CEDENTE, y, María José Puerta Londoño - LA CESIONARIA
Mediante otrosí N°1 del 22/12/2023 ha sido adicionado y prorrogado el contrato JEP-568-2023 (Fecha de terminación del contrato     15/04/2024)</t>
  </si>
  <si>
    <t>maria.puerta@jep.gov.co</t>
  </si>
  <si>
    <t>https://community.secop.gov.co/Public/Tendering/ContractNoticePhases/View?PPI=CO1.PPI.24433368&amp;isFromPublicArea=True&amp;isModal=False</t>
  </si>
  <si>
    <t>JEP-569-2023</t>
  </si>
  <si>
    <t>JEP-CSPO-566-2023</t>
  </si>
  <si>
    <t xml:space="preserve">  Leydi Juliana Garcia Velandia </t>
  </si>
  <si>
    <t>Prestar servicios profesionales para apoyar en los procesos de mejoramiento de la gestión judicial de las Salas de Justicia y Secciones del Tribunal para la Paz</t>
  </si>
  <si>
    <t>Marlith Gineth Nieto</t>
  </si>
  <si>
    <t>Magistratura
Salas y Secciones SRVR</t>
  </si>
  <si>
    <t>Litza Camila Garcia Vasquez</t>
  </si>
  <si>
    <t>14-47-101024269</t>
  </si>
  <si>
    <t>21/04/2023 - 24/05/2024</t>
  </si>
  <si>
    <t>https://jepcolombia.sharepoint.com/:b:/g/SE/DAJ/SDC/EbbnafIX0SpCl3Q_PvMHnKgByRspABRK3K0aGaXNx0EG1A?e=a93sLT</t>
  </si>
  <si>
    <t>El 12/09/2023 Se publica la cesión del CTO JEP-569-2023 Litza Camila Garcia Vasquez
Mediante otrosí N°1 el 14/11/2023 se publica la adición y prórroga del Cto JEP-569-2023</t>
  </si>
  <si>
    <t>litza.garcia@jep.gov.co</t>
  </si>
  <si>
    <t>https://community.secop.gov.co/Public/Tendering/ContractNoticePhases/View?PPI=CO1.PPI.24452872&amp;isFromPublicArea=True&amp;isModal=False</t>
  </si>
  <si>
    <t>JEP-570-2023</t>
  </si>
  <si>
    <t>JEP-CSPO-567-2023</t>
  </si>
  <si>
    <t>Jose Antonio Gomez Ureña</t>
  </si>
  <si>
    <t>Prestar servicios profesionales para la asesoría y  representación a víctimas con enfoque de género, étnico, diferencial, psicosocial y socio cultural en los asuntos de competencia de la jurisdicción, para el sistema autónomo de asesoría y defensa de la SE-JEP.</t>
  </si>
  <si>
    <t xml:space="preserve"> Departamentos de Santander y
Norte de Santander</t>
  </si>
  <si>
    <t>96-45-101080575</t>
  </si>
  <si>
    <t>24/04/2023 - 30/06/2024</t>
  </si>
  <si>
    <t>https://jepcolombia.sharepoint.com/:b:/g/SE/DAJ/SDC/EWuSnKgYhphKgcpifpd5pW4BUf30bIF6u4OLo0WZ0rEJOw?e=xEXWts</t>
  </si>
  <si>
    <t>CRIMINALISTICA</t>
  </si>
  <si>
    <t>jose.gomez@jep.gov.co</t>
  </si>
  <si>
    <t>https://community.secop.gov.co/Public/Tendering/ContractNoticePhases/View?PPI=CO1.PPI.24467490&amp;isFromPublicArea=True&amp;isModal=False</t>
  </si>
  <si>
    <t>JEP-571-2023</t>
  </si>
  <si>
    <t>JEP-CSPO-568-2023</t>
  </si>
  <si>
    <t>Valentina Hincapié Arango</t>
  </si>
  <si>
    <t>Prestar servicios profesionales para apoyar y acompañar  en la revisión y el análisis de información, así como en la preparación de cuestionarios para las diligencias judiciales, entre otros insumos contemplados en el plan de pruebas con relación al Caso 10: "Crímenes no amnistiables cometidos por las extintas Farc-EP en el marco del conflicto armado colombiano"- de la SRVR</t>
  </si>
  <si>
    <t>Laura Mercedes Quintero Martelo</t>
  </si>
  <si>
    <t>65-47-101010110
21-45-101415644</t>
  </si>
  <si>
    <t>26/04/2023
12/07/2023</t>
  </si>
  <si>
    <t>26/04/2023 - 30/06/2024
11/07/2023 - 30/06/2024</t>
  </si>
  <si>
    <t>27/04/2023
12/07/2023</t>
  </si>
  <si>
    <t>https://jepcolombia.sharepoint.com/:b:/g/SE/DAJ/SDC/EU1bPt8pu2RKrCkNK3guRe8BE7GyqZ0VPnHJLG37T24ngA?e=77M1iJ</t>
  </si>
  <si>
    <t>El 11/07/2023 Se publica la cesión del CTO JEP-571-2023 a partir del 11 de julio
Mediante otrosí N°1 se publica la adición y prórroga del contrato JEP-571-2023</t>
  </si>
  <si>
    <t>laura.quintero@jep.gov.co</t>
  </si>
  <si>
    <t>https://community.secop.gov.co/Public/Tendering/ContractNoticePhases/View?PPI=CO1.PPI.24467227&amp;isFromPublicArea=True&amp;isModal=False</t>
  </si>
  <si>
    <t>JEP-572-2023</t>
  </si>
  <si>
    <t>JEP-CSPO-569-2023</t>
  </si>
  <si>
    <t>Eliana Milena Toncel Mozo</t>
  </si>
  <si>
    <t>Santa Marta</t>
  </si>
  <si>
    <t>Prestar servicios profesionales especializados para apoyar y acompañar el despliegue territorial de la Secretaría Ejecutiva en el departamento de Magdalena, en el marco de los lineamientos para la aplicación del enfoque territorial, la justicia restaurativa,  teniendo en cuenta los enfoques diferenciales, y en relación con los macrocasos priorizados, medidas cautelares y demás procesos relacionados con la actividad judicial</t>
  </si>
  <si>
    <t>46-47-101002113</t>
  </si>
  <si>
    <t>27/04/2023 - 30/06/2024</t>
  </si>
  <si>
    <t>https://jepcolombia.sharepoint.com/:b:/g/SE/DAJ/SDC/EfsUezQNo9VFhbckF2cUEM0B632vqZESbKXuTs4EbSlPJg?e=vFI37Z</t>
  </si>
  <si>
    <t>eliana.toncel@jep.gov.co</t>
  </si>
  <si>
    <t>https://community.secop.gov.co/Public/Tendering/ContractNoticePhases/View?PPI=CO1.PPI.24454576&amp;isFromPublicArea=True&amp;isModal=False</t>
  </si>
  <si>
    <t>JEP-573-2023</t>
  </si>
  <si>
    <t>JEP-CSPO-570-2023</t>
  </si>
  <si>
    <t>Diana Patricia Martinez Mendez</t>
  </si>
  <si>
    <t>Prestar servicios profesionales para apoyar la propuesta, formulación,  implementación y seguimiento  de lineamientos protocolos y manuales para el monitoreo integral , atendiendo a la normativa vigente, la aplicación de enfoques diferenciales y el sistema de gestión de calidad</t>
  </si>
  <si>
    <t xml:space="preserve">	21-47-101028310</t>
  </si>
  <si>
    <t>24/04/2023 - 24/02/2024</t>
  </si>
  <si>
    <t>https://jepcolombia.sharepoint.com/:b:/g/SE/DAJ/SDC/EfMTQf01jU1Ir1AMohx1ExcB8o27dcCvuz_02RLwjR9hxQ?e=esNm3p</t>
  </si>
  <si>
    <t>diana.martinez@jep.gov.co</t>
  </si>
  <si>
    <t>https://community.secop.gov.co/Public/Tendering/ContractNoticePhases/View?PPI=CO1.PPI.24486650&amp;isFromPublicArea=True&amp;isModal=False</t>
  </si>
  <si>
    <t>JEP-574-2023</t>
  </si>
  <si>
    <t>JEP-CSPO-571-2023</t>
  </si>
  <si>
    <t>Madeleine Ahumada Casas</t>
  </si>
  <si>
    <t xml:space="preserve">	96-47-101002099</t>
  </si>
  <si>
    <t>27/04/2023 - 24/02/2024</t>
  </si>
  <si>
    <t>https://jepcolombia.sharepoint.com/:b:/g/SE/DAJ/SDC/ERNWktFntLdKrLE8-wyr1sUB00cjcDmQ8HHiu63TCFPGOw?e=fYis7B</t>
  </si>
  <si>
    <t>Mediante otrosí N1 se Prorroga el plazo de ejecución pactado en la Cláusula
Quinta, del contrato, del 23 de agosto al 31 de agosto de 2023, inclusive</t>
  </si>
  <si>
    <t>madeleine.ahumada@jep.gov.co</t>
  </si>
  <si>
    <t>https://community.secop.gov.co/Public/Tendering/ContractNoticePhases/View?PPI=CO1.PPI.24488303&amp;isFromPublicArea=True&amp;isModal=False</t>
  </si>
  <si>
    <t>JEP-575-2023</t>
  </si>
  <si>
    <t>JEP-CSPO-572-2023</t>
  </si>
  <si>
    <t>Daniel Alfredo Correa Rodriguez</t>
  </si>
  <si>
    <t>Prestar servicios profesionales para apoyar la definición de las necesidades para el diseño de la herramienta tecnológica y de la base de datos destinada para el seguimiento al monitoreo integral , así como su implementación, en apoyo a la verificación judicial</t>
  </si>
  <si>
    <t>18-47-101005550</t>
  </si>
  <si>
    <t>25/04/2023 - 05/07/2024</t>
  </si>
  <si>
    <t>https://jepcolombia.sharepoint.com/:b:/g/SE/DAJ/SDC/Efg9m0Qg2ftMpOWlzfjfSa8BPZez8jrA-DGmd7XAAWdnrA?e=BCO1vB</t>
  </si>
  <si>
    <t>daniel.correa@jep.gov.co</t>
  </si>
  <si>
    <t>https://community.secop.gov.co/Public/Tendering/ContractNoticePhases/View?PPI=CO1.PPI.24490516&amp;isFromPublicArea=True&amp;isModal=False</t>
  </si>
  <si>
    <t>JEP-576-2023</t>
  </si>
  <si>
    <t>JEP-CSPO-573-2023</t>
  </si>
  <si>
    <t>Fabian Steven Vanegas Ruiz</t>
  </si>
  <si>
    <t>33-47-101011395</t>
  </si>
  <si>
    <t>Seguos del Estado S.A.</t>
  </si>
  <si>
    <t>25/04/2023 - 30/06/2024</t>
  </si>
  <si>
    <t>https://jepcolombia.sharepoint.com/:b:/g/SE/DAJ/SDC/ERU2n50wpApAn9jvM5CjpuEBKNeD6GBpuDx-bcy1iCwGSw?e=iL6tnP</t>
  </si>
  <si>
    <t>INGENIERO ELECTRONICO Y TELECOMUNICACIONES</t>
  </si>
  <si>
    <t>fabian.vanegas@jep.gov.co</t>
  </si>
  <si>
    <t>https://community.secop.gov.co/Public/Tendering/ContractNoticePhases/View?PPI=CO1.PPI.24491983&amp;isFromPublicArea=True&amp;isModal=False</t>
  </si>
  <si>
    <t>JEP-577-2023</t>
  </si>
  <si>
    <t>JEP-CSPO-574-2023</t>
  </si>
  <si>
    <t>Sandra Milena Bermúdez Mejía</t>
  </si>
  <si>
    <t>Funza</t>
  </si>
  <si>
    <t>Prestar servicios para apoyar a la Secretaría Ejecutiva en la organización del archivo y gestión documental de las actividades de las actividades  relativas al monitoreo integral en apoyo a la verificación judicial de acuerdo con los lineamientos administrativos de la JEP, así como en la gestión, la revisión y el seguimiento administrativo de los informes presentados por los contratistas adscritos al equipo de monitoreo integral</t>
  </si>
  <si>
    <t>15-47-101011306</t>
  </si>
  <si>
    <t>https://jepcolombia.sharepoint.com/:b:/g/SE/DAJ/SDC/ETjoAiH4ihJOoO81wP0ZDpgBv8QMadj0ORmTpcK8toO_ZA?e=20HshW</t>
  </si>
  <si>
    <t>sandra.bermudez@jep.gov.co</t>
  </si>
  <si>
    <t>https://community.secop.gov.co/Public/Tendering/ContractNoticePhases/View?PPI=CO1.PPI.24508101&amp;isFromPublicArea=True&amp;isModal=False</t>
  </si>
  <si>
    <t>JEP-578-2023</t>
  </si>
  <si>
    <t>JEP-CSPO-575-2023</t>
  </si>
  <si>
    <t>Cesar Iván Salas Cárdenas</t>
  </si>
  <si>
    <t>Prestar servicios profesionales para apoyar y acompañar al Departamento de Gestión Territorial en la organización y sistematización de la información producida por la dependencia, en el marco de los lineamientos para la aplicación del enfoque territorial, teniendo en cuenta los enfoques diferenciales</t>
  </si>
  <si>
    <t>25-47-101003928</t>
  </si>
  <si>
    <t>25/04/2023 - 01/07/2024</t>
  </si>
  <si>
    <t>https://jepcolombia.sharepoint.com/:b:/g/SE/DAJ/SDC/ERoTUyHZHPZMrMrEgN_RbrQBCzFa8y6tZMbfm9NgghdVmQ?e=4CTw98</t>
  </si>
  <si>
    <t>cesar.salas@jep.gov.co</t>
  </si>
  <si>
    <t>https://community.secop.gov.co/Public/Tendering/ContractNoticePhases/View?PPI=CO1.PPI.24518248&amp;isFromPublicArea=True&amp;isModal=False</t>
  </si>
  <si>
    <t>JEP-579-2023</t>
  </si>
  <si>
    <t>JEP-CSPO-576-2023</t>
  </si>
  <si>
    <t>23/02/2023
24/04/2023</t>
  </si>
  <si>
    <t>Marco Antonio López Espitia</t>
  </si>
  <si>
    <t xml:space="preserve">	21-45-101409027</t>
  </si>
  <si>
    <t>08/05/2023 - 01/07/2024</t>
  </si>
  <si>
    <t>https://jepcolombia.sharepoint.com/:b:/g/SE/DAJ/SDC/EQ3ppL4-235IkeG2yDSnOy0B44zeupiivdVGzaFOgmHHJA?e=SJMIqF</t>
  </si>
  <si>
    <t>La Abogada Angela Esquivel manifiesta que el contrato no se va a firmar, por lo tanto se va a solicitar que la entidad tome la decisión de rechazarlo.
El contrato se hizo inicialmente con los consecutivos JEP-480-2023JEP-CSPO-479-2023 Angela Esquivel23/02/2023 Mónica Johanna Rueda Rincón. 
No obstante, en tanto ese proceso fue rechazado por la entidad y se encuentra en manos del proveedor, no es posible sobre el mismo proceso crear un nuevo contrato, se requiere un numero nuevo de proceso y contrato.
Mediante Otrosí N°1 el 28/12/2023 se publica la adición y prórroga del contrato JEP-579-2023</t>
  </si>
  <si>
    <t>marco.lopez@jep.gov.co</t>
  </si>
  <si>
    <t xml:space="preserve">https://community.secop.gov.co/Public/Tendering/ContractNoticePhases/View?PPI=CO1.PPI.23584136&amp;isFromPublicArea=True&amp;isModal=False
</t>
  </si>
  <si>
    <t>JEP-580-2023</t>
  </si>
  <si>
    <t>JEP-CSPO-577-2023</t>
  </si>
  <si>
    <t>Martha Liliana Rengifo Montealegre</t>
  </si>
  <si>
    <t xml:space="preserve">	15-47-101011380</t>
  </si>
  <si>
    <t>09/05/2023 - 04/07/2024</t>
  </si>
  <si>
    <t>https://jepcolombia.sharepoint.com/:b:/g/SE/DAJ/SDC/EYlwIkB-9QxElhEr8n1yHewBnSTNvkantfEiZ6T-_jfV1A?e=SL0cu4</t>
  </si>
  <si>
    <t>martha.rengifo@jep.gov.co</t>
  </si>
  <si>
    <t>https://community.secop.gov.co/Public/Tendering/ContractNoticePhases/View?PPI=CO1.PPI.24529098&amp;isFromPublicArea=True&amp;isModal=False</t>
  </si>
  <si>
    <t>JEP-581-2023</t>
  </si>
  <si>
    <t>JEP-CSPO-578-2023</t>
  </si>
  <si>
    <t>Jennifer Adriana Pinzón Cortés</t>
  </si>
  <si>
    <t>Prestar servicios profesionales para apoyar el diseño, conceptualización, alcance, organización y ejecución de las acciones definidas para el monitoreo integral de los comparecientes que intervienen ante la JEP, de acuerdo con la normatividad vigente</t>
  </si>
  <si>
    <t xml:space="preserve">	218923</t>
  </si>
  <si>
    <t>33-47-101011426</t>
  </si>
  <si>
    <t>27/04/2023 - 29/02/2024</t>
  </si>
  <si>
    <t>https://jepcolombia.sharepoint.com/:b:/g/SE/DAJ/SDC/ETS0IR0M68JOhKiNH2Q2u6ABYh9_BNpGH65n3enPxFYzDA?e=52GXuL</t>
  </si>
  <si>
    <t>jennifer.pinzon@jep.gov.co</t>
  </si>
  <si>
    <t>https://community.secop.gov.co/Public/Tendering/ContractNoticePhases/View?PPI=CO1.PPI.24551301&amp;isFromPublicArea=True&amp;isModal=False</t>
  </si>
  <si>
    <t>JEP-582-2023</t>
  </si>
  <si>
    <t>JEP-CSPO-579-2023</t>
  </si>
  <si>
    <t>Christian Camilo Acosta Sierra</t>
  </si>
  <si>
    <t>62-47-101002558</t>
  </si>
  <si>
    <t>https://jepcolombia.sharepoint.com/:b:/g/SE/DAJ/SDC/EUf87XxWoPtNikKlbt1w3RkBswnhi9oygRPp3HDJLCOOQQ?e=mfMzR9</t>
  </si>
  <si>
    <t>christian.acosta@jep.gov.co</t>
  </si>
  <si>
    <t>https://community.secop.gov.co/Public/Tendering/ContractNoticePhases/View?PPI=CO1.PPI.24552080&amp;isFromPublicArea=True&amp;isModal=False</t>
  </si>
  <si>
    <t>JEP-583-2023</t>
  </si>
  <si>
    <t>JEP-CSPO-580-2023</t>
  </si>
  <si>
    <t>Gustavo Alonso Caicedo Urrego</t>
  </si>
  <si>
    <t>Prestar servicios profesionales para apoyar a la Secretaría Ejecutiva en la definición, implementación y supervisión de las actividades de gestión y análisis de información relativa al monitoreo integral, así como a la respuesta oportuna a las peticiones, quejas y reclamos de los asuntos que le correspondan a la dependencia</t>
  </si>
  <si>
    <t xml:space="preserve">	33-47-101011419</t>
  </si>
  <si>
    <t>https://jepcolombia.sharepoint.com/:b:/g/SE/DAJ/SDC/ERk2kDzA7oxOqF8xRYEptr4BsOVlUrPDWIk2qllEiXGVMQ?e=Kqsw5h</t>
  </si>
  <si>
    <t>gustavo.caicedo@jep.gov.co</t>
  </si>
  <si>
    <t>https://community.secop.gov.co/Public/Tendering/ContractNoticePhases/View?PPI=CO1.PPI.24584188&amp;isFromPublicArea=True&amp;isModal=False</t>
  </si>
  <si>
    <t>JEP-584-2023</t>
  </si>
  <si>
    <t>JEP-CSPO-581-2023</t>
  </si>
  <si>
    <t>Yuly Andrea Alvarez Lombo</t>
  </si>
  <si>
    <t>Prestar servicios profesionales para apoyar a la Secretaría Ejecutiva en la definición, implementación y supervisión de las actividades de gestión y análisis de información relativa al monitoreo integral, así como a la respuesta oportuna a las peticiones, quejas y reclamos de los asuntos que le correspondan a la dependencia.</t>
  </si>
  <si>
    <t>33-47-101011418</t>
  </si>
  <si>
    <t>https://jepcolombia.sharepoint.com/:b:/g/SE/DAJ/SDC/EcKh14DHG9RCmqcK3WMMFn4BsuzjbOzKQOlUB-pAt1lfqg?e=5FgPPk</t>
  </si>
  <si>
    <t>Ejecución hasta el 8/05/2023</t>
  </si>
  <si>
    <t>yuly.alvarez@jep.gov.co</t>
  </si>
  <si>
    <t>https://community.secop.gov.co/Public/Tendering/ContractNoticePhases/View?PPI=CO1.PPI.24584433&amp;isFromPublicArea=True&amp;isModal=False</t>
  </si>
  <si>
    <t>JEP-585-2023</t>
  </si>
  <si>
    <t>JEP-IPINF-001-2023</t>
  </si>
  <si>
    <t xml:space="preserve">INDEXA SOLUCIONES </t>
  </si>
  <si>
    <t>Invitación Pública inferior a 45 SMMLV</t>
  </si>
  <si>
    <t>25. Licenciamiento</t>
  </si>
  <si>
    <t>Adquirir la renovación de las Licencias ABBYY</t>
  </si>
  <si>
    <t>Carrera 7 N° 63-44 Edificio Torre Squadra</t>
  </si>
  <si>
    <t>CBC-100046083</t>
  </si>
  <si>
    <t>27/04/2023 - 30/05/2024</t>
  </si>
  <si>
    <t>https://jepcolombia.sharepoint.com/:b:/g/SE/DAJ/SDC/EUhc2y-ShIhBuS5Iy5T1I7gBSKx8uG-E4LyzjbOjoThZ8w?e=wz0EqO</t>
  </si>
  <si>
    <t>El 16/06/2025 se publicó el acta de balance y cierre, en el acta queda estipulado qu eel contrato se termino el 15 de mayo, pero en el SECOP quedo registrado el 30 de mayo de 2023</t>
  </si>
  <si>
    <t>https://community.secop.gov.co/Public/Tendering/ContractNoticePhases/View?PPI=CO1.PPI.24260004&amp;isFromPublicArea=True&amp;isModal=False</t>
  </si>
  <si>
    <t>JEP-586-2023</t>
  </si>
  <si>
    <t>JEP-CSPO-582-2023</t>
  </si>
  <si>
    <t xml:space="preserve">Software Shop de Colombia S.A.S </t>
  </si>
  <si>
    <t>Adquirir la renovación de las licencias de nvivo</t>
  </si>
  <si>
    <t>11-45-101126122</t>
  </si>
  <si>
    <t>26/05/2023 - 30/07/2026</t>
  </si>
  <si>
    <t>https://jepcolombia.sharepoint.com/:b:/g/SE/DAJ/SDC/EWemD-O19VBAm7dqJa1cY5YBw9SlFe0rSwEQn5w37shJng?e=bNZ9qO</t>
  </si>
  <si>
    <t>https://community.secop.gov.co/Public/Tendering/ContractNoticePhases/View?PPI=CO1.PPI.24831844&amp;isFromPublicArea=True&amp;isModal=False</t>
  </si>
  <si>
    <t>JEP-587-2023</t>
  </si>
  <si>
    <t>JEP-CSPO-583-2023</t>
  </si>
  <si>
    <t>William Rivas Torres</t>
  </si>
  <si>
    <t>Prestar servicios profesionales especializados en enfoque étnico racial para apoyar y acompañar a la secretaria ejecutiva de la JEP en la gestión territorial con los pueblos NARP en el departamento del Chocó, a partir de la implementación y seguimiento de los lineamientos del enfoque diferencial, teniendo en cuenta el enfoque territorial</t>
  </si>
  <si>
    <t>55-45-101043894</t>
  </si>
  <si>
    <t>https://jepcolombia.sharepoint.com/:b:/g/SE/DAJ/SDC/EW5dvQlKxfxEn1VxsBNHLj0BpGkAgyuZbj9bewiKaJRasQ?e=jZRCSO</t>
  </si>
  <si>
    <t>william.rivas@jep.gov.co</t>
  </si>
  <si>
    <t>https://community.secop.gov.co/Public/Tendering/ContractNoticePhases/View?PPI=CO1.PPI.24563562&amp;isFromPublicArea=True&amp;isModal=False</t>
  </si>
  <si>
    <t>JEP-588-2023</t>
  </si>
  <si>
    <t>JEP-CSPO-584-2023</t>
  </si>
  <si>
    <t>Sebastián Yarok Herrera Chasoy</t>
  </si>
  <si>
    <t>Prestar servicios profesionales especializados en enfoque étnico racial para apoyar y acompañar a la Secretaria Ejecutiva de la JEP en la gestión territorial con los pueblos étnicos en la región Amazonia, a partir de la implementación y seguimiento de los lineamientos del enfoque diferencial, teniendo en cuenta el enfoque territorial</t>
  </si>
  <si>
    <t>región de la Amazonía</t>
  </si>
  <si>
    <t>61-47-101005266</t>
  </si>
  <si>
    <t>28/04/2023 - 30/06/2024</t>
  </si>
  <si>
    <t>https://jepcolombia.sharepoint.com/:b:/g/SE/DAJ/SDC/EWHMgcabZMdMhzTvM9Np7SABi7U5g7JhxaO5fG8m2moUvA?e=NJfs1i</t>
  </si>
  <si>
    <t>sebastian.herrera@jep.gov.co</t>
  </si>
  <si>
    <t>https://community.secop.gov.co/Public/Tendering/ContractNoticePhases/View?PPI=CO1.PPI.24567267&amp;isFromPublicArea=True&amp;isModal=False</t>
  </si>
  <si>
    <t>JEP-589-2023</t>
  </si>
  <si>
    <t>JEP-CSPO-585-2023</t>
  </si>
  <si>
    <t>Walter Mecha Forastero</t>
  </si>
  <si>
    <t>Prestar servicios profesionales especializados en enfoque étnico racial para apoyar y acompañar a la Secretaria Ejecutiva de la JEP en la gestión territorial con los pueblos indígenas en el departamento del Chocó, a partir de la implementación y seguimiento de los lineamientos del enfoque diferencial, teniendo en cuenta el enfoque territorial</t>
  </si>
  <si>
    <t xml:space="preserve">	235523</t>
  </si>
  <si>
    <t>21-45-101409927</t>
  </si>
  <si>
    <t>17/05/2023 - 01/07/2024</t>
  </si>
  <si>
    <t>https://jepcolombia.sharepoint.com/:b:/g/SE/DAJ/SDC/EU8kbnJ3TnZNn8usekKxz3oB65sMDFyfnXJETTC0f0nMGw?e=Ra319B</t>
  </si>
  <si>
    <t>walter.mecha@jep.gov.co</t>
  </si>
  <si>
    <t>https://community.secop.gov.co/Public/Tendering/ContractNoticePhases/View?PPI=CO1.PPI.24653257&amp;isFromPublicArea=True&amp;isModal=False</t>
  </si>
  <si>
    <t>JEP-590-2023</t>
  </si>
  <si>
    <t>JEP-CSPO-586-2023</t>
  </si>
  <si>
    <t>Philippi Prietocarrizosa Ferrero DU &amp; Uría S.A.S.</t>
  </si>
  <si>
    <t>Prestación de servicios profesionales especializados para emitir un concepto integral sobre el manejo fiscal de algunos gastos en la JEP</t>
  </si>
  <si>
    <t>18-47-101005891</t>
  </si>
  <si>
    <t>13/06/2023 - 13/07/2026</t>
  </si>
  <si>
    <t>https://jepcolombia.sharepoint.com/:b:/g/SE/DAJ/SDC/EXsIQJMJ0GhHlKujRlRADpQBO8lYiPYcK8GZdSrNAHe3aw?e=WfzFgU</t>
  </si>
  <si>
    <t>El 20/06/2023 se realiza ajuste a la fecha de finalización en la plataforma, toda vez al momento de iniciar ejecución se colocaron mal las fechas por cuenta del apoyo a la supervisión</t>
  </si>
  <si>
    <t>https://community.secop.gov.co/Public/Tendering/ContractNoticePhases/View?PPI=CO1.PPI.24613507&amp;isFromPublicArea=True&amp;isModal=False</t>
  </si>
  <si>
    <t>JEP-591-2023</t>
  </si>
  <si>
    <t>JEP-CSPO-587-2023</t>
  </si>
  <si>
    <t>Laura Camila Molina Torres</t>
  </si>
  <si>
    <t>Prestar servicios profesionales para apoyar al departamento de atención a víctimas en la revisión administrativa de solicitudes de acreditación como parte de la asistencia técnica a las actuaciones y decisiones judiciales, atendiendo los enfoques diferenciales</t>
  </si>
  <si>
    <t>21-47-101028614</t>
  </si>
  <si>
    <t>08/05/2023 - 31/05/2024</t>
  </si>
  <si>
    <t>https://jepcolombia.sharepoint.com/:b:/g/SE/DAJ/SDC/EXgGRUaIqp9Er-I1dDR-w28BzHQ2Yj59ZviYoEenJn-cQg?e=ec8aDl</t>
  </si>
  <si>
    <t xml:space="preserve">Mediante otrosí N°1 el 30/11/2023 se publica la adición y prórroga del contrato JEP-591-2023 </t>
  </si>
  <si>
    <t>laura.molina@jep.gov.co</t>
  </si>
  <si>
    <t>https://community.secop.gov.co/Public/Tendering/ContractNoticePhases/View?PPI=CO1.PPI.24621674&amp;isFromPublicArea=True&amp;isModal=False</t>
  </si>
  <si>
    <t>JEP-592-2023</t>
  </si>
  <si>
    <t>JEP-CSPO-588-2023</t>
  </si>
  <si>
    <t>Uriana Remedios</t>
  </si>
  <si>
    <t>Prestar servicios profesionales para acompañar y apoyar al departamento de enfoques diferenciales en las gestiones técnicas y logísticas de la secretaria técnica de la comisión étnica de la JEP.</t>
  </si>
  <si>
    <t xml:space="preserve">	340 -47 -994000045032</t>
  </si>
  <si>
    <t>8/05/2023 - 10/07/2024</t>
  </si>
  <si>
    <t>https://jepcolombia.sharepoint.com/:b:/g/SE/DAJ/SDC/ESnLFsruUwlJlCG3nybAvVIBCBXKM7bekptDWGfdXFzRog?e=NuQeS4</t>
  </si>
  <si>
    <t>remedios.uriana@jep.gov.co</t>
  </si>
  <si>
    <t>https://community.secop.gov.co/Public/Tendering/ContractNoticePhases/View?PPI=CO1.PPI.24627265&amp;isFromPublicArea=True&amp;isModal=False</t>
  </si>
  <si>
    <t>JEP-593-2023</t>
  </si>
  <si>
    <t>JEP-CSPO-589-2023</t>
  </si>
  <si>
    <t>Zulay Aleyda Gonzalez Barahona</t>
  </si>
  <si>
    <t>Prestar servicios profesionales para apoyar a la Comisión Étnica en el desarrollo de la estrategia para la implementación del enfoque diferencial étnico-racial con pueblos Negros, afrocolombianos, Palenqueros, Raizales con énfasis en los compromisos establecidos a partir de las consultas previas y el desarrollo e implementación del enfoque de género, mujer, familia y generación de los pueblos NARP</t>
  </si>
  <si>
    <t xml:space="preserve">	287223</t>
  </si>
  <si>
    <t xml:space="preserve">	21-45-101411139</t>
  </si>
  <si>
    <t>30/05/2023 - 01/07/2024</t>
  </si>
  <si>
    <t>https://jepcolombia.sharepoint.com/:b:/g/SE/DAJ/SDC/EUWwyrBn1fZPoKS2HeBhS8cBxnAlkxU1j4KlI7TKs6c9iQ?e=gUQYx7</t>
  </si>
  <si>
    <t>zulay.gonzalez@jep.gov.co</t>
  </si>
  <si>
    <t>https://community.secop.gov.co/Public/Tendering/ContractNoticePhases/View?PPI=CO1.PPI.24760517&amp;isFromPublicArea=True&amp;isModal=False</t>
  </si>
  <si>
    <t>JEP-594-2023</t>
  </si>
  <si>
    <t>JEP-CSPO-590-2023</t>
  </si>
  <si>
    <t>Giovany Diaz García</t>
  </si>
  <si>
    <t>Sesquile</t>
  </si>
  <si>
    <t>Prestar servicios profesionales para apoyar al Departamento de Atención a Víctimas en la revisión administrativa de solicitudes de acreditación atendiendo los enfoques diferenciales</t>
  </si>
  <si>
    <t>Mishell Karina Rojas Montealegre</t>
  </si>
  <si>
    <t>21-45-101408893</t>
  </si>
  <si>
    <t>8/05/2023 - 30/06/2024</t>
  </si>
  <si>
    <t>https://jepcolombia.sharepoint.com/:b:/g/SE/DAJ/SDC/ERTn7DnExWlLjyptU6v6i0YB9KNWNbXbMYPaI0q-wVqWyg?e=TMO0cd</t>
  </si>
  <si>
    <t xml:space="preserve">A partir del 6/10/2023 se cede el contrato
Mediante Otrosí N°1 el 28/12/2023 se publica la adición y prórroga del contrato JEP-594-2023 </t>
  </si>
  <si>
    <t>INGENIERA DE SISTEMAS</t>
  </si>
  <si>
    <t>mishell.rojas@jep.gov.co</t>
  </si>
  <si>
    <t>https://community.secop.gov.co/Public/Tendering/ContractNoticePhases/View?PPI=CO1.PPI.24655362&amp;isFromPublicArea=True&amp;isModal=False</t>
  </si>
  <si>
    <t>JEP-595-2023</t>
  </si>
  <si>
    <t>JEP-CSPO-591-2023</t>
  </si>
  <si>
    <t>Javier Alexander Rueda Rincon</t>
  </si>
  <si>
    <t>La Calera</t>
  </si>
  <si>
    <t>33-47-101011479</t>
  </si>
  <si>
    <t>08/05/2023 - 30/06/2024</t>
  </si>
  <si>
    <t>https://jepcolombia.sharepoint.com/:b:/g/SE/DAJ/SDC/Ea0qhmD6m1hNp-YRGrW7_dkB3AGmJ93iL7wEFJdT3JVW7Q?e=dq1MPQ</t>
  </si>
  <si>
    <t>javier.rueda@jep.gov.co</t>
  </si>
  <si>
    <t>https://community.secop.gov.co/Public/Tendering/ContractNoticePhases/View?PPI=CO1.PPI.24633713&amp;isFromPublicArea=True&amp;isModal=False</t>
  </si>
  <si>
    <t>JEP-597-2023</t>
  </si>
  <si>
    <t>JEP-CSPO-593-2023</t>
  </si>
  <si>
    <t>Camilo Andres Barrios Tavera</t>
  </si>
  <si>
    <t>Prestar servicios técnicos para apoyar al Departamento de Atención a Víctimas en las gestiones operativas, técnicas y documentales encaminadas a la acreditación administrativas como parte de la asistencia técnica a las actuaciones y decisiones judiciales, atendiendo los enfoques diferenciales</t>
  </si>
  <si>
    <t>02-45-101000683</t>
  </si>
  <si>
    <t>08/05/2023 - 30/05/2024</t>
  </si>
  <si>
    <t>https://jepcolombia.sharepoint.com/:b:/g/SE/DAJ/SDC/EVwQxCz7cntAjhB2NF2Kx2IBRAqrJ9bzGqVs1ZkpEDiHMA?e=h2s042</t>
  </si>
  <si>
    <t>Mediante otrosí N°1 el 27/11/2023 se publica la adición y prórroga del contrato JEP-597-2023 -  Camilo Andrés Barrios Tavera 
Mediante Otrosí N°1 el 27/12/2023 se publica la adición y prórroga del contrato JEP-597-2023 VF</t>
  </si>
  <si>
    <t>camilo.barrios@jep.gov.co</t>
  </si>
  <si>
    <t>https://community.secop.gov.co/Public/Tendering/ContractNoticePhases/View?PPI=CO1.PPI.24662848&amp;isFromPublicArea=True&amp;isModal=False</t>
  </si>
  <si>
    <t>JEP-598-2023</t>
  </si>
  <si>
    <t>JEP-CSPO-594-2023</t>
  </si>
  <si>
    <t>Natalia Caicedo Arias</t>
  </si>
  <si>
    <t>Andres Felipe Reyes Suarez</t>
  </si>
  <si>
    <t>21-45-101410789
25-47-101004053</t>
  </si>
  <si>
    <t>26/05/2023
14/06/2023</t>
  </si>
  <si>
    <t>08/05/2023 - 31/05/2024
14/06/2023 - 01/06/2024</t>
  </si>
  <si>
    <t>31/05/2023
15/06/2023</t>
  </si>
  <si>
    <t>https://jepcolombia.sharepoint.com/:b:/g/SE/DAJ/SDC/EUsKNO1Hr6xIolCD_Zqvq_UBtHzQ2XcigqhrwDfX-n2oyQ?e=wOcDht</t>
  </si>
  <si>
    <t>El 14/06/2023 se publica la cesión del contrato JEP-598-2023
Mediante otrosí N°1 el 28/11/2023 se publica la adición (reducción) y prórroga del contrato JEP-598-2023 - ANDRES FELIPE REYES SUAREZ</t>
  </si>
  <si>
    <t>Cesión, reducción y prórroga</t>
  </si>
  <si>
    <t>andres.reyes@jep.gov.co</t>
  </si>
  <si>
    <t>https://community.secop.gov.co/Public/Tendering/ContractNoticePhases/View?PPI=CO1.PPI.24686914&amp;isFromPublicArea=True&amp;isModal=False</t>
  </si>
  <si>
    <t>JEP-599-2023</t>
  </si>
  <si>
    <t>JEP-CSPO-595-2023</t>
  </si>
  <si>
    <t xml:space="preserve">Eva Teresa Valencia Martinez </t>
  </si>
  <si>
    <t>14-47-101024633</t>
  </si>
  <si>
    <t>08/05/2023 - 04/07/2024</t>
  </si>
  <si>
    <t>https://jepcolombia.sharepoint.com/:b:/g/SE/DAJ/SDC/EXNYvMn2ejNEgTtDva6vKF4BJmvymzgAK6wzVjLgeF6gTw?e=O43OQg</t>
  </si>
  <si>
    <t>eva.valencia@jep.gov.co</t>
  </si>
  <si>
    <t>https://community.secop.gov.co/Public/Tendering/ContractNoticePhases/View?PPI=CO1.PPI.24687272&amp;isFromPublicArea=True&amp;isModal=False</t>
  </si>
  <si>
    <t>JEP-600-2023</t>
  </si>
  <si>
    <t>JEP-CSPO-596-2023</t>
  </si>
  <si>
    <t>Prestar los servicios profesionales para apoyar al grupo de comunicaciones de la UIA en el relacionamiento y comunicación para el posicionamiento, desarrollo y operación de los grupos territoriales en desarrollo de los enfoques de género, diferencial y territorial, a fin de facilitar la capacidad investigativa de la UIA</t>
  </si>
  <si>
    <t>37-47-101003986</t>
  </si>
  <si>
    <t>https://jepcolombia.sharepoint.com/:b:/g/SE/DAJ/SDC/EVdsYwF1X6pHmV7v9SbcG70BUr_lan6RYcS4-IB4xKq_Mg?e=XPCLdg</t>
  </si>
  <si>
    <t>Mediante Otrosí N°1 el 29/12/2023 se publica la adición y prórroga del contrato JEP-600-2023</t>
  </si>
  <si>
    <t>https://community.secop.gov.co/Public/Tendering/ContractNoticePhases/View?PPI=CO1.PPI.24660065&amp;isFromPublicArea=True&amp;isModal=False</t>
  </si>
  <si>
    <t>JEP-601-2023</t>
  </si>
  <si>
    <t>JEP-CSPO-597-2023</t>
  </si>
  <si>
    <t>8/02/2023
04/05/2023</t>
  </si>
  <si>
    <t>Diego Alejandro Rodriguez Saenz</t>
  </si>
  <si>
    <t>Santa Sofia</t>
  </si>
  <si>
    <t>Prestar servicios para apoyar al departamento de saad comparecientes en las actividades administrativas y técnicas para el acopio, procesamiento y validación de la información asociada al registro de comparecientes y la realización de pruebas funcionales asociadas al registro.</t>
  </si>
  <si>
    <t>21-45-101408945</t>
  </si>
  <si>
    <t>https://jepcolombia.sharepoint.com/:b:/g/SE/DAJ/SDC/ER5uCy8H7sBGlyISXb37KHoByhNo2th5K75vQ3o3Q7TPrw?e=ctiONc</t>
  </si>
  <si>
    <t xml:space="preserve">El Abogado Arinson manifiesta que el contratista no ha podido definir su situación militar a la fechca del 19/04/2023 no se tiene respuesta
Se reemplaza el contrato JEP-336-2023 y el proceso JEP-CSPO-336-2023, de Daniel Felipe Suarez. </t>
  </si>
  <si>
    <t>diego.rodriguez@jep.gov.co</t>
  </si>
  <si>
    <t>https://community.secop.gov.co/Public/Tendering/ContractNoticePhases/View?PPI=CO1.PPI.23107971&amp;isFromPublicArea=True&amp;isModal=False</t>
  </si>
  <si>
    <t>JEP-602-2023</t>
  </si>
  <si>
    <t>JEP-CSPO-598-2023</t>
  </si>
  <si>
    <t>María Mónica López Bastidas</t>
  </si>
  <si>
    <t>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t>
  </si>
  <si>
    <t>Bogotá con
desplazamientos a nivel nacional</t>
  </si>
  <si>
    <t xml:space="preserve">	380-47-994000135221</t>
  </si>
  <si>
    <t>17/05/2023 - 02/06/2024</t>
  </si>
  <si>
    <t>https://jepcolombia.sharepoint.com/:b:/g/SE/DAJ/SDC/EdjQM4XRZkdCjugw3TTEVvMB-jKSOqKqSUs2Hyn4D4mdcw?e=Ei4Ure</t>
  </si>
  <si>
    <t>Mediante otrosí N°1 el 28/11/2023 se publica la adición y prórroga del contrato JEP-602-2023 - Maria Mónica Lopez Bastidas</t>
  </si>
  <si>
    <t>maria.lopezb@jep.gov.co</t>
  </si>
  <si>
    <t>https://community.secop.gov.co/Public/Tendering/ContractNoticePhases/View?PPI=CO1.PPI.24715526&amp;isFromPublicArea=True&amp;isModal=False</t>
  </si>
  <si>
    <t>JEP-603-2023</t>
  </si>
  <si>
    <t>JEP-CSPO-599-2023</t>
  </si>
  <si>
    <t>Kely Tatiana Velasquez Cuero</t>
  </si>
  <si>
    <t>Guapi</t>
  </si>
  <si>
    <t>Guapi con
desplazamiento en los departamentos de Valle del Cauca, Cauca y Nariño</t>
  </si>
  <si>
    <t>25-47-101003976</t>
  </si>
  <si>
    <t>16/05/2023 - 01/06/2024</t>
  </si>
  <si>
    <t>https://jepcolombia.sharepoint.com/:b:/g/SE/DAJ/SDC/EVT08_dXItlPiuhkmUXEacYBluy6bwqf-Mz9xaJD04PBZA?e=qcNgRb</t>
  </si>
  <si>
    <t>Mediante otrosí N°1 el 29/11/2023 se publica la adición y prórroga del contrato JEP-603-2023</t>
  </si>
  <si>
    <t>kely.velasquez@jep.gov.co</t>
  </si>
  <si>
    <t>https://community.secop.gov.co/Public/Tendering/ContractNoticePhases/View?PPI=CO1.PPI.24715556&amp;isFromPublicArea=True&amp;isModal=False</t>
  </si>
  <si>
    <t>JEP-604-2023</t>
  </si>
  <si>
    <t>JEP-CSPO-600-2023</t>
  </si>
  <si>
    <t>Lorena Luz Guerra Rosado</t>
  </si>
  <si>
    <t>Prestar servicios profesionales especializados para apoyar a la Subsecretaría Ejecutiva en la proyección de respuestas a PQRSDF, así como en la respuesta y revisión de documentos y demás informes que le sean requeridos</t>
  </si>
  <si>
    <t xml:space="preserve">11-47-101015065 </t>
  </si>
  <si>
    <t>11/05/2023 - 10/07/2024</t>
  </si>
  <si>
    <t>https://jepcolombia.sharepoint.com/:b:/g/SE/DAJ/SDC/EfR-Lh2Jw_lJoCjm1KeJvswB0qvCSLQZlfym_jM5sPoCmg?e=O6fubM</t>
  </si>
  <si>
    <t>lorena.guerra@jep.gov.co</t>
  </si>
  <si>
    <t>https://community.secop.gov.co/Public/Tendering/ContractNoticePhases/View?PPI=CO1.PPI.24802019&amp;isFromPublicArea=True&amp;isModal=False</t>
  </si>
  <si>
    <t>JEP-605-2023</t>
  </si>
  <si>
    <t>JEP-CSPO-601-2023</t>
  </si>
  <si>
    <t>Martha Lucia Diaz Perez</t>
  </si>
  <si>
    <t>Sincelejo con desplazamiento en
los departamentos de Sucre, Magdalena, Bolívar, Córdoba, Atlántico, Cesar y La Guajira</t>
  </si>
  <si>
    <t>53-47-101002622</t>
  </si>
  <si>
    <t>https://jepcolombia.sharepoint.com/:b:/g/SE/DAJ/SDC/Ee3zHGSrDixCgBvkfFoC-poBOkUGQp80HHFucNaEjVUMZw?e=hD2ZYz</t>
  </si>
  <si>
    <t>martha.diazp@jep.gov.co</t>
  </si>
  <si>
    <t>https://community.secop.gov.co/Public/Tendering/ContractNoticePhases/View?PPI=CO1.PPI.24780258&amp;isFromPublicArea=True&amp;isModal=False</t>
  </si>
  <si>
    <t>JEP-606-2023</t>
  </si>
  <si>
    <t>JEP-CSPO-602-2023</t>
  </si>
  <si>
    <t>Karen Margarita Gonzalez Andrade</t>
  </si>
  <si>
    <t xml:space="preserve">	47-45-101006286</t>
  </si>
  <si>
    <t>16/05/2023 - 30/06/2024</t>
  </si>
  <si>
    <t>https://jepcolombia.sharepoint.com/:b:/g/SE/DAJ/SDC/EZ0WW361Ke1AmuHbrN2nsEgBMez1Niva101FOd2mVLJOxg?e=sd8vxn</t>
  </si>
  <si>
    <t>karen.andrade@jep.gov.co</t>
  </si>
  <si>
    <t>https://community.secop.gov.co/Public/Tendering/ContractNoticePhases/View?PPI=CO1.PPI.24786308&amp;isFromPublicArea=True&amp;isModal=False</t>
  </si>
  <si>
    <t>JEP-607-2023</t>
  </si>
  <si>
    <t>JEP-CSPO-603-2023</t>
  </si>
  <si>
    <t xml:space="preserve">Angie Natalia Colorado Chavez </t>
  </si>
  <si>
    <t>Prestar servicios profesionales para apoyar al Departamento de Enfoques Diferenciales en el desarrollo de la estrategia para la transferencia de conocimiento en la implementación del enfoque diferencial de niños, niñas y adolescentes, con aplicación de la perspectiva de interseccionalidad, en el marco de los ejes de interés estratégico de la JEP</t>
  </si>
  <si>
    <t>$7,589,550</t>
  </si>
  <si>
    <t xml:space="preserve">	255923</t>
  </si>
  <si>
    <t>21-45-101410146</t>
  </si>
  <si>
    <t>https://jepcolombia.sharepoint.com/:b:/g/SE/DAJ/SDC/Ec-GCuGTfcZFigpj2H-_NQ8BeUmIMG7AVJAe1U_0mLxkrQ?e=J1JbC8</t>
  </si>
  <si>
    <t>LICENCIATURA EN EDUCACIÓN BÁSICA CON ENFASIS EN CIENCIAS SOCIALES</t>
  </si>
  <si>
    <t>angie.colorado@jep.gov.co</t>
  </si>
  <si>
    <t>https://community.secop.gov.co/Public/Tendering/ContractNoticePhases/View?PPI=CO1.PPI.24785323&amp;isFromPublicArea=True&amp;isModal=False</t>
  </si>
  <si>
    <t>JEP-608-2023</t>
  </si>
  <si>
    <t>JEP-CSPO-604-2023</t>
  </si>
  <si>
    <t xml:space="preserve">Universidad de los Andes </t>
  </si>
  <si>
    <t>Prestar servicios académicos para el desarrollo del modelo de gestión del conocimiento a partir de la sistematización participativa de aprendizajes, mejores prácticas y lecciones aprendidas en la gestión de despachos judiciales de la JEP</t>
  </si>
  <si>
    <t xml:space="preserve">	21-45-101410739</t>
  </si>
  <si>
    <t>16/05/2023 - 30/11/2026</t>
  </si>
  <si>
    <t>https://jepcolombia.sharepoint.com/:b:/g/SE/DAJ/SDC/EWflfZ0zeg1HjrrFSJQyd-4BW8vWnM48Hy3qwZmdu9gdVA?e=A3OHm8</t>
  </si>
  <si>
    <t>https://community.secop.gov.co/Public/Tendering/ContractNoticePhases/View?PPI=CO1.PPI.24866666&amp;isFromPublicArea=True&amp;isModal=False</t>
  </si>
  <si>
    <t>JEP-609-2023</t>
  </si>
  <si>
    <t>JEP-CSPO-605-2023</t>
  </si>
  <si>
    <t>Marlon Ricardo Acuña Rivera</t>
  </si>
  <si>
    <t>Prestar servicios profesionales para apoyar al Departamento de Enfoques Diferenciales en el desarrollo de la estrategia para la implementación del enfoque diferencial de persona mayor, con aplicación interseccional del enfoque de género, mujer familia y generación en el marco de los ejes de interés estratégico de la JEP</t>
  </si>
  <si>
    <t>380-47-994000135143</t>
  </si>
  <si>
    <t>16/05/2023 - 03/07/2024</t>
  </si>
  <si>
    <t>https://jepcolombia.sharepoint.com/:b:/g/SE/DAJ/SDC/EQloBgcWZ3tJvk9q6M4qpGsBQPYlhjVzbzXPkKAKZ7e-OQ?e=mvnTnC</t>
  </si>
  <si>
    <t>marlon.acuna@jep.gov.co</t>
  </si>
  <si>
    <t>https://community.secop.gov.co/Public/Tendering/ContractNoticePhases/View?PPI=CO1.PPI.24841677&amp;isFromPublicArea=True&amp;isModal=False</t>
  </si>
  <si>
    <t>JEP-610-2023</t>
  </si>
  <si>
    <t>JEP-CSPO-606-2023</t>
  </si>
  <si>
    <t>Marco Antonio Perez Jimenez</t>
  </si>
  <si>
    <t>Prestar servicios profesionales para apoyar al Departamento de Enfoques Diferenciales en el desarrollo de la estrategia para la implementación del enfoque diferencial de persona con discapacidad en articulación con el enfoque diferencial de género, en el marco de los ejes de interés estratégico de la JEP</t>
  </si>
  <si>
    <t>340-47-994000045097</t>
  </si>
  <si>
    <t>https://jepcolombia.sharepoint.com/:b:/g/SE/DAJ/SDC/EeWWPggpXD5JmJSJYGZmlEEBoHFxMTgH2lmZ9jmVqnnFdw?e=zRcQyg</t>
  </si>
  <si>
    <t>marco.perez@jep.gov.co</t>
  </si>
  <si>
    <t>https://community.secop.gov.co/Public/Tendering/ContractNoticePhases/View?PPI=CO1.PPI.24809828&amp;isFromPublicArea=True&amp;isModal=False</t>
  </si>
  <si>
    <t>JEP-611-2023</t>
  </si>
  <si>
    <t>JEP-CSPO-607-2023</t>
  </si>
  <si>
    <t>Sergio Andres Duran Morales</t>
  </si>
  <si>
    <t>Prestar servicios profesionales para apoyar en la recolección y sistematización de información que alimente la preparación de las versiones voluntarias, y la construcción del auto de determinación de hechos y conductas y la resolución de conclusiones</t>
  </si>
  <si>
    <t>Seguros Comerciales Bolivar</t>
  </si>
  <si>
    <t>19/05/2023 - 30/06/2024</t>
  </si>
  <si>
    <t>https://jepcolombia.sharepoint.com/:b:/g/SE/DAJ/SDC/EY-dd_NEGmFNgZZJAryI55gBqTlA41BdxGIPva2vukPt7w?e=N8vJGf</t>
  </si>
  <si>
    <t>Mediante Otrosí N°1 el 27/12/2023 se publica la adición y prórroga del contrato JEP-611-2023</t>
  </si>
  <si>
    <t>sergio.duran@jep.gov.co</t>
  </si>
  <si>
    <t>https://community.secop.gov.co/Public/Tendering/ContractNoticePhases/View?PPI=CO1.PPI.24854491&amp;isFromPublicArea=True&amp;isModal=False</t>
  </si>
  <si>
    <t>JEP-612-2023</t>
  </si>
  <si>
    <t>JEP-CSPO-608-2023</t>
  </si>
  <si>
    <t>Andrés Sánchez Sarmiento</t>
  </si>
  <si>
    <t>Prestar servicios profesionales para apoyar y acompañar en la proyección de autos de trámite y la sustanciación de autos de acreditación, así como la elaboración de documentos con relación al Caso 10: "Crímenes no amnistiables cometidos por las extintas Farc-EP en el marco del conflicto armado colombiano</t>
  </si>
  <si>
    <t>33-47-101011520</t>
  </si>
  <si>
    <t>16/05/2023 - 04/07/2024</t>
  </si>
  <si>
    <t>https://jepcolombia.sharepoint.com/:b:/g/SE/DAJ/SDC/EY5XYrApjtBMuMPGODb8N_QBvvOyzgupYC3-0jhaJ3t9Mg?e=d09wEm</t>
  </si>
  <si>
    <t>Mediante otrosí N°1 se publica la adición y prórroga del contrato JEP-612-2023</t>
  </si>
  <si>
    <t>andres.sanchez@jep.gov.co</t>
  </si>
  <si>
    <t>https://community.secop.gov.co/Public/Tendering/ContractNoticePhases/View?PPI=CO1.PPI.24856906&amp;isFromPublicArea=True&amp;isModal=False</t>
  </si>
  <si>
    <t>JEP-613-2023</t>
  </si>
  <si>
    <t>JEP-CSPO-609-2023</t>
  </si>
  <si>
    <t>Maria Jose Murillo Porras</t>
  </si>
  <si>
    <t>Prestar servicios profesionales para apoyar y acompañar en la identificación de daños e impactos psicosociales derivados de los patrones de violencia con relación al caso 10: "crímenes no amnistiables cometidos por las extintas FARC-EP en el marco del conflicto armado colombiano"- de la SRVR.</t>
  </si>
  <si>
    <t>15-45-101157786</t>
  </si>
  <si>
    <t>17/05/2023 - 10/07/2024</t>
  </si>
  <si>
    <t>https://jepcolombia.sharepoint.com/:b:/g/SE/DAJ/SDC/EdugdKWkFixHnTSRfIXptUcBxjvHkV7-JdkUsDKZiYzbEw?e=s7lqGE</t>
  </si>
  <si>
    <t>Mediante otrosí N°1 se publica la adición y prórroga del contrato JEP-613-2023</t>
  </si>
  <si>
    <t>maria.murillo@jep.gov.co</t>
  </si>
  <si>
    <t>https://community.secop.gov.co/Public/Tendering/ContractNoticePhases/View?PPI=CO1.PPI.24848565&amp;isFromPublicArea=True&amp;isModal=False</t>
  </si>
  <si>
    <t>JEP-614-2023</t>
  </si>
  <si>
    <t>JEP-CSPO-610-2023</t>
  </si>
  <si>
    <t>Adriana Catalina Ortiz Serrano</t>
  </si>
  <si>
    <t>Prestar servicios profesionales para apoyar al grupo  de análisis de contexto y estadística GRANCE  en el diseño e implementación de una herramienta para la sistematización de las propuestas de reparación temprana dentro de la implementación y consolidación  del proceso adversarial, a fin de facilitar la capacidad investigativa de la UIA</t>
  </si>
  <si>
    <t>14-47-101024804</t>
  </si>
  <si>
    <t>12/05/2023 - 05/07/2024</t>
  </si>
  <si>
    <t>https://jepcolombia.sharepoint.com/:b:/g/SE/DAJ/SDC/Eee2DthTGm9HswlQWjpInFYB_SakmRWCfrQ3Wg5cQ1jlgg?e=DLOcMS</t>
  </si>
  <si>
    <t>adriana.ortiz@jep.gov.co</t>
  </si>
  <si>
    <t>https://community.secop.gov.co/Public/Tendering/ContractNoticePhases/View?PPI=CO1.PPI.24852233&amp;isFromPublicArea=True&amp;isModal=False</t>
  </si>
  <si>
    <t>JEP-615-2023</t>
  </si>
  <si>
    <t>JEP-CSPO-611-2023</t>
  </si>
  <si>
    <t>Jairo Hernan Araque Ferraro</t>
  </si>
  <si>
    <t>Prestar servicios profesionales en el apoyo y acompañamiento a la secretaría ejecutiva en la contestación y seguimiento a las órdenes judiciales y demás asuntos de competencia de la dirección de asuntos jurídicos</t>
  </si>
  <si>
    <t xml:space="preserve">	11-47-101015135</t>
  </si>
  <si>
    <t>https://jepcolombia.sharepoint.com/:b:/g/SE/DAJ/SDC/EXG4DN5a7OFHpm-LrCx5rLcBFXfDFYkDUwohtFeAPryQ4w?e=yP9via</t>
  </si>
  <si>
    <t>jairo.araque@jep.gov.co</t>
  </si>
  <si>
    <t>https://community.secop.gov.co/Public/Tendering/ContractNoticePhases/View?PPI=CO1.PPI.24906802&amp;isFromPublicArea=True&amp;isModal=False</t>
  </si>
  <si>
    <t>JEP-616-2023</t>
  </si>
  <si>
    <t>JEP-CSPO-612-2023</t>
  </si>
  <si>
    <t>Fabiola Andrea Rivera Diaz</t>
  </si>
  <si>
    <t>Prestar servicios técnicos para apoyar al Departamento de Atención a Víctimas en las gestiones operativas, técnicas y documentales encaminadas a la acreditación administrativas como parte de la asistencia técnica a las actuaciones y decisiones judiciales, atendiendo los enfoques diferenciales
-	ítem 710 del Plan Anual de Adquisiciones</t>
  </si>
  <si>
    <t>25-47-101003991</t>
  </si>
  <si>
    <t>16/05/2023 - 01/07/2024</t>
  </si>
  <si>
    <t>https://jepcolombia.sharepoint.com/:b:/g/SE/DAJ/SDC/EQLDOUV8aEhOg4jucn0CuoQBVKRb7rfX4vU0lNncW2ac4g?e=AgdD8L</t>
  </si>
  <si>
    <t>Mediante otrosí N°1 el 30/11/2023 se publica la adición y prórroga del contrato JEP-616-2023 - Departamento de Atención a Víctimas</t>
  </si>
  <si>
    <t>TECNICO EN CIENCIAS DE LA COMPUTACION</t>
  </si>
  <si>
    <t>fabiola.rivera@jep.gov.co</t>
  </si>
  <si>
    <t>https://community.secop.gov.co/Public/Tendering/ContractNoticePhases/View?PPI=CO1.PPI.24876353&amp;isFromPublicArea=True&amp;isModal=False</t>
  </si>
  <si>
    <t>JEP-617-2023</t>
  </si>
  <si>
    <t>JEP-CSPO-613-2023</t>
  </si>
  <si>
    <t>Judith Andrea Hernandez Prieto</t>
  </si>
  <si>
    <t>Prestar servicios de apoyo a la subdirección de recursos físicos e infraestructura en la gestión de los documentos que se generen en el grupo de almacén e inventarios, así como el desarrollo de actividades administrativas, operativas del grupo de almacén e inventarios para la actualización de inventarios individuales y asignación de bienes e insumos</t>
  </si>
  <si>
    <t>21-47-101028923</t>
  </si>
  <si>
    <t>18/05/2023 - 01/07/2024</t>
  </si>
  <si>
    <t>https://jepcolombia.sharepoint.com/:b:/g/SE/DAJ/SDC/Ed65MYJB4mdHjmeSSE65WJIBoRmTuyHXI-TnLIYhFnAzkQ?e=33UbY9</t>
  </si>
  <si>
    <t>judith.hernandez@jep.gov.co</t>
  </si>
  <si>
    <t>https://community.secop.gov.co/Public/Tendering/ContractNoticePhases/View?PPI=CO1.PPI.24886360&amp;isFromPublicArea=True&amp;isModal=False</t>
  </si>
  <si>
    <t>JEP-618-2023</t>
  </si>
  <si>
    <t>JEP-CSPO-614-2023</t>
  </si>
  <si>
    <t>Ingrid Dayana Rojas Erazo</t>
  </si>
  <si>
    <t>61-47-101005306</t>
  </si>
  <si>
    <t>17/05/2023 - 31/05/2024</t>
  </si>
  <si>
    <t>https://jepcolombia.sharepoint.com/:b:/g/SE/DAJ/SDC/EYinVdvnT1ZPmER3OXr06noBKlFQyl2UkoRAU-NHWWb9EA?e=hAlF41</t>
  </si>
  <si>
    <t>Mediante otrosí N°1 el 27/11/2023 se publica la adición y prórroga del contrato JEP-618-2023 -  INGRID DAYANA ROJAS ERAZO
Mediante Otrosí N°1 el 29/12/2023 se publica la adición y prórroga del contrato JEP-618-2023 VF</t>
  </si>
  <si>
    <t>ingrid.rojase@jep.gov.co</t>
  </si>
  <si>
    <t>https://community.secop.gov.co/Public/Tendering/ContractNoticePhases/View?PPI=CO1.PPI.24878881&amp;isFromPublicArea=True&amp;isModal=False</t>
  </si>
  <si>
    <t>JEP-619-2023</t>
  </si>
  <si>
    <t>JEP-CSPO-615-2023</t>
  </si>
  <si>
    <t>Ana Linda Solano Lopez</t>
  </si>
  <si>
    <t>Prestar servicios profesionales para apoyar a la subdirección de planeación de manera articulada con la subdirección de fortalecimiento institucional, en los ejercicios de planeación entre las distintas salas, secciones y unidades de la jurisdicción, para el desarrollo de modelos de gestión de los despachos y la planeación estratégica de la entidad</t>
  </si>
  <si>
    <t>380-47-994000135230</t>
  </si>
  <si>
    <t>18/05/2023 - 03/07/2024</t>
  </si>
  <si>
    <t>https://jepcolombia.sharepoint.com/:b:/g/SE/DAJ/SDC/ERIrDjWQ6hlOoRv2vVlQcdEBR0n69YZfLUf0E-YgASuCyA?e=A2oDSt</t>
  </si>
  <si>
    <t>ana.solano@jep.gov.co</t>
  </si>
  <si>
    <t>https://community.secop.gov.co/Public/Tendering/ContractNoticePhases/View?PPI=CO1.PPI.24886245&amp;isFromPublicArea=True&amp;isModal=False</t>
  </si>
  <si>
    <t>JEP-620-2023</t>
  </si>
  <si>
    <t>JEP-CSPO-616-2023</t>
  </si>
  <si>
    <t>24/02/2023
12/05/2023</t>
  </si>
  <si>
    <t>Gonzalo Alexander Salguero Boyacá</t>
  </si>
  <si>
    <t>Prestar servicios para acompañar a la Subdirección de Comunicaciones en el apoyo técnico de los proyectos de producción audiovisual del sistema de gestión de medios de la JEP, siguiendo los lineamientos de la política y estrategia de comunicaciones de la entidad.</t>
  </si>
  <si>
    <t>11-47-101015115</t>
  </si>
  <si>
    <t>18/05/2023 - 10/07/2024</t>
  </si>
  <si>
    <t>https://jepcolombia.sharepoint.com/:b:/g/SE/DAJ/SDC/EcVT9c0mM5JAoP8ESeK60qsBYtQ7XvscQpSO69QNCAjLqA?e=aczh4s</t>
  </si>
  <si>
    <t>En contratista no va a tomar el contrato en SECOP el estado en revisión del proveedor 25/03/2023, en secop se encuentra en revisión del proveedor se deja en la base rechazado por terminos estadísticos (Era el contrato JEP-485-2023)
El 12 de mayo se inicia de nuevo el proceso del contratista Edwin Fabian Castro Chaparro a Gonzalo Alexander Salguero Boyacá</t>
  </si>
  <si>
    <t>TÉCNICO EN MANTENIMIENTO DE EQUIPOS DE COMPUTO</t>
  </si>
  <si>
    <t>gonzalo.salguero@jep.gov.co</t>
  </si>
  <si>
    <t>https://community.secop.gov.co/Public/Tendering/ContractNoticePhases/View?PPI=CO1.PPI.24910958&amp;isFromPublicArea=True&amp;isModal=False</t>
  </si>
  <si>
    <t>JEP-621-2023</t>
  </si>
  <si>
    <t>JEP-CSPO-617-2023</t>
  </si>
  <si>
    <t>Iván Abelardo Prada Nagai</t>
  </si>
  <si>
    <t>Prestar servicios profesionales para apoyar y acompañar a la Subdirección de Comunicaciones en la elaboración, producción, postproducción, edición y difusión de contenidos audiovisuales desde los territorios, conforme a la Política de Comunicaciones.</t>
  </si>
  <si>
    <t>14-47-101024891</t>
  </si>
  <si>
    <t>15/05/2023 - 05/07/2024</t>
  </si>
  <si>
    <t>https://jepcolombia.sharepoint.com/:b:/g/SE/DAJ/SDC/EYKnSY43C6xAv3lwTgx6psYBQ3PyanmRSrp1U1OSVXHJJg?e=hSnwlL</t>
  </si>
  <si>
    <t>El 26/10/2023 quedó publicada la terminación anticipada contrato JEP-621-2023 - Iván Abelardo Prada Nagai</t>
  </si>
  <si>
    <t>REALIZADOR DE CINE Y TELVISIÓN</t>
  </si>
  <si>
    <t>ivan.prada@jep.gov.co</t>
  </si>
  <si>
    <t>https://community.secop.gov.co/Public/Tendering/ContractNoticePhases/View?PPI=CO1.PPI.24911872&amp;isFromPublicArea=True&amp;isModal=False</t>
  </si>
  <si>
    <t>JEP-622-2023</t>
  </si>
  <si>
    <t>JEP-CSPO-618-2023</t>
  </si>
  <si>
    <t>Diego Fernando Perez Torres</t>
  </si>
  <si>
    <t xml:space="preserve">	255823</t>
  </si>
  <si>
    <t>11-47-101015117</t>
  </si>
  <si>
    <t>https://jepcolombia.sharepoint.com/:b:/g/SE/DAJ/SDC/ERdqPj3Yvj1Eo_Cml1ahNUQBbQXBJ_9oesuGv_95NG79Wg?e=CiefpD</t>
  </si>
  <si>
    <t>COMUNICADOR AUDIOVISUAL Y MULTIMEDIAL</t>
  </si>
  <si>
    <t>diego.perez@jep.gov.co</t>
  </si>
  <si>
    <t>https://community.secop.gov.co/Public/Tendering/ContractNoticePhases/View?PPI=CO1.PPI.24911892&amp;isFromPublicArea=True&amp;isModal=False</t>
  </si>
  <si>
    <t>JEP-623-2023</t>
  </si>
  <si>
    <t>JEP-CSPO-619-2023</t>
  </si>
  <si>
    <t>Rosmary Nayibe Corredor Suarez</t>
  </si>
  <si>
    <t>15-47-101011441</t>
  </si>
  <si>
    <t>19/05/2023 - 31/05/2024</t>
  </si>
  <si>
    <t>https://jepcolombia.sharepoint.com/:b:/g/SE/DAJ/SDC/ETg_09xeKpBGlb640nwktqwBlAkkQ2t8Z43z_eWKanRjFg?e=wB529P</t>
  </si>
  <si>
    <t xml:space="preserve">Mediante otrosí N°1 el 30/11/2023 se publica la adición y prórroga del contrato JEP-623-2023 </t>
  </si>
  <si>
    <t>rosmary.corredor@jep.gov.co</t>
  </si>
  <si>
    <t>https://community.secop.gov.co/Public/Tendering/ContractNoticePhases/View?PPI=CO1.PPI.24937573&amp;isFromPublicArea=True&amp;isModal=False</t>
  </si>
  <si>
    <t>JEP-624-2023</t>
  </si>
  <si>
    <t>JEP-CSPO-620-2023</t>
  </si>
  <si>
    <t>Laura Garzón Santafé</t>
  </si>
  <si>
    <t>Prestar servicios profesionales para apoyar al Departamento de Atención a Víctimas en el monitoreo y seguimiento a la implementación de lineamientos y estrategias de divulgación, participación, orientación, asesoría y acompañamiento psicosocial a víctimas y organizaciones en instancias judiciales y no judiciales, atendiendo los enfoques diferenciales</t>
  </si>
  <si>
    <t xml:space="preserve">25-47-101003989 </t>
  </si>
  <si>
    <t>07/05/2023 - 01/07/2024</t>
  </si>
  <si>
    <t>https://jepcolombia.sharepoint.com/:b:/g/SE/DAJ/SDC/EQuWks3JyzlIs7rnGEnIjbkBuh3uDP5ZftaGaF4pioclvQ?e=2VoP9o</t>
  </si>
  <si>
    <t>laura.garzons@jep.gov.co</t>
  </si>
  <si>
    <t>https://community.secop.gov.co/Public/Tendering/ContractNoticePhases/View?PPI=CO1.PPI.24960243&amp;isFromPublicArea=True&amp;isModal=False</t>
  </si>
  <si>
    <t>JEP-625-2023</t>
  </si>
  <si>
    <t>JEP-CSPO-621-2023</t>
  </si>
  <si>
    <t>Maira Alejandra Cortés Patiño</t>
  </si>
  <si>
    <t>Prestar de servicios para apoyar y acompañar a la sala de reconocimiento de verdad y responsabilidad en los procesos administrativos y técnicos que permitan dar respuesta a los requerimientos allegados por entidades internas y externas a la JEP</t>
  </si>
  <si>
    <t>14-47-101024889</t>
  </si>
  <si>
    <t>https://jepcolombia.sharepoint.com/:b:/g/SE/DAJ/SDC/EXpmo_mUWjRPo6pti1C1rXwB_n0eI6LvPhaC3R20MP40qg?e=l2AhDT</t>
  </si>
  <si>
    <t>Mediante otrosí N°1 del 27/12/2023 se prorrogo y adiciono el contrato.</t>
  </si>
  <si>
    <t>maira.cortes@jep.gov.co</t>
  </si>
  <si>
    <t>https://community.secop.gov.co/Public/Tendering/ContractNoticePhases/View?PPI=CO1.PPI.24985650&amp;isFromPublicArea=True&amp;isModal=False</t>
  </si>
  <si>
    <t>JEP-626-2023</t>
  </si>
  <si>
    <t>JEP-CSPO-622-2023</t>
  </si>
  <si>
    <t>Lina María García Henao</t>
  </si>
  <si>
    <t>Prestar servicios profesionales para apoyar a la Subdirección de Planeación en la formulación, la ejecución, el monitoreo y el seguimiento de planes, programas, estrategias o proyectos, revisión y elaboración de documentos técnicos, así como el apoyo en gestión contractual y estratégica a cargo de la dependencia</t>
  </si>
  <si>
    <t>33-47-101011637</t>
  </si>
  <si>
    <t>09/06/2023 - 30/06/2024</t>
  </si>
  <si>
    <t>https://jepcolombia.sharepoint.com/:b:/g/SE/DAJ/SDC/EVM1XdA0dQdIo9yP4KWRi_MB_g7iJhRVFhUDkaiOG-J_ng?e=TlbOMW</t>
  </si>
  <si>
    <t>lina.garcia@jep.gov.co</t>
  </si>
  <si>
    <t>https://community.secop.gov.co/Public/Tendering/ContractNoticePhases/View?PPI=CO1.PPI.25497682&amp;isFromPublicArea=True&amp;isModal=False</t>
  </si>
  <si>
    <t>JEP-627-2023</t>
  </si>
  <si>
    <t>JEP-CSPO-623-2023</t>
  </si>
  <si>
    <t>UNIVERSIDAD DE LA SALLE</t>
  </si>
  <si>
    <t>7. Convenios con otras organizaciones</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</si>
  <si>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</si>
  <si>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Yiris Rosa Tovar Medina (Encargada)</t>
  </si>
  <si>
    <t>Maria Luisa Moreno Rodriguez</t>
  </si>
  <si>
    <t>Todo el territorio nacioanl</t>
  </si>
  <si>
    <t>En ejecución</t>
  </si>
  <si>
    <t>Ingreso</t>
  </si>
  <si>
    <t>https://community.secop.gov.co/Public/Tendering/ContractNoticePhases/View?PPI=CO1.PPI.26071186&amp;isFromPublicArea=True&amp;isModal=False</t>
  </si>
  <si>
    <t>JEP-628-2023</t>
  </si>
  <si>
    <t>JEP-CSPO-624-2023</t>
  </si>
  <si>
    <t>Yormery Avendaño Pascual</t>
  </si>
  <si>
    <t>Puerto Carreño</t>
  </si>
  <si>
    <t>Prestar servicios profesionales especializados en enfoque étnico racial para apoyar y acompañar a la Secretaria Ejecutiva de la JEP en la gestión territorial con los pueblos étnicos en la región de Orinoquia, Casanare, Arauca y Vichada, a partir de la implementación y seguimiento de los lineamientos del enfoque diferencial, teniendo en cuenta el enfoque territorial</t>
  </si>
  <si>
    <t>Orinoquia, Casanare,
Arauca y Vichada</t>
  </si>
  <si>
    <t>21-45-101411126</t>
  </si>
  <si>
    <t>29/05/2023 - 01/07/2024</t>
  </si>
  <si>
    <t>https://jepcolombia.sharepoint.com/:b:/g/SE/DAJ/SDC/EQgSAbILQFRBm05X3DKs7asBmj1cUCnBW8RpjCgMtDNnww?e=GqjNjR</t>
  </si>
  <si>
    <t>yormery.avendano@jep.gov.co</t>
  </si>
  <si>
    <t>https://community.secop.gov.co/Public/Tendering/ContractNoticePhases/View?PPI=CO1.PPI.25002590&amp;isFromPublicArea=True&amp;isModal=False</t>
  </si>
  <si>
    <t>JEP-629-2023</t>
  </si>
  <si>
    <t>JEP-CSPO-625-2023</t>
  </si>
  <si>
    <t>Paola Andrea Montaño Martinez</t>
  </si>
  <si>
    <t>Prestar servicios profesionales a la Secretaría Ejecutiva en el apoyo y acompañamiento orientado a la articulación de proyectos restaurativos a instrumentos de planeación territorial. Así como, en la caracterización de los comparecientes que desempeñan cargos políticos en el marco del acuerdo de Paz</t>
  </si>
  <si>
    <t>Rosemberg Leguizamon Vargas</t>
  </si>
  <si>
    <t>21-45-101410079
21-45-101410079</t>
  </si>
  <si>
    <t>18/05/2023
01/08/2023</t>
  </si>
  <si>
    <t>18/05/2023 - 02/02/2024
18/05/2023 - 10/03/2024</t>
  </si>
  <si>
    <t>19/05/2023
03/08/2023</t>
  </si>
  <si>
    <t>https://jepcolombia.sharepoint.com/:b:/g/SE/DAJ/SDC/EZ7jyT3ma4dEtB9FMmo3glABqwPKPQmW1JIoCELoekvSCg?e=eT8Cjk</t>
  </si>
  <si>
    <t>El 31/07/2023 adición y prórroga CTO JEP-629-2023, hasta el 08 de sepiembre de 2023.</t>
  </si>
  <si>
    <t>paola.montano@jep.gov.co</t>
  </si>
  <si>
    <t>https://community.secop.gov.co/Public/Tendering/ContractNoticePhases/View?PPI=CO1.PPI.25002804&amp;isFromPublicArea=True&amp;isModal=False</t>
  </si>
  <si>
    <t>JEP-630-2023</t>
  </si>
  <si>
    <t>JEP-CSPO-626-2023</t>
  </si>
  <si>
    <t>Diana Gómez Leon</t>
  </si>
  <si>
    <t>Prestar servicios profesionales a la Secretaría Ejecutiva en el apoyo y acompañamiento para la estructuración de proyectos restaurativos exploratorios promoviendo espacios de articulación interinstitucional que puedan atender medidas en el marco de posibles políticas públicas a nivel nacional y territorial sobre el Sistema Restaurativo, propiciando el desarrollo de iniciativas de TOAR anticipados y eventuales sanciones</t>
  </si>
  <si>
    <t>33-47-101011528</t>
  </si>
  <si>
    <t>18/05/2023 - 31/01/2024</t>
  </si>
  <si>
    <t>https://jepcolombia.sharepoint.com/:b:/g/SE/DAJ/SDC/EeIL9g5yjJBOqWDhVUNG7ScBpEjt96AAVt-g6leQr-44eA?e=KfDUuI</t>
  </si>
  <si>
    <t>Sin acta en secop 20/05/2023</t>
  </si>
  <si>
    <t>ADMINISTRACIÓN DE EMPRESAS COMERCIALES</t>
  </si>
  <si>
    <t>diana.gomez@jep.gov.co</t>
  </si>
  <si>
    <t>https://community.secop.gov.co/Public/Tendering/ContractNoticePhases/View?PPI=CO1.PPI.25006499&amp;isFromPublicArea=True&amp;isModal=False</t>
  </si>
  <si>
    <t>JEP-631-2023</t>
  </si>
  <si>
    <t>JEP-CSPO-627-2023</t>
  </si>
  <si>
    <t>Natalia Villegas Ruiz</t>
  </si>
  <si>
    <t>Prestar servicios profesionales para apoyar al Departamento de Enfoques Diferenciales el fortalecimiento de la estrategia de comunicaciones con enfoque diferencial en territorios, medios y escenarios de difusión con aplicación de la perspectiva de interseccionalidad.</t>
  </si>
  <si>
    <t>21-45-101410171</t>
  </si>
  <si>
    <t>https://jepcolombia.sharepoint.com/:b:/g/SE/DAJ/SDC/ESTD_K9AWKpCoSk8nRrN1EcBm0GImygIi-SsWFQ16slqlA?e=dp4nw6</t>
  </si>
  <si>
    <t>nathalia.villegas@jep.gov.co</t>
  </si>
  <si>
    <t>https://community.secop.gov.co/Public/Tendering/ContractNoticePhases/View?PPI=CO1.PPI.25004739&amp;isFromPublicArea=True&amp;isModal=False</t>
  </si>
  <si>
    <t>JEP-632-2023</t>
  </si>
  <si>
    <t>JEP-CSPO-628-2023</t>
  </si>
  <si>
    <t>Cristina Buitrago Higuera</t>
  </si>
  <si>
    <t>Prestar servicios profesionales a la secretaria ejecutiva para apoyar y acompañar en el desarrollo de actividades de concertación y diálogo entre víctimas, comparecientes y otros actores sociales que permitan fortalecer la estructuración de proyectos restaurativos, la validación de acuerdos y concertación</t>
  </si>
  <si>
    <t>21-45-101410090</t>
  </si>
  <si>
    <t>18/05/2023 - 02/02/2024</t>
  </si>
  <si>
    <t>https://jepcolombia.sharepoint.com/:b:/g/SE/DAJ/SDC/EfVnImYQiQdJrLO0TKx84RABWjAwkEz_izeRypkUELXC4Q?e=G19XFx</t>
  </si>
  <si>
    <t>cristina.buitrago@jep.gov.co</t>
  </si>
  <si>
    <t>JEP-633-2023</t>
  </si>
  <si>
    <t>JEP-CSPO-629-2023</t>
  </si>
  <si>
    <t>Rodrigo Antonio Rojas Tolosa</t>
  </si>
  <si>
    <t>Prestación de servicios profesionales para apoyar a la Secretaría Ejecutiva en la definición e implementación del proceso de sistematización y documentación de la estructuración del proyecto restaurativo exploratorio para TOAR y sanciones de excombatientes FARC y fuerza pública</t>
  </si>
  <si>
    <t>21-45-101410098
21-45-101410098</t>
  </si>
  <si>
    <t>https://jepcolombia.sharepoint.com/:b:/g/SE/DAJ/SDC/EYZgWigZv7RJm2B9d7Drcu4BM0K7RuwmGIW_XiQu19V1pg?e=dM8dPr</t>
  </si>
  <si>
    <t>Mediante otrosí N°1 se prorroga el plazo de ejecución hasta el 8/09/2023 y se adiciona el valor de  $13.795.982</t>
  </si>
  <si>
    <t>rodrigo.rojas@jep.gov.co</t>
  </si>
  <si>
    <t>https://community.secop.gov.co/Public/Tendering/ContractNoticePhases/View?PPI=CO1.PPI.25006669&amp;isFromPublicArea=True&amp;isModal=False</t>
  </si>
  <si>
    <t>JEP-634-2023</t>
  </si>
  <si>
    <t>JEP-CSPO-630-2023</t>
  </si>
  <si>
    <t>Leydi Rubiela Pacheco Villarreal</t>
  </si>
  <si>
    <t>Aldana</t>
  </si>
  <si>
    <t xml:space="preserve">Prestar servicios profesionales para apoyar la comisión étnica en el desarrollo de la estrategia para la implementación del enfoque diferencial étnico-racial con indígenas con énfasis en los compromisos establecidos a partir de las consultas previas y las rutas de relacionamiento y participación que se desprenden de las mismas. </t>
  </si>
  <si>
    <t>47-45-101006315</t>
  </si>
  <si>
    <t>25/05/2023 - 30/06/2024</t>
  </si>
  <si>
    <t>https://jepcolombia.sharepoint.com/:b:/g/SE/DAJ/SDC/EVriIamEuANKhecQCyWe2IgB3t5Xz-n8IO2cTZEKzatscw?e=3EsgEF</t>
  </si>
  <si>
    <t>leidy.pacheco@jep.gov.co</t>
  </si>
  <si>
    <t>https://community.secop.gov.co/Public/Tendering/ContractNoticePhases/View?PPI=CO1.PPI.25016066&amp;isFromPublicArea=True&amp;isModal=False</t>
  </si>
  <si>
    <t>JEP-637-2023</t>
  </si>
  <si>
    <t>JEP-CSPO-633-2023</t>
  </si>
  <si>
    <t>23/02/2023
19/05/2023</t>
  </si>
  <si>
    <t>Diana Milena Cagua Galindo</t>
  </si>
  <si>
    <t>Prestar servicios técnicos al GRAI para el apoyo en la gestión administrativa y documental, de acuerdo con los lineamientos de la magistratura</t>
  </si>
  <si>
    <t xml:space="preserve">	15-47-101011471</t>
  </si>
  <si>
    <t>26/05/2023 - 10/07/2024</t>
  </si>
  <si>
    <t>https://jepcolombia.sharepoint.com/:b:/g/SE/DAJ/SDC/EdePqaz3NF9Im1_l13b9i3kBzUSzS1GV33ap-ZNRPiYJQA?e=NtxstN</t>
  </si>
  <si>
    <t>El abogado Mateo Avila reporta que se quedará rechazado, se reemplazo el contratista y número de contrato. James Alejandro Perilla Garzón
Mediante Otrosí N°1 el 27/12/2023 se publica la adición y prórroga del contrato JEP-637-2023-Diana Milena Cagua Galindo</t>
  </si>
  <si>
    <t>TECNOLOGÍA EN GESTIÓN DOCUMENTAL</t>
  </si>
  <si>
    <t>diana.cagua@jep.gov.co</t>
  </si>
  <si>
    <t>https://community.secop.gov.co/Public/Tendering/ContractNoticePhases/View?PPI=CO1.PPI.23467124&amp;isFromPublicArea=True&amp;isModal=False</t>
  </si>
  <si>
    <t>JEP-638-2023</t>
  </si>
  <si>
    <t>JEP-CSPO-634-2023</t>
  </si>
  <si>
    <t>6/03/2023
18/05/2023</t>
  </si>
  <si>
    <t>Sandra Teherán Sánchez</t>
  </si>
  <si>
    <t xml:space="preserve">	288523</t>
  </si>
  <si>
    <t>21-45-101411152</t>
  </si>
  <si>
    <t>30/05/2023 - 30/06/2024</t>
  </si>
  <si>
    <t>https://jepcolombia.sharepoint.com/:b:/g/SE/DAJ/SDC/EdffDh9wHvxLrj9Ev4_rTDgBSurZkARVLhY0EHCUwgZeUQ?e=rpWTgA</t>
  </si>
  <si>
    <t xml:space="preserve">Mediante Otrosí N°1 el 26/12/2023 se publica la adición y prórroga del contrato JEP-638-2023 
</t>
  </si>
  <si>
    <t>sandra.teheran@jep.gov.co</t>
  </si>
  <si>
    <t>https://community.secop.gov.co/Public/Tendering/ContractNoticePhases/View?PPI=CO1.PPI.23672040&amp;isFromPublicArea=True&amp;isModal=False</t>
  </si>
  <si>
    <t>JEP-639-2023</t>
  </si>
  <si>
    <t>JEP-CSPO-635-2023</t>
  </si>
  <si>
    <t>Jenny Katherine Giraldo Marin</t>
  </si>
  <si>
    <t>33-47-101011586</t>
  </si>
  <si>
    <t>https://jepcolombia.sharepoint.com/:b:/g/SE/DAJ/SDC/Eezhfy86grNAnP_Ozg4aWNkBnEeHeEdmg7PIM_yijHbEiA?e=ag2z2R</t>
  </si>
  <si>
    <t>Mediante Otrosí N°2 el 28/12/2023 se publica la adición y prórroga del contrato JEP-639-2023</t>
  </si>
  <si>
    <t>jenny.giraldo@jep.gov.co</t>
  </si>
  <si>
    <t>https://community.secop.gov.co/Public/Tendering/ContractNoticePhases/View?PPI=CO1.PPI.25093602&amp;isFromPublicArea=True&amp;isModal=False</t>
  </si>
  <si>
    <t>JEP-640-2023</t>
  </si>
  <si>
    <t>JEP-IC-001-2023</t>
  </si>
  <si>
    <t xml:space="preserve">SOFTWARE COLOMBIA SERVICIOS INFORMÁTICOS S.A.S.  </t>
  </si>
  <si>
    <t>Invitación Cerrada</t>
  </si>
  <si>
    <t>prestación de servicios a través de una plataforma tecnológica para la realización de subastas electrónicas, dentro de los procesos de contratación que se adelanten para el desarrollo de la misionalidad de la entidad y la correcta actividad judicial</t>
  </si>
  <si>
    <t>Bogotá D.C. - JEP</t>
  </si>
  <si>
    <t>33-45-101119053</t>
  </si>
  <si>
    <t>19/05/2023 - 31/12/2026</t>
  </si>
  <si>
    <t>https://jepcolombia.sharepoint.com/:b:/g/SE/DAJ/SDC/EfW8a0gHdqhDqqRro3jfi7IB0H24gDluko_Y5t8sNu7fRw?e=7TcB6d</t>
  </si>
  <si>
    <t>Mediante otrosí N°1 publicado el 3/10/2023 se adiciona el valor de $4.735.500 El valor adicionado será pagado con cargo al Certificado de
Disponibilidad Presupuestal No. 91223 del 27 de abril de 2023
El 5/07/2024 Balance Final y Cierre del Contrato JEP-640-2023 - Software Colombia Servicios Informaricos SAS.</t>
  </si>
  <si>
    <t>https://community.secop.gov.co/Public/Tendering/ContractNoticePhases/View?PPI=CO1.PPI.25052998&amp;isFromPublicArea=True&amp;isModal=False</t>
  </si>
  <si>
    <t>JEP-641-2023</t>
  </si>
  <si>
    <t>JEP-IPINF-002-2023</t>
  </si>
  <si>
    <t>TECNOSOFT UPS S.A.S</t>
  </si>
  <si>
    <t>Persona jurídica</t>
  </si>
  <si>
    <t>Prestar el servicio de mantenimiento preventivo, correctivo y soporte para los sistemas ininterrumpidos de potencia (ups) que operan en las instalaciones de la jurisdicción especial para la paz – JEP</t>
  </si>
  <si>
    <t>Subdirección de Recursos Físicos e Infraestructura</t>
  </si>
  <si>
    <t>CBC - 100046652</t>
  </si>
  <si>
    <t>22/05/2023 - 31/12/2026</t>
  </si>
  <si>
    <t>https://jepcolombia.sharepoint.com/:b:/g/SE/DAJ/SDC/Eb09tjlUZO5KvVY11bAtwo4BE3vkiU8I4eaVHHRaiZHCEA?e=qojVXB
Anexo 2
https://jepcolombia.sharepoint.com/:b:/g/SE/DAJ/SDC/EfpP5L-Wq65JuYujcBq-Y00BWhW2MWLxJA0W4GYobIyVyw?e=fHvwji</t>
  </si>
  <si>
    <t>El 8/11/2024 se publicó el acta de balance y cierre</t>
  </si>
  <si>
    <t>https://community.secop.gov.co/Public/Tendering/ContractNoticePhases/View?PPI=CO1.PPI.24674496&amp;isFromPublicArea=True&amp;isModal=False</t>
  </si>
  <si>
    <t>JEP-642-2023</t>
  </si>
  <si>
    <t>JEP-CSPO-636-2023</t>
  </si>
  <si>
    <t>Idanis Yaneth Jimenez Sanchez</t>
  </si>
  <si>
    <t>46-47-101002148</t>
  </si>
  <si>
    <t>https://jepcolombia.sharepoint.com/:b:/g/SE/DAJ/SDC/EfpP5L-Wq65JuYujcBq-Y00BWhW2MWLxJA0W4GYobIyVyw?e=1Wtsr2
Anexo 2
https://jepcolombia.sharepoint.com/:b:/g/SE/DAJ/SDC/EdSWaKm3pFNJpZ5bas6I6lEBMdnwcxg0GUfyABB5UnJR-A?e=objxzl</t>
  </si>
  <si>
    <t>idanis.jimenez@jep.gov.co</t>
  </si>
  <si>
    <t>https://community.secop.gov.co/Public/Tendering/ContractNoticePhases/View?PPI=CO1.PPI.25103258&amp;isFromPublicArea=True&amp;isModal=False</t>
  </si>
  <si>
    <t>JEP-643-2023</t>
  </si>
  <si>
    <t>JEP-CSPO-637-2023</t>
  </si>
  <si>
    <t>Juan Camilo Castañeda Arboleda</t>
  </si>
  <si>
    <t>Prestar  los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t>
  </si>
  <si>
    <t xml:space="preserve">	11-47-101015185</t>
  </si>
  <si>
    <t>https://jepcolombia.sharepoint.com/:b:/g/SE/DAJ/SDC/EbX56jz-NnFKlrjMqbmScPoBi2lH11jgYz4LO_Ar_-tfgQ?e=2jMlPv</t>
  </si>
  <si>
    <t>juan.castaneda@jep.gov.co</t>
  </si>
  <si>
    <t>https://community.secop.gov.co/Public/Tendering/ContractNoticePhases/View?PPI=CO1.PPI.25103652&amp;isFromPublicArea=True&amp;isModal=False</t>
  </si>
  <si>
    <t>JEP-644-2023</t>
  </si>
  <si>
    <t>JEP-IPINF-004-2023</t>
  </si>
  <si>
    <t>ZURICH COLOMBIA SEGUROS S.A</t>
  </si>
  <si>
    <t>Adquisición de pólizas de seguros para aeronaves no tripuladas - drones de propiedad de la jurisdicción especial para la paz</t>
  </si>
  <si>
    <t xml:space="preserve">Mediante otrosí N°1 del 22/03/2024 se prorroga el contrato hasta el 16 de abril de 2024 y se adiciona el valor de $2.225.781; el 30/09/2024 se publico el acta de balance y cierre </t>
  </si>
  <si>
    <t>Adición y prorróga</t>
  </si>
  <si>
    <t>https://community.secop.gov.co/Public/Tendering/ContractNoticePhases/View?PPI=CO1.PPI.24855735&amp;isFromPublicArea=True&amp;isModal=False</t>
  </si>
  <si>
    <t>JEP-645-2023</t>
  </si>
  <si>
    <t>JEP-CSPO-638-2023</t>
  </si>
  <si>
    <t>Carlos Alberto Alfonso Correa</t>
  </si>
  <si>
    <t>Prestar servicios profesionales especializados para apoyar a la subdirección financiera en asuntos estratégicos y conexos a la gestión presupuestal, contable y tesoral, para fortalecer su modelo de gestión a partir de la revisión de las herramientas tecnológicas en operación y de los productos que emite el área financiera</t>
  </si>
  <si>
    <t xml:space="preserve">	340 - 47 - 994000045438</t>
  </si>
  <si>
    <t xml:space="preserve">Aseguradora Solidaria de Colombia </t>
  </si>
  <si>
    <t>29/05/2023 - 10/07/2023</t>
  </si>
  <si>
    <t>https://jepcolombia.sharepoint.com/:b:/g/SE/DAJ/SDC/EVUR1puvE1BNvw7nPuGfBPgB5Cti0NJWbXKIOTdMUuWuhA?e=OgnJUK</t>
  </si>
  <si>
    <t>carlos.alfonso@jep.gov.co</t>
  </si>
  <si>
    <t>https://community.secop.gov.co/Public/Tendering/ContractNoticePhases/View?PPI=CO1.PPI.25184681&amp;isFromPublicArea=True&amp;isModal=False</t>
  </si>
  <si>
    <t>JEP-646-2023</t>
  </si>
  <si>
    <t>JEP-CSPO-639-2023</t>
  </si>
  <si>
    <t>COMPAÑÍA ASEGURADORA DE FIANZAS S.A.</t>
  </si>
  <si>
    <t>Adquisición de póliza de seguros de accidentes personales para menores de edad que ingresen a las instalaciones de la Jurisdicción Especial para la Paz</t>
  </si>
  <si>
    <t>Mediante otrosi N°1 del 11/07/2023 se modifica El plazo de ejecución del contrato será hasta las 24:00 horas del 6 de junio de 2024
El 30/10/2024 se publicó el acta de balance y cierre, se libera $1000000</t>
  </si>
  <si>
    <t>https://community.secop.gov.co/Public/Tendering/ContractNoticePhases/View?PPI=CO1.PPI.25210848&amp;isFromPublicArea=True&amp;isModal=False</t>
  </si>
  <si>
    <t>JEP-647-2023</t>
  </si>
  <si>
    <t>JEP-CSPO-640-2023</t>
  </si>
  <si>
    <t>Ismenia Martínez Renteria</t>
  </si>
  <si>
    <t>6545-101081249</t>
  </si>
  <si>
    <t>01/06/2023 - 30/06/2024</t>
  </si>
  <si>
    <t>https://jepcolombia.sharepoint.com/:b:/g/SE/DAJ/SDC/ER9T_4b7gdZChM8AvkfAoPcBttiNhIZdzsZlkPLJeSNQog?e=5ugFm2</t>
  </si>
  <si>
    <t>ismenia.martinez@jep.gov.co</t>
  </si>
  <si>
    <t>https://community.secop.gov.co/Public/Tendering/ContractNoticePhases/View?PPI=CO1.PPI.25210757&amp;isFromPublicArea=True&amp;isModal=False</t>
  </si>
  <si>
    <t>JEP-648-2023</t>
  </si>
  <si>
    <t>JEP-CSPO-641-2023</t>
  </si>
  <si>
    <t>Boris Duarte Caviedes</t>
  </si>
  <si>
    <t>Prestar servicios profesionales para apoyar a la Subdirección de Fortalecimiento Institucional en el desarrollo del modelo de gestión del conocimiento de la JEP, a través de la sistematización, seguimiento y socialización de aprendizajes institucionales</t>
  </si>
  <si>
    <t>15-47-101011512</t>
  </si>
  <si>
    <t>02/06/2023 - 05/07/2023</t>
  </si>
  <si>
    <t>https://jepcolombia.sharepoint.com/:b:/g/SE/DAJ/SDC/ES3DyYVwwkpArx1kajBfzVEBXOdimWep2pCy_-3gCh6AZA?e=thStVb</t>
  </si>
  <si>
    <t>boris.duarte@jep.gov.co</t>
  </si>
  <si>
    <t>https://community.secop.gov.co/Public/Tendering/ContractNoticePhases/View?PPI=CO1.PPI.25287759&amp;isFromPublicArea=True&amp;isModal=False</t>
  </si>
  <si>
    <t>JEP-649-2023</t>
  </si>
  <si>
    <t>JEP-CSPO-642-2023</t>
  </si>
  <si>
    <t>Katherin Georyanie Garcia Rodriguez</t>
  </si>
  <si>
    <t>Prestar los servicios profesionales para apoyar a la subdirección de talento humano en la implementación del plan anual del sistema de gestión de la seguridad y salud en el trabajo (sg-sst) y el desarrollo de las actividades y acciones necesarias para su cumplimiento</t>
  </si>
  <si>
    <t xml:space="preserve">	21-45-101411515</t>
  </si>
  <si>
    <t>02/06/2023 - 30/06/2024</t>
  </si>
  <si>
    <t>https://jepcolombia.sharepoint.com/:b:/g/SE/DAJ/SDC/Ec3Ky3dj7aZLpLWLcM55fYkB-C76IikXkpyOPkVA3Hn4Cw?e=aJKcuY</t>
  </si>
  <si>
    <t>Mediante otrosí N°1 se ajusta el valor del contrato</t>
  </si>
  <si>
    <t>katherin.garcia@jep.gov.co</t>
  </si>
  <si>
    <t>https://community.secop.gov.co/Public/Tendering/ContractNoticePhases/View?PPI=CO1.PPI.25248023&amp;isFromPublicArea=True&amp;isModal=False</t>
  </si>
  <si>
    <t>JEP-650-2023</t>
  </si>
  <si>
    <t>JEP-CSPO-643-2023</t>
  </si>
  <si>
    <t>Isabel Valdés Arias</t>
  </si>
  <si>
    <t>Prestar servicios profesionales para apoyar y acompañar a la Subdirección  de Comunicaciones en la elaboración y difusión de contenidos periodísticos y audiovisuales relacionados con las decisiones de las Salas y Secciones del Tribunal para la Paz de la JEP, como parte del desarrollo de la estrategia y la política de comunicaciones.</t>
  </si>
  <si>
    <t xml:space="preserve">	11-47-101015272</t>
  </si>
  <si>
    <t>02/06/2023 - 10/07/2024</t>
  </si>
  <si>
    <t>https://jepcolombia.sharepoint.com/:b:/g/SE/DAJ/SDC/EXdtyx8jabVEquu9CRr0_U0ByKSf45Xlc_j8kK_eCRll7Q?e=fhnfB4</t>
  </si>
  <si>
    <t>isabel.valdes@jep.gov.co</t>
  </si>
  <si>
    <t>https://community.secop.gov.co/Public/Tendering/ContractNoticePhases/View?PPI=CO1.PPI.25296369&amp;isFromPublicArea=True&amp;isModal=False</t>
  </si>
  <si>
    <t>JEP-651-2023</t>
  </si>
  <si>
    <t>JEP-CSPO-644-2023</t>
  </si>
  <si>
    <t>Sonia Amparo Ocoro Ortiz</t>
  </si>
  <si>
    <t>Prestar  los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t>
  </si>
  <si>
    <t xml:space="preserve">	45-45-101122114</t>
  </si>
  <si>
    <t>08/06/2023 - 30/06/2024</t>
  </si>
  <si>
    <t>https://jepcolombia.sharepoint.com/:b:/g/SE/DAJ/SDC/EY8XE8T_DspNmKhw0O_nyp4Bi-F8UbusQLmZfnSLUTcXug?e=Po42c5</t>
  </si>
  <si>
    <t>sonia.ocoro@jep.gov.co</t>
  </si>
  <si>
    <t>https://community.secop.gov.co/Public/Tendering/ContractNoticePhases/View?PPI=CO1.PPI.25257465&amp;isFromPublicArea=True&amp;isModal=False</t>
  </si>
  <si>
    <t>JEP-652-2023</t>
  </si>
  <si>
    <t>JEP-CSPO-645-2023</t>
  </si>
  <si>
    <t>Adriana Del Pilar Acosta Roa</t>
  </si>
  <si>
    <t>Prestar servicios profesionales para apoyar a la subdirección de planeación en la planeación operativa, en la articulación de la planeación operativa con las necesidades contractuales, en la implementación del banco de proyectos de que trata el modelo de gestión, articulando con la subdirección de cooperación internacional y en la gestión de inversión pública</t>
  </si>
  <si>
    <t>33-47-101011598</t>
  </si>
  <si>
    <t>1/06/2023 - 30/06/2024</t>
  </si>
  <si>
    <t>https://jepcolombia.sharepoint.com/:b:/g/SE/DAJ/SDC/EaDvRU_T0tBMuWrMppFfnKABze6b2EIk7cnywBt01xxj0A?e=Je1QPU</t>
  </si>
  <si>
    <t>adriana.acosta@jep.gov.co</t>
  </si>
  <si>
    <t>https://community.secop.gov.co/Public/Tendering/ContractNoticePhases/View?PPI=CO1.PPI.25251645&amp;isFromPublicArea=True&amp;isModal=False</t>
  </si>
  <si>
    <t>JEP-653-2023</t>
  </si>
  <si>
    <t>JEP-CSPO-646-2023</t>
  </si>
  <si>
    <t>Nathalie Gómez Cubillos</t>
  </si>
  <si>
    <t xml:space="preserve">	30-45-101014864</t>
  </si>
  <si>
    <t>https://jepcolombia.sharepoint.com/:b:/g/SE/DAJ/SDC/EeUObV-auqNLuuzoVbzdWvkBU5Tq7TkJ3qFRcRnJsn-PNw?e=46LJRM</t>
  </si>
  <si>
    <t>nathalie.gomez@jep.gov.co</t>
  </si>
  <si>
    <t>https://community.secop.gov.co/Public/Tendering/ContractNoticePhases/View?PPI=CO1.PPI.25275746&amp;isFromPublicArea=True&amp;isModal=False</t>
  </si>
  <si>
    <t>JEP-654-2023</t>
  </si>
  <si>
    <t>JEP-CSPO-647-2023</t>
  </si>
  <si>
    <t xml:space="preserve">Andrea Katherin Abril Rodriguez </t>
  </si>
  <si>
    <t>15-47-101011554</t>
  </si>
  <si>
    <t>https://jepcolombia.sharepoint.com/:b:/g/SE/DAJ/SDC/EdyWrW0XjRhFsDB0VEV4ItIB2vK-0qbQFCBsxN3O2DZY-g?e=T9hZgh</t>
  </si>
  <si>
    <t>andrea.abril@jep.gov.co</t>
  </si>
  <si>
    <t>https://community.secop.gov.co/Public/Tendering/ContractNoticePhases/View?PPI=CO1.PPI.25254480&amp;isFromPublicArea=True&amp;isModal=False</t>
  </si>
  <si>
    <t>JEP-655-2023</t>
  </si>
  <si>
    <t>JEP-IPINF-006-2023</t>
  </si>
  <si>
    <t>TERMECQ S.A.S</t>
  </si>
  <si>
    <t>Prestar el servicio de mantenimiento preventivo, correctivo y de soporte para los equipos de aire acondicionado que son propiedad de la JEP, tanto en la sede principal como en los grupos territoriales</t>
  </si>
  <si>
    <t>33-45-101119359
33-40-101074841</t>
  </si>
  <si>
    <t>2/06/2023
2/06/2023</t>
  </si>
  <si>
    <t>01/06/2023 - 31/12/2023
01/06/2023 - 31/12/2026</t>
  </si>
  <si>
    <t>https://jepcolombia.sharepoint.com/:b:/g/SE/DAJ/SDC/EVWiOvsW-IVFovEK_BFKpSEBFJYZ3fyX_4Nn-r89Xm11fQ?e=UfdsA8</t>
  </si>
  <si>
    <t>El 30/08/2024 se publicó el acta de balance y cierre</t>
  </si>
  <si>
    <t>https://community.secop.gov.co/Public/Tendering/ContractNoticePhases/View?PPI=CO1.PPI.24954919&amp;isFromPublicArea=True&amp;isModal=False</t>
  </si>
  <si>
    <t>JEP-656-2023</t>
  </si>
  <si>
    <t>JEP-CSPO-648-2023</t>
  </si>
  <si>
    <t>Christian Kamilo Lopez Patiño</t>
  </si>
  <si>
    <t>Prestar servicios profesionales especializados para apoyar y acompañar al departamento SAAD comparecientes en la articulación de las actividades desarrolladas por el equipo jurídico encargado de brindar tanto la asesoría jurídica,como la defensa técnica judicial a los comparecientes, así como el seguimiento y control de las mismas</t>
  </si>
  <si>
    <t>21-45-101411455</t>
  </si>
  <si>
    <t>01/06/2023 - 30/05/2024</t>
  </si>
  <si>
    <t>https://jepcolombia.sharepoint.com/:b:/g/SE/DAJ/SDC/EXTRsXr2ONJFnWVz6mhlSKIBhciSq5uvVM3AzIoZHhDYfQ?e=8riPrv</t>
  </si>
  <si>
    <t xml:space="preserve">Mediante otrosí N°1 el 15/11/2023 se publica la adición y prórroga del Cto JEP-656-2023
Mediante Otrosí N°2 el 26/12/2023 se publica la adición y prórroga del contrato JEP-656-2023 hasta el 31 de Enero de 2024 </t>
  </si>
  <si>
    <t>christian.lopez@jep.gov.co</t>
  </si>
  <si>
    <t>https://community.secop.gov.co/Public/Tendering/ContractNoticePhases/View?PPI=CO1.PPI.25294174&amp;isFromPublicArea=True&amp;isModal=False</t>
  </si>
  <si>
    <t>JEP-657-2023</t>
  </si>
  <si>
    <t>JEP-CSPO-649-2023</t>
  </si>
  <si>
    <t>Nidia Yasmid Gomez Sanchez</t>
  </si>
  <si>
    <t xml:space="preserve">	25-47-101004031</t>
  </si>
  <si>
    <t>05/06/2023 - 05/07/2024</t>
  </si>
  <si>
    <t>https://jepcolombia.sharepoint.com/:b:/g/SE/DAJ/SDC/Ee4YrRN5NkJNiJ-Q-AXp0IwBd9x0pxlWSTrA2aXJs4SzgA?e=0zddeh</t>
  </si>
  <si>
    <t>TÉCNICA AUXILIAR CONTABLE</t>
  </si>
  <si>
    <t>nidia.gomez@jep.gov.co</t>
  </si>
  <si>
    <t>https://community.secop.gov.co/Public/Tendering/ContractNoticePhases/View?PPI=CO1.PPI.25313259&amp;isFromPublicArea=True&amp;isModal=False</t>
  </si>
  <si>
    <t>JEP-658-2023</t>
  </si>
  <si>
    <t>JEP-CSPO-650-2023</t>
  </si>
  <si>
    <t>Laura Hernandez Gonzalez</t>
  </si>
  <si>
    <t>Prestar servicios profesionales a la Subdirección de Planeación para apoyar la elaboración de informes y balances en materia presupuestal, con énfasis en inversión, así como la atención de requerimientos de información sobre la ejecución presupuestal y la gestión de inversión de la entidad</t>
  </si>
  <si>
    <t>21-45-101411561</t>
  </si>
  <si>
    <t>2/06/2023 - 01/07/2024</t>
  </si>
  <si>
    <t>https://jepcolombia.sharepoint.com/:b:/g/SE/DAJ/SDC/EeReNO0v285AgLiHGu7kI3ABwwFzeOD5aklotAghI4F3qQ?e=tDLfYO</t>
  </si>
  <si>
    <t>Por mutuo acuerdo se realiza la terminación anticipada del contrato hasta el 30/09/2023</t>
  </si>
  <si>
    <t>laura.hernandez@jep.gov.co</t>
  </si>
  <si>
    <t>https://community.secop.gov.co/Public/Tendering/ContractNoticePhases/View?PPI=CO1.PPI.25309547&amp;isFromPublicArea=True&amp;isModal=False</t>
  </si>
  <si>
    <t>JEP-659-2023</t>
  </si>
  <si>
    <t>JEP-CSPO-651-2023</t>
  </si>
  <si>
    <t>Sandra Carolina Soler Albarracin</t>
  </si>
  <si>
    <t>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t>
  </si>
  <si>
    <t xml:space="preserve">	309123</t>
  </si>
  <si>
    <t>21-47-101029341</t>
  </si>
  <si>
    <t>07/06/2023 - 30/06/2024</t>
  </si>
  <si>
    <t>https://jepcolombia.sharepoint.com/:b:/g/SE/DAJ/SDC/EVZkUc-osPlNpPqhjWdMOR0BtnYm3Y7etaf9BSuIbFfkfQ?e=TvKdIg</t>
  </si>
  <si>
    <t>sandra.soler@jep.gov.co</t>
  </si>
  <si>
    <t>https://community.secop.gov.co/Public/Tendering/ContractNoticePhases/View?PPI=CO1.PPI.25317263&amp;isFromPublicArea=True&amp;isModal=False</t>
  </si>
  <si>
    <t>JEP-660-2023</t>
  </si>
  <si>
    <t>JEP-IPINF-005-2023</t>
  </si>
  <si>
    <t>Camila Mendez</t>
  </si>
  <si>
    <t>Identificación Plástica S.A.S</t>
  </si>
  <si>
    <t xml:space="preserve">2. Compraventa </t>
  </si>
  <si>
    <t>Adquisición de insumos para máquina carnetizadora</t>
  </si>
  <si>
    <t>NB-100264414</t>
  </si>
  <si>
    <t>Compañía Mundial de Seguros</t>
  </si>
  <si>
    <t>5/06/2023 - 20/08/2024</t>
  </si>
  <si>
    <t>https://jepcolombia.sharepoint.com/:b:/g/SE/DAJ/SDC/EQY0cF3tITFPrfuFAypfZNgB9hdpzIdeOcUdDQLnQ2C03w?e=bzDfyh</t>
  </si>
  <si>
    <t>El 21 de mayo de 2024 se publicó el balance final y cierre del contrato JEP-660-2023 suscrito con IDENTIFICACIÓN PLÁSTICA S.A.S- Intexus. Gracias.</t>
  </si>
  <si>
    <t>https://community.secop.gov.co/Public/Tendering/ContractNoticePhases/View?PPI=CO1.PPI.25061670&amp;isFromPublicArea=True&amp;isModal=False</t>
  </si>
  <si>
    <t>JEP-661-2023</t>
  </si>
  <si>
    <t>JEP-SB-001-2023</t>
  </si>
  <si>
    <t xml:space="preserve">Unión Temporal UT SC JEP OFIMATICA </t>
  </si>
  <si>
    <t>Subasta a la baja</t>
  </si>
  <si>
    <t>Adquisición equipos tecnológicos y periféricos</t>
  </si>
  <si>
    <t>2022011000049
2018011001068</t>
  </si>
  <si>
    <t>15-45-101158805</t>
  </si>
  <si>
    <t>13/06/2023 - 30/08/2028</t>
  </si>
  <si>
    <t>https://jepcolombia.sharepoint.com/:b:/g/SE/DAJ/SDC/EYi2bkVopu5Iqx5Nwmor4BQBze4-82u5_kkn03gjFVXwww?e=SlfgVE</t>
  </si>
  <si>
    <t>El 30/08/2023 se publica en en SECOP II Otro si 1 al contrato JEP-661-2023 prorroga al plazo de ejecución hasta 19  de septiembre de 2023
El 28/08/2024 se publicó el acta de balance y cierre.</t>
  </si>
  <si>
    <t>https://community.secop.gov.co/Public/Tendering/ContractNoticePhases/View?PPI=CO1.PPI.24975203&amp;isFromPublicArea=True&amp;isModal=False</t>
  </si>
  <si>
    <t>JEP-662-2023</t>
  </si>
  <si>
    <t>JEP-CSPO-652-2023</t>
  </si>
  <si>
    <t>Franz Alexander Barbosa Reyes</t>
  </si>
  <si>
    <t>Prestar servicios técnicos para apoyar al departamento de atención a víctimas en las gestiones operativas, técnicas y documentales encaminadas a la acreditación administrativas como parte de la asistencia técnica a las actuaciones y decisiones judiciales, atendiendo los enfoques diferenciales</t>
  </si>
  <si>
    <t xml:space="preserve">	21-47-101029445</t>
  </si>
  <si>
    <t>https://jepcolombia.sharepoint.com/:b:/g/SE/DAJ/SDC/EScqak4kgEpIoXzn3x7aN2UBz6Z1gx3bnjjUong-OsxkBw?e=rjO9v3</t>
  </si>
  <si>
    <t>GESTIÓN DOCUMENTAL Y TELEMERCADEO EN CONTACT CENTER</t>
  </si>
  <si>
    <t>franz.barbosa@jep.gov.co</t>
  </si>
  <si>
    <t>https://community.secop.gov.co/Public/Tendering/ContractNoticePhases/View?PPI=CO1.PPI.25416853&amp;isFromPublicArea=True&amp;isModal=False</t>
  </si>
  <si>
    <t>JEP-663-2023</t>
  </si>
  <si>
    <t>JEP-CSPO-653-2023</t>
  </si>
  <si>
    <t>Marco Antonio Castillo Velasco</t>
  </si>
  <si>
    <t>Palmira</t>
  </si>
  <si>
    <t>Prestar servicios profesionales especializados para apoyar y acompañar a la Secretaría Ejecutiva en la orientación de la articulación estratégica del despacho con el sector defensa, así como brindar el apoyo y acompañamiento transversal a los componentes del Sistema Restaurativo (SR) para el adecuado desarrollo de la gestión judicial de la JEP</t>
  </si>
  <si>
    <t>$17’304.177</t>
  </si>
  <si>
    <t>18-47-101005896</t>
  </si>
  <si>
    <t>https://jepcolombia.sharepoint.com/:b:/g/SE/DAJ/SDC/EYcTgShl5ktCgDDTGpzkEY4BpokM7iqWz2ct1FzsxO6AMQ?e=40yc6X</t>
  </si>
  <si>
    <t>marco.castillo@jep.gov.co</t>
  </si>
  <si>
    <t>https://community.secop.gov.co/Public/Tendering/ContractNoticePhases/View?PPI=CO1.PPI.25436289&amp;isFromPublicArea=True&amp;isModal=False</t>
  </si>
  <si>
    <t>JEP-664-2023</t>
  </si>
  <si>
    <t>JEP-CSPO-654-2023</t>
  </si>
  <si>
    <t>21/02/2023
8/06/2023</t>
  </si>
  <si>
    <t>37-47-101004077</t>
  </si>
  <si>
    <t>23/06/2023 - 14/04/2024</t>
  </si>
  <si>
    <t>https://jepcolombia.sharepoint.com/:b:/g/SE/DAJ/SDC/EUs5H-sKTqlMseADQgd2PxwBaQwwDoLYhmT6PZp9wNHD_A?e=naLuKK</t>
  </si>
  <si>
    <t>Mediante otrosí N°1 del 13/10/2023 se adiciona el valor de $7.609.790  y se prorroga hasta el 13/12/2023</t>
  </si>
  <si>
    <t>https://community.secop.gov.co/Public/Tendering/ContractNoticePhases/View?PPI=CO1.PPI.25531784&amp;isFromPublicArea=True&amp;isModal=False</t>
  </si>
  <si>
    <t>JEP-665-2023</t>
  </si>
  <si>
    <t>JEP-SB-002-2023</t>
  </si>
  <si>
    <t>Carlos Alarcón</t>
  </si>
  <si>
    <t xml:space="preserve">COMWARE S.A. </t>
  </si>
  <si>
    <t>Prestar los servicios de administración y monitoreo de la solución de Interoperabilidad de los sistemas de información de la JEP; así como, la implementación de nuevos desarrollos o parametrizaciones que esta solución requiera</t>
  </si>
  <si>
    <t xml:space="preserve"> Funcionamiento e Inversión</t>
  </si>
  <si>
    <t>NRV</t>
  </si>
  <si>
    <t xml:space="preserve">	87223</t>
  </si>
  <si>
    <t>Berkley International Seguros Colombia S.A.</t>
  </si>
  <si>
    <t>14/06/2023 - 31/12/2026</t>
  </si>
  <si>
    <t>https://jepcolombia.sharepoint.com/:b:/g/SE/DAJ/SDC/Ec7_B8SOXoVDvJfgZExYcjkBJuCiSsVovL4egfq9T65qhg?e=fp5ag4</t>
  </si>
  <si>
    <t>El 28/07/2023 se publica el otrosí No. 1 del contrato JEP-665-2023 aclarando el valor del contrato en SECOP.</t>
  </si>
  <si>
    <t>https://community.secop.gov.co/Public/Tendering/ContractNoticePhases/View?PPI=CO1.PPI.25138078&amp;isFromPublicArea=True&amp;isModal=False</t>
  </si>
  <si>
    <t>JEP-666-2023</t>
  </si>
  <si>
    <t>JEP-CSPO-655-2023</t>
  </si>
  <si>
    <t>Daniela Acevedo Ramírez</t>
  </si>
  <si>
    <t xml:space="preserve">25-47-101004083 </t>
  </si>
  <si>
    <t>22/06/2023 - 01/07/2024</t>
  </si>
  <si>
    <t>https://jepcolombia.sharepoint.com/:b:/g/SE/DAJ/SDC/EYHUpQK3kvFHu0i9cmDADOABEmUWtUDtUv0HL5IKGp5K2g?e=Zp1GMG</t>
  </si>
  <si>
    <t>daniela.acevedo@jep.gov.co</t>
  </si>
  <si>
    <t>https://community.secop.gov.co/Public/Tendering/ContractNoticePhases/View?PPI=CO1.PPI.25577837&amp;isFromPublicArea=True&amp;isModal=False</t>
  </si>
  <si>
    <t>JEP-667-2023</t>
  </si>
  <si>
    <t>JEP-CSPO-656-2023</t>
  </si>
  <si>
    <t>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t>
  </si>
  <si>
    <t>Mediante Enmienda N°1 del 27/08/2024 adicionar $2032000000 de los aportes de la JEP, adicionar $609600000 de los aportes del PNUD; Mediante Enmienda Nº2 se prorroga hasta el 31/05/2025; Mediante Enmienda Nº3 del 30/05/2025 se prorroga hasta el 31/07/2025</t>
  </si>
  <si>
    <t>Adición ; prorroga</t>
  </si>
  <si>
    <t>https://community.secop.gov.co/Public/Tendering/ContractNoticePhases/View?PPI=CO1.PPI.25499657&amp;isFromPublicArea=True&amp;isModal=False</t>
  </si>
  <si>
    <t>JEP-668-2023</t>
  </si>
  <si>
    <t>JEP-CSPO-657-2023</t>
  </si>
  <si>
    <t>Gina Paola Villalba Juyar</t>
  </si>
  <si>
    <t>Mesetas</t>
  </si>
  <si>
    <t xml:space="preserve">	1147101015395</t>
  </si>
  <si>
    <t>20/06/2023 - 10/07/2024</t>
  </si>
  <si>
    <t>https://jepcolombia.sharepoint.com/:b:/g/SE/DAJ/SDC/EegA9WsT8VhEoMlOQT6bIu0BFO6phAoKvb7almR3fU8AXw?e=A4agTi</t>
  </si>
  <si>
    <t>gina.villalba@jep.gov.co</t>
  </si>
  <si>
    <t>https://community.secop.gov.co/Public/Tendering/ContractNoticePhases/View?PPI=CO1.PPI.25499080&amp;isFromPublicArea=True&amp;isModal=False</t>
  </si>
  <si>
    <t>JEP-670-2023</t>
  </si>
  <si>
    <t>JEP-CSPO-659-2023</t>
  </si>
  <si>
    <t>Neisser Elias Casianni Hernandez</t>
  </si>
  <si>
    <t>Prestar servicios profesionales para apoyar la gestión jurídica del Departamento de Enfoques Diferenciales, mediante el seguimiento a la gestión de órdenes judiciales emitidas por las salas y secciones de la Jurisdicción asignadas a la dependencia</t>
  </si>
  <si>
    <t>July Mariona Rivas Bustacara</t>
  </si>
  <si>
    <t>21-45-101412814</t>
  </si>
  <si>
    <t>14/06/2023 - 30/06/204</t>
  </si>
  <si>
    <t>https://jepcolombia.sharepoint.com/:b:/g/SE/DAJ/SDC/EcjAP1mXiT9PsL2jsf_SIqEBStL1DppiD0SBaeNEJHfh1A?e=npnHaD</t>
  </si>
  <si>
    <t>El 7/11/2023 Se publica la cesión del contrato JEP-670-2023 July Mariona Rivas Bustacara</t>
  </si>
  <si>
    <t>july.rivas@jep.gov.co</t>
  </si>
  <si>
    <t>https://community.secop.gov.co/Public/Tendering/ContractNoticePhases/View?PPI=CO1.PPI.25534781&amp;isFromPublicArea=True&amp;isModal=False</t>
  </si>
  <si>
    <t>JEP-671-2023</t>
  </si>
  <si>
    <t>JEP-CSPO-660-2023</t>
  </si>
  <si>
    <t>Jaime Andres Ortega Mazorra</t>
  </si>
  <si>
    <t>Chía</t>
  </si>
  <si>
    <t>Prestar servicios profesionales especializados para acompañar a la Secretaría Ejecutiva en los procesos de control, gestión y medición del desempeño de los procesos a cargo de la Secretaría Ejecutiva</t>
  </si>
  <si>
    <t>Ana María Olivella López</t>
  </si>
  <si>
    <t xml:space="preserve">	47-47-101002044</t>
  </si>
  <si>
    <t>15/06/2023 - 30/06/2024</t>
  </si>
  <si>
    <t>https://jepcolombia.sharepoint.com/:b:/g/SE/DAJ/SDC/EekeepBW3OpOmkyQxlw7aTYB7al9s_MGlSIHCBLYuCSs7Q?e=GNPg4t</t>
  </si>
  <si>
    <t>jaime.ortega@jep.gov.co</t>
  </si>
  <si>
    <t>https://community.secop.gov.co/Public/Tendering/ContractNoticePhases/View?PPI=CO1.PPI.25569776&amp;isFromPublicArea=True&amp;isModal=False</t>
  </si>
  <si>
    <t>JEP-672-2023</t>
  </si>
  <si>
    <t>JEP-IPINF-007-2023</t>
  </si>
  <si>
    <t>Pedro Jesús Blanco Forero</t>
  </si>
  <si>
    <t>Persona Natural/IPI</t>
  </si>
  <si>
    <t>Adquisición de elementos necesarios para el desarrollo de las actividades propias de la subsecretaría ejecutiva de la jep en el territorio nacional</t>
  </si>
  <si>
    <t>BCH-100027773
BCH-100027773</t>
  </si>
  <si>
    <t>Seguros Mundial
Seguros Mundial</t>
  </si>
  <si>
    <t>22/06/2023
02/08/2023</t>
  </si>
  <si>
    <t xml:space="preserve">20/06/2023 - 20/06/2024
20/06/2023 - 31/08/2024
</t>
  </si>
  <si>
    <t>23/06/2023
04/08/2023</t>
  </si>
  <si>
    <t>https://jepcolombia.sharepoint.com/:b:/g/SE/DAJ/SDC/ES29BNZfUuFJjU6n70HuPrkBTnr30B2xk3ZmRx3dSwjkkw?e=ywMpf7</t>
  </si>
  <si>
    <t>Mediante otrosí Nº1 del 31/07/2023 se prorrogo el plazo hasta el 31 de agosto de 2023 y adiciono el valor de 6.986.490; El 5/09/2025 se publicó el acta de balance y cierre</t>
  </si>
  <si>
    <t>Prorroga; Adición</t>
  </si>
  <si>
    <t>https://community.secop.gov.co/Public/Tendering/ContractNoticePhases/View?PPI=CO1.PPI.25163768&amp;isFromPublicArea=True&amp;isModal=False</t>
  </si>
  <si>
    <t>JEP-673-2023</t>
  </si>
  <si>
    <t>JEP-CSPO-661-2023</t>
  </si>
  <si>
    <t>Martha Angelica Campo Quintana</t>
  </si>
  <si>
    <t>Prestar servicios profesionales para brindar apoyo a la gestión del proceso de representación judicial a víctimas, mediante la respuesta a derechos de petición y órdenes judiciales a cargo del departamento del sistema autónomo de asesoría y defensa SAAD representación de víctimas</t>
  </si>
  <si>
    <t>11-45-101126825</t>
  </si>
  <si>
    <t>16/06/2023 - 16/07/2024</t>
  </si>
  <si>
    <t>https://jepcolombia.sharepoint.com/:b:/g/SE/DAJ/SDC/EeRVrHxP4_1HjzvNEnKfcY0BDG90Ll842Gn1aYj6FPufqQ?e=YKN1y6</t>
  </si>
  <si>
    <t>martha.campo@jep.gov.co</t>
  </si>
  <si>
    <t>https://community.secop.gov.co/Public/Tendering/ContractNoticePhases/View?PPI=CO1.PPI.25597499&amp;isFromPublicArea=True&amp;isModal=False</t>
  </si>
  <si>
    <t>JEP-674-2023</t>
  </si>
  <si>
    <t>JEP-CSPO-662-2023</t>
  </si>
  <si>
    <t>COLEGIO MAYOR DE NUESTRA SEÑORA DEL ROSARIO</t>
  </si>
  <si>
    <t>Aunar esfuerzos técnicos, pedagógicos y financieros para la realización de procesos de formación que permita fortalecer las competencias de los equipos de trabajo de la JEP</t>
  </si>
  <si>
    <t xml:space="preserve">	NB-100268712</t>
  </si>
  <si>
    <t>Seguos Mundial</t>
  </si>
  <si>
    <t>28/07/2023 - 30/11/2026</t>
  </si>
  <si>
    <t>https://jepcolombia.sharepoint.com/:b:/g/SE/DAJ/SDC/EZdLYrrJV3pPmyLyXYPmyrwBHcUZ3_IM1RrGPIkvjiaFIw?e=sbNQqB</t>
  </si>
  <si>
    <t xml:space="preserve">Mediante otrosí número 1 del 15/08/2024 se aclara el Desarrollo de un taller de Storytelling: otras realidades, cuentos y artefactos metodológicos y la forma de desembolso; El 18/11/2024 se publicó el acta de balance y cierre
</t>
  </si>
  <si>
    <t>https://community.secop.gov.co/Public/Tendering/ContractNoticePhases/View?PPI=CO1.PPI.25625256&amp;isFromPublicArea=True&amp;isModal=False</t>
  </si>
  <si>
    <t>JEP-675-2023</t>
  </si>
  <si>
    <t>JEP-CSPO-663-2023</t>
  </si>
  <si>
    <t>Ana Milena Quintero</t>
  </si>
  <si>
    <t>Apoyar y acompañar la transcripción de diligencias judiciales de la Jurisdicción Especial para la Paz y a la Gestión de la Secretaría General Judicial</t>
  </si>
  <si>
    <t>SEJUD</t>
  </si>
  <si>
    <t>Edyth Marcela Barrero Fletscher
Lida Cristina Urbina Bernal</t>
  </si>
  <si>
    <t>52050481
59828535</t>
  </si>
  <si>
    <t>2
8</t>
  </si>
  <si>
    <t>1/11/2023
1/12/2023</t>
  </si>
  <si>
    <t>33-47-101011700</t>
  </si>
  <si>
    <t>27/06/2023 - 01/07/2024</t>
  </si>
  <si>
    <t>https://jepcolombia.sharepoint.com/:b:/g/SE/DAJ/SDC/EVfI34PSY6JBuc25lq26Y1ABY6gTW7OtApI3RWCPU_rfnA?e=nnIFcP</t>
  </si>
  <si>
    <t>El 1/11/2023 se publicó la cesión del contrato JEP-675-2023 - SEJUD
El 1/12/2023 se publica la cesión del contrato JEP-675-2023, a partir del 1 de diciembre de 2023
Mediante otrosí N°1 del 27/12/2023 se llevo a cabo una adición y prrorroga</t>
  </si>
  <si>
    <t>lida.urbina@jep.gov.co</t>
  </si>
  <si>
    <t>https://community.secop.gov.co/Public/Tendering/ContractNoticePhases/View?PPI=CO1.PPI.25624896&amp;isFromPublicArea=True&amp;isModal=False</t>
  </si>
  <si>
    <t>JEP-676-2023</t>
  </si>
  <si>
    <t>JEP-CSPO-664-2023</t>
  </si>
  <si>
    <t>Laura Melissa Magnussen Gonzalez</t>
  </si>
  <si>
    <t xml:space="preserve">	347723</t>
  </si>
  <si>
    <t xml:space="preserve">Daniela Toro Parra </t>
  </si>
  <si>
    <t>33-47-101011693</t>
  </si>
  <si>
    <t>23/06/2023 - 09/08/2024</t>
  </si>
  <si>
    <t>https://jepcolombia.sharepoint.com/:b:/g/SE/DAJ/SDC/EQS5HkjELlFFgC_GeQEFWVMBW2u7JX8K2ER_TMSc4ZNm1A?e=rQzaRk</t>
  </si>
  <si>
    <t>Mediante Otrosí N°1 el 26/12/2023 se publica la adición y prórroga del contrato JEP-676-2023
El 4/01/2024 se publica la cesión (entre LAURA MELISSA MAGNUSSEN GONZÁLEZ -  LA CEDENTE, y, DANIELA TORO PARRA -  LA CESIONARIA) a partir del 04 de enero de 2024 -SEJUD</t>
  </si>
  <si>
    <t>laura.magnussen@jep.gov.co</t>
  </si>
  <si>
    <t>https://community.secop.gov.co/Public/Tendering/ContractNoticePhases/View?PPI=CO1.PPI.25623996&amp;isFromPublicArea=True&amp;isModal=False</t>
  </si>
  <si>
    <t>JEP-677-2023</t>
  </si>
  <si>
    <t>JEP-CSPO-665-2023</t>
  </si>
  <si>
    <t>Alexandra Maria Cortes Aristizabal</t>
  </si>
  <si>
    <t>Paola Vanessa Baracaldo Amaya</t>
  </si>
  <si>
    <t>33-47-101011691</t>
  </si>
  <si>
    <t>26/06/2023 - 01/07/2024</t>
  </si>
  <si>
    <t>https://jepcolombia.sharepoint.com/:b:/g/SE/DAJ/SDC/EdfdWrTvOHhAjIEXBKivavoB7bMJxq_BlEuQQIBpKLQ5OQ?e=EcKj8R</t>
  </si>
  <si>
    <t>Mediante Otrosí N°1 el 26/12/2023 se publica la adición y prórroga del contrato JEP-677-2023
El 4/01/2024 se publica la cesión (Alexandra María Cortés Aristizábal - Cedente y Paola Vanessa Baracaldo Amaya - Cesionaria) a partir del 4 de enero de 2024</t>
  </si>
  <si>
    <t>alexandra.cortes@jep.gov.co</t>
  </si>
  <si>
    <t>https://community.secop.gov.co/Public/Tendering/ContractNoticePhases/View?PPI=CO1.PPI.25623952&amp;isFromPublicArea=True&amp;isModal=False</t>
  </si>
  <si>
    <t>JEP-678-2023</t>
  </si>
  <si>
    <t>JEP-CSPO-666-2023</t>
  </si>
  <si>
    <t>Dana Isabella Avila Arguello</t>
  </si>
  <si>
    <t xml:space="preserve">	347923</t>
  </si>
  <si>
    <t>Maria Del Pilar Perea Fonseca</t>
  </si>
  <si>
    <t>33-47-101011692</t>
  </si>
  <si>
    <t>https://jepcolombia.sharepoint.com/:b:/g/SE/DAJ/SDC/ERYG8UmsEYBAuNrzPSv8MMYBm7wt_r7FkNxQoJUUO1VvZA?e=ikoFmA</t>
  </si>
  <si>
    <t>Mediante Otrosí N°1 el 26/12/2023 se publica la adición y prórroga del contrato JEP-678-2023
El 4/01/2024 se publica la cesión del contrato JEP-678-2023, a Maria Del Pilar Perea Fonseca con efectos desde 10 de enero de 2024.</t>
  </si>
  <si>
    <t>dana.avila@jep.gov.co</t>
  </si>
  <si>
    <t>https://community.secop.gov.co/Public/Tendering/ContractNoticePhases/View?PPI=CO1.PPI.25624617&amp;isFromPublicArea=True&amp;isModal=False</t>
  </si>
  <si>
    <t>JEP-679-2023</t>
  </si>
  <si>
    <t>JEP-CSPO-667-2023</t>
  </si>
  <si>
    <t>Gesselle Valentina Prado Guevara</t>
  </si>
  <si>
    <t>Prestar los servicios de apoyo a la Subdirección de Talento Humano en el desarrollo de las actividades del plan anual del Sistema de Gestión de la Seguridad y Salud en el Trabajo de la Jurisdicción Especial para la Paz- JEP</t>
  </si>
  <si>
    <t>17-44-101211097</t>
  </si>
  <si>
    <t>20/06/2023 - 05/07/2024</t>
  </si>
  <si>
    <t>https://jepcolombia.sharepoint.com/:b:/g/SE/DAJ/SDC/Eb358hBUlC9AgLdcyDt7xD0BXBWh6IdscWYZ3DE5ikrvgw?e=iNUkec</t>
  </si>
  <si>
    <t>gesselle.prado@jep.gov.co</t>
  </si>
  <si>
    <t>https://community.secop.gov.co/Public/Tendering/ContractNoticePhases/View?PPI=CO1.PPI.25632648&amp;isFromPublicArea=True&amp;isModal=False</t>
  </si>
  <si>
    <t>JEP-680-2023</t>
  </si>
  <si>
    <t>JEP-CSPO-668-2023</t>
  </si>
  <si>
    <t>Laura Lorena Patiño Carrasco</t>
  </si>
  <si>
    <t>Prestar servicios profesionales a la Subsecretaria Ejecutiva en el apoyo y acompañamiento a la ejecución de los servicios contratados en cumplimiento de las obligaciones misionales de acuerdo a las disposiciones adelantadas en el macro caso 01.</t>
  </si>
  <si>
    <t>Macro caso 01 SRVR</t>
  </si>
  <si>
    <t>Mgdo. Julieta Lamaitre</t>
  </si>
  <si>
    <t xml:space="preserve">	355023</t>
  </si>
  <si>
    <t>21-47-101029799</t>
  </si>
  <si>
    <t>26/06/2023 - 30/06/2024</t>
  </si>
  <si>
    <t>https://jepcolombia.sharepoint.com/:b:/g/SE/DAJ/SDC/EdXtSfxtlg5PsRh5pCNc3oABbEbLZ_ZtbjclUttCyMExdQ?e=H0PT9w</t>
  </si>
  <si>
    <t>Mediante otrosí N°2 del 21/12/2023 se publica adición y prórroga del contrato JEP-680-2023</t>
  </si>
  <si>
    <t>laura.patinoc@jep.gov.co</t>
  </si>
  <si>
    <t>https://community.secop.gov.co/Public/Tendering/ContractNoticePhases/View?PPI=CO1.PPI.25690598&amp;isFromPublicArea=True&amp;isModal=False</t>
  </si>
  <si>
    <t>JEP-681-2023</t>
  </si>
  <si>
    <t>JEP-CSPO-669-2023</t>
  </si>
  <si>
    <t>Maria Camila Velez Garcia</t>
  </si>
  <si>
    <t>Prestar servicios profesionales en el Departamento de Atención a Víctimas adelantando acciones de seguimiento y apoyo para el cumplimiento de peticiones y órdenes judiciales como parte de la asistencia técnica a las actuaciones y decisiones judiciales, atendiendo los enfoques diferenciales</t>
  </si>
  <si>
    <t xml:space="preserve">	460323</t>
  </si>
  <si>
    <t xml:space="preserve">55-47-101008581 </t>
  </si>
  <si>
    <t>16/08/2023 - 30/06/2024</t>
  </si>
  <si>
    <t>https://jepcolombia.sharepoint.com/:b:/g/SE/DAJ/SDC/Efkggpka37NHtSyNl7cTDpABUWHWzI5ko65RRWrVIB62Ug?e=5ZHe1R</t>
  </si>
  <si>
    <t>El 29/08/2023 quedo  publicado el otrosí No 1 cto JEP-681-2023 forma de pago y valor, se relaciona directamente en las columnas para fines de informe</t>
  </si>
  <si>
    <t>maria.velez@jep.gov.co</t>
  </si>
  <si>
    <t>https://community.secop.gov.co/Public/Tendering/ContractNoticePhases/View?PPI=CO1.PPI.25765726&amp;isFromPublicArea=True&amp;isModal=False</t>
  </si>
  <si>
    <t>JEP-682-2023</t>
  </si>
  <si>
    <t>JEP-CSPO-670-2023</t>
  </si>
  <si>
    <t>Jose Luciano Castañeda Gil</t>
  </si>
  <si>
    <t>Prestar servicios profesionales para apoyar a la dirección de ti, en la administración y soporte del sistema de gestión de medios (media), implementado en la JEP</t>
  </si>
  <si>
    <t>380-47-994000136624</t>
  </si>
  <si>
    <t>28/06/2023 - 03/07/2024</t>
  </si>
  <si>
    <t>https://jepcolombia.sharepoint.com/:b:/g/SE/DAJ/SDC/EY0ODCoptcJOgZuaQy8BOnIBTrd4e--Qz1aNi9Hjm5PW4A?e=fQJnKf</t>
  </si>
  <si>
    <t>jose.castaneda@jep.gov.co</t>
  </si>
  <si>
    <t>https://community.secop.gov.co/Public/Tendering/ContractNoticePhases/View?PPI=CO1.PPI.25767099&amp;isFromPublicArea=True&amp;isModal=False</t>
  </si>
  <si>
    <t>JEP-684-2023</t>
  </si>
  <si>
    <t>JEP-CSPO-672-2023</t>
  </si>
  <si>
    <t>Sandra Milena Castro Díaz</t>
  </si>
  <si>
    <t>Prestar servicios profesionales para apoyar y acompañar al despacho de la Secretaría Ejecutiva en el seguimiento, elaboración, revisión de las actividades relacionados con la gestión de la dependencia</t>
  </si>
  <si>
    <t>José Crispin Díaz Urrego</t>
  </si>
  <si>
    <t>Maria del Pilar Torres Navarrete Septiembre 22 al 13 de octubre</t>
  </si>
  <si>
    <t>14-47-101025929</t>
  </si>
  <si>
    <t>07/07/2023 - 01/07/2024</t>
  </si>
  <si>
    <t>https://jepcolombia.sharepoint.com/:b:/g/SE/DAJ/SDC/EUIsUitQ8mVDqxLxQTuYbj8B9HftV53OGLEHK69Yuo3HjA?e=PZZfWP</t>
  </si>
  <si>
    <t xml:space="preserve">Mediante otrosí N°2 del 21/12/2023 se publica adición y prórroga del contrato JEP-684-2023 </t>
  </si>
  <si>
    <t>ADMNISTRACIÓN DE EMPRESAS</t>
  </si>
  <si>
    <t>ESPECIALISTA EN GERENCIA FINANCIERA</t>
  </si>
  <si>
    <t>sandra.castrod@jep.gov.co</t>
  </si>
  <si>
    <t>https://community.secop.gov.co/Public/Tendering/ContractNoticePhases/View?PPI=CO1.PPI.25924960&amp;isFromPublicArea=True&amp;isModal=False</t>
  </si>
  <si>
    <t>JEP-685-2023</t>
  </si>
  <si>
    <t>JEP-IPI-002-2023</t>
  </si>
  <si>
    <t>Multirepuestos Bosa Internacional SAS</t>
  </si>
  <si>
    <t>Invitación Pública inferior a 450SMMLV</t>
  </si>
  <si>
    <t>3. Suministro</t>
  </si>
  <si>
    <t>Suministro a monto agotable de insumos y elementos de ferretería para la jurisdicción especial para la paz</t>
  </si>
  <si>
    <t>Yiris Rosa Tovar Medina</t>
  </si>
  <si>
    <t>XPS</t>
  </si>
  <si>
    <t xml:space="preserve">	380423</t>
  </si>
  <si>
    <t>Bogotá D.C- JEP</t>
  </si>
  <si>
    <t>13/07/2023 - 15/11/2024</t>
  </si>
  <si>
    <t>https://jepcolombia.sharepoint.com/:b:/g/SE/DAJ/SDC/EVBcPFXdFWFAn6aV5cnL4JEBKLu1utC_vcvHNSmfAeGTIw?e=ubIzE9</t>
  </si>
  <si>
    <t>Mediante otrosí del 15/11/2023 número 1 se prorroga el contrato
El 24/07/2024 se publica el acta de balance y cierre</t>
  </si>
  <si>
    <t>https://community.secop.gov.co/Public/Tendering/ContractNoticePhases/View?PPI=CO1.PPI.25329924&amp;isFromPublicArea=True&amp;isModal=False</t>
  </si>
  <si>
    <t>JEP-686-2023</t>
  </si>
  <si>
    <t>JEP-CSPO-674-2023</t>
  </si>
  <si>
    <t xml:space="preserve">Luisa Paola Robayo Acevedo </t>
  </si>
  <si>
    <t>Prestar servicios profesionales para al grupo de relacionamiento y comunicaciones para apoyar la planeación estratégica y la elaboración de campañas institucionales para gestión interna y externa de la UIA</t>
  </si>
  <si>
    <t>14-45-101099153</t>
  </si>
  <si>
    <t>13/07/2023 - 10/07/2024</t>
  </si>
  <si>
    <t>https://jepcolombia.sharepoint.com/:b:/g/SE/DAJ/SDC/EY5NQarBkcVCt-QegRQZMjIBLsU38i45D6Lwt2IXFbmF3Q?e=agA2tt</t>
  </si>
  <si>
    <t>PUBLICIDAD INERNACIONAL</t>
  </si>
  <si>
    <t>luisa.robayo@jep.gov.co</t>
  </si>
  <si>
    <t>https://community.secop.gov.co/Public/Tendering/ContractNoticePhases/View?PPI=CO1.PPI.26047038&amp;isFromPublicArea=True&amp;isModal=False</t>
  </si>
  <si>
    <t>JEP-687-2023</t>
  </si>
  <si>
    <t>JEP-CSPO-675-2023</t>
  </si>
  <si>
    <t>Nelson Giovany Saray Rodriguez</t>
  </si>
  <si>
    <t xml:space="preserve">25-47-101004148 </t>
  </si>
  <si>
    <t>11/07/2023 - 01/07/2024</t>
  </si>
  <si>
    <t>https://jepcolombia.sharepoint.com/:b:/g/SE/DAJ/SDC/EevbGghFL9FNh4ljYzRPuHgBszGFbN0O8xqPLUlboMsj6w?e=eiHGg5</t>
  </si>
  <si>
    <t>nelson.saray@jep.gov.co</t>
  </si>
  <si>
    <t>https://community.secop.gov.co/Public/Tendering/ContractNoticePhases/View?PPI=CO1.PPI.26054821&amp;isFromPublicArea=True&amp;isModal=False</t>
  </si>
  <si>
    <t>JEP-688-2023</t>
  </si>
  <si>
    <t>JEP-IPINF-009-2023</t>
  </si>
  <si>
    <t>DELTA IT SOLUTIONS S.A- -CONTRATISTAS</t>
  </si>
  <si>
    <t>Adquirir Bolsa de horas para el soporte técnico especializado del Sistema de gestión de accesos e identidades IGA - IBM de la JEP</t>
  </si>
  <si>
    <t>Nestor Julio Corredor Niampira (Encargado)</t>
  </si>
  <si>
    <t>Yury Andrea Garcia Mora</t>
  </si>
  <si>
    <t>21-45-101415416</t>
  </si>
  <si>
    <t>06/07/2023 - 31/12/2026</t>
  </si>
  <si>
    <t>https://jepcolombia.sharepoint.com/:b:/g/SE/DAJ/SDC/ESn7SggFSVhEvjOc-BuZZWABdqIscStWEPAoai2BW9nXmw?e=eblaRv</t>
  </si>
  <si>
    <t>El 21/06/2024 fue publicado   acta de balance final y cierre del contrato jep-688-2023</t>
  </si>
  <si>
    <t>https://community.secop.gov.co/Public/Tendering/ContractNoticePhases/View?PPI=CO1.PPI.25672360&amp;isFromPublicArea=True&amp;isModal=False</t>
  </si>
  <si>
    <t>JEP-689-2023</t>
  </si>
  <si>
    <t>JEP-CSPO-676-2023</t>
  </si>
  <si>
    <t>La Imprenta Nacional de Colombia</t>
  </si>
  <si>
    <t>Prestación de servicios de diseño, edición e impresión de documentos y elementos de comunicación gráfica para la difusión de la misionalidad y apoyo a la pedagogía de las actividades realizadas por la JEP entre sus grupos de interés</t>
  </si>
  <si>
    <t>PS</t>
  </si>
  <si>
    <t>El 26/09/2024 se publicó el acta de balance y cierre</t>
  </si>
  <si>
    <t>https://community.secop.gov.co/Public/Tendering/ContractNoticePhases/View?PPI=CO1.PPI.26026416&amp;isFromPublicArea=True&amp;isModal=False</t>
  </si>
  <si>
    <t>JEP-690-2023</t>
  </si>
  <si>
    <t>JEP-CSPO-677-2023</t>
  </si>
  <si>
    <t>Gina Briggite Rusinque Perez</t>
  </si>
  <si>
    <t>Prestar servicios profesionales para apoyar y acompañar al Departamento de Atención a Víctimas en la gestión administrativa, precontractual y seguimiento contractual a fin de facilitar la asistencia material a víctimas atendiendo los enfoques diferenciales</t>
  </si>
  <si>
    <t>33-47-101011782</t>
  </si>
  <si>
    <t>08/0/2023</t>
  </si>
  <si>
    <t>07/07/2023 - 05/07/2024</t>
  </si>
  <si>
    <t>https://jepcolombia.sharepoint.com/:b:/g/SE/DAJ/SDC/ETPU7jrwMa9JtqgwNecewtEBPoLCnjkiRi9XpjR7nYwfJw?e=21MEPq</t>
  </si>
  <si>
    <t>El 27/11/2023 se publicó la terminación anticipada del CTO JEP-690-2023 del DAV</t>
  </si>
  <si>
    <t>gina.rusinque@jep.gov.co</t>
  </si>
  <si>
    <t>https://community.secop.gov.co/Public/Tendering/ContractNoticePhases/View?PPI=CO1.PPI.26046383&amp;isFromPublicArea=True&amp;isModal=False</t>
  </si>
  <si>
    <t>JEP-691-2023</t>
  </si>
  <si>
    <t>JEP-CSPO-678-2023</t>
  </si>
  <si>
    <t>POLICIA NACIONAL</t>
  </si>
  <si>
    <t>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t>
  </si>
  <si>
    <t>67023
1924</t>
  </si>
  <si>
    <t xml:space="preserve">	463823</t>
  </si>
  <si>
    <t>Mediante Otrosí No. 1 del Convenio JEP-691-2023 - Policia Nacional - Oficina de Seguridad.Se reduce del 2023 y se pagara por vigencia futura  2024 el valor de 119600000, se prorroga hasta el 24/02/2024
Mediante otrosí N°2 publicado el 23/02/2024 prorrogar el plazo hasta el 13/05/2024 y adicionar $207000000
El 29/10/2024 se publicó el acta de balance y cierre del convenio JEP-691-2023</t>
  </si>
  <si>
    <t>https://community.secop.gov.co/Public/Tendering/ContractNoticePhases/View?PPI=CO1.PPI.26736161&amp;isFromPublicArea=True&amp;isModal=False</t>
  </si>
  <si>
    <t>JEP-692-2023</t>
  </si>
  <si>
    <t>JEP-CSPO-679-2023</t>
  </si>
  <si>
    <t>Dervy Roberto Arboleda Quiñonez</t>
  </si>
  <si>
    <t>Prestar servicios profesionales para apoyar y acompañar a la Subdirección de Comunicaciones en la elaboración, producción, postproducción, edición y difusión de contenidos audiovisuales desde los territorios, conforme a la Política de Comunicaciones</t>
  </si>
  <si>
    <t>Jorge Ivan Posada Duque</t>
  </si>
  <si>
    <t xml:space="preserve">	374723</t>
  </si>
  <si>
    <t>11-47-101015611</t>
  </si>
  <si>
    <t>12/07/2023 - 10/07/2024</t>
  </si>
  <si>
    <t>https://jepcolombia.sharepoint.com/:b:/g/SE/DAJ/SDC/EUWFZ_sVW9tIiLM53KUylSgBNsfsQKmyotOp5Sr61DsIAw?e=DwyW9a</t>
  </si>
  <si>
    <t>LICENCIATURA EN ARTES ESCÉNICAS</t>
  </si>
  <si>
    <t>dervy.arboleda@jep.gov.co</t>
  </si>
  <si>
    <t>https://community.secop.gov.co/Public/Tendering/ContractNoticePhases/View?PPI=CO1.PPI.26058935&amp;isFromPublicArea=True&amp;isModal=False</t>
  </si>
  <si>
    <t>JEP-693-2023</t>
  </si>
  <si>
    <t>JEP-CSPO-680-2023</t>
  </si>
  <si>
    <t>Javier Eduardo Pereira Cerón</t>
  </si>
  <si>
    <t>25-47-101004145</t>
  </si>
  <si>
    <t>11/07/2023 - 10/07/2024</t>
  </si>
  <si>
    <t>https://jepcolombia.sharepoint.com/:b:/g/SE/DAJ/SDC/Eb4bp3mReDxHu1879QKV0kcB3bw9MNOQZSZg-ML2jNTx_A?e=93br92</t>
  </si>
  <si>
    <t>ESPECIALISTA EN RESPONSABILIDAD Y SEGUROS</t>
  </si>
  <si>
    <t>javier.pereira@jep.gov.co</t>
  </si>
  <si>
    <t>https://community.secop.gov.co/Public/Tendering/ContractNoticePhases/View?PPI=CO1.PPI.26058203&amp;isFromPublicArea=True&amp;isModal=False</t>
  </si>
  <si>
    <t>JEP-694-2023</t>
  </si>
  <si>
    <t>JEP-CSPO-681-2023</t>
  </si>
  <si>
    <t>Yesid Arnulfo  Mejía Chamorro</t>
  </si>
  <si>
    <t>41-45-101082642</t>
  </si>
  <si>
    <t>11/07/2023 - 30/06/2024</t>
  </si>
  <si>
    <t>https://jepcolombia.sharepoint.com/:b:/g/SE/DAJ/SDC/Ebje8_xGAt5Kg39hl_VtYe8BAMQYYwYOiuS-Ejo124AvpQ?e=gsXXAw</t>
  </si>
  <si>
    <t>ESPECIALISTA EN GERENCIA Y AUDITORIA DE LA CALIDAD EN SALUD</t>
  </si>
  <si>
    <t>yesid.mejia@jep.gov.co</t>
  </si>
  <si>
    <t>https://community.secop.gov.co/Public/Tendering/ContractNoticePhases/View?PPI=CO1.PPI.26104068&amp;isFromPublicArea=True&amp;isModal=False</t>
  </si>
  <si>
    <t>JEP-695-2023</t>
  </si>
  <si>
    <t>JEP-CSPO-682-2023</t>
  </si>
  <si>
    <t>Jorge Fernando Vargas Rodriguez</t>
  </si>
  <si>
    <t xml:space="preserve">	375923</t>
  </si>
  <si>
    <t>18-47-101006047</t>
  </si>
  <si>
    <t>11/07/2023 - 08/07/2024</t>
  </si>
  <si>
    <t>https://jepcolombia.sharepoint.com/:b:/g/SE/DAJ/SDC/ETOV5HyIbrBDkwDIK6Mg7WkBfhd24EcKCQxvXNfIju19Vw?e=I118O6</t>
  </si>
  <si>
    <t>Mediante Otrosí N°1 el 28/12/2023 se publica la adición y prórroga del contrato JEP-695-2023</t>
  </si>
  <si>
    <t>jorge.vargas@jep.gov.co</t>
  </si>
  <si>
    <t>https://community.secop.gov.co/Public/Tendering/ContractNoticePhases/View?PPI=CO1.PPI.26092213&amp;isFromPublicArea=True&amp;isModal=False</t>
  </si>
  <si>
    <t>JEP-696-2023</t>
  </si>
  <si>
    <t>JEP-CSPO-683-2023</t>
  </si>
  <si>
    <t>CENTRO NACIONAL DE MEMORIA HISTORICA</t>
  </si>
  <si>
    <t>Aunar esfuerzos técnicos y administrativos entre la JEP y EL CNMH para el intercambio de información, la cooperación técnica,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 especialmente en materia</t>
  </si>
  <si>
    <t>AA- Equipo de Monitoreo Integral</t>
  </si>
  <si>
    <t xml:space="preserve">José Dario Antequera Guzmán; Rosemberg Leguizamón Vargas </t>
  </si>
  <si>
    <t>80112297; 79649197</t>
  </si>
  <si>
    <t>AA- Oficina Asesora de Memoria Institucional y del Sistema Integral para la Paz; AA- Oficina Asesora de Estructuración de Proyecto</t>
  </si>
  <si>
    <t>El convenio fue cargado por el cooperante con el número 502-2023</t>
  </si>
  <si>
    <t>https://community.secop.gov.co/Public/Tendering/OpportunityDetail/Index?noticeUID=CO1.NTC.4996698&amp;isFromPublicArea=True&amp;isModal=true&amp;asPopupView=true</t>
  </si>
  <si>
    <t>JEP-697-2023</t>
  </si>
  <si>
    <t>JEP-CSPO-684-2023</t>
  </si>
  <si>
    <t>PONTIFICIA UNIVERSIDAD JAVERIANA</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</si>
  <si>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</si>
  <si>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https://community.secop.gov.co/Public/Tendering/ContractNoticePhases/View?PPI=CO1.PPI.26113695&amp;isFromPublicArea=True&amp;isModal=False</t>
  </si>
  <si>
    <t>JEP-698-2023</t>
  </si>
  <si>
    <t>JEP-CSPO-685-2023</t>
  </si>
  <si>
    <t>Silvia Liliana Amado Torres</t>
  </si>
  <si>
    <t>Prestar servicios profesionales para acompañar a la Dirección de Tecnologías de la Información en el apoyo a la supervisión del Sistema ViSTA, en las actividades relacionadas con el desarrollo, gestión y seguimiento de las acciones de mejora e implementación de ajustes del sistema y articulación con los usuarios funcionales para la puesta en operación de las mismas</t>
  </si>
  <si>
    <t>460 47 994000067600</t>
  </si>
  <si>
    <t>https://jepcolombia.sharepoint.com/:b:/g/SE/DAJ/SDC/EZu-hCPO0H9DijMXfGzU-34Bu2T79LKlcFE1T85dsy-29w?e=qf544r</t>
  </si>
  <si>
    <t>silvia.amado@jep.gov.co</t>
  </si>
  <si>
    <t>https://community.secop.gov.co/Public/Tendering/ContractNoticePhases/View?PPI=CO1.PPI.26138113&amp;isFromPublicArea=True&amp;isModal=False</t>
  </si>
  <si>
    <t>JEP-699-2023</t>
  </si>
  <si>
    <t>JEP-CSPO-658-2023</t>
  </si>
  <si>
    <t>COMPENSAR</t>
  </si>
  <si>
    <t>Contratar la prestación de servicios de bienestar social para el mejoramiento de las capacidades, competencias, calidad de vida, componente asistencial psicosocial, recreación, deporte y cultura, para los servidores y servidoras de la Jurisdicción Especial para la Paz y su núcleo familiar</t>
  </si>
  <si>
    <t>modalidad presencial y/o virtual en el territorio nacional</t>
  </si>
  <si>
    <t>376-47-994000021357</t>
  </si>
  <si>
    <t>16/06/2023 - 30/06/2024</t>
  </si>
  <si>
    <t>https://jepcolombia.sharepoint.com/:b:/g/SE/DAJ/SDC/ESi3m4xlnDVDtBnat-wR9_UBnz1vps35ZrP68MRNpSGaGw?e=rf9huI</t>
  </si>
  <si>
    <t>El 29/07/2024 se publicó el acta de balance y cierre</t>
  </si>
  <si>
    <t>https://community.secop.gov.co/Public/Tendering/ContractNoticePhases/View?PPI=CO1.PPI.25497546&amp;isFromPublicArea=True&amp;isModal=False</t>
  </si>
  <si>
    <t>JEP-700-2023</t>
  </si>
  <si>
    <t>JEP-CSPO-686-2023</t>
  </si>
  <si>
    <t xml:space="preserve">Gabriel Jaime Macía Soto </t>
  </si>
  <si>
    <t>Prestar servicios profesionales para apoyar a la Subdirección de Comunicaciones en la conceptualización, producción, edición y distribución de contenidos internos y externos para la difusión de los nuevos casos de la JEP y el sistema restaurativo, en concordancia con la estrategia y la política de comunicaciones de la entidad</t>
  </si>
  <si>
    <t>340 47 994000047123</t>
  </si>
  <si>
    <t>https://jepcolombia.sharepoint.com/:b:/g/SE/DAJ/SDC/ERR0OtZosOJGpUFKhyIe8xEBZiCoqtEKyzXsI3ZZ63sUXg?e=2ehpwD</t>
  </si>
  <si>
    <t>ESPECIALISTA EN COMUNICAICÓN ESTRATEGICA</t>
  </si>
  <si>
    <t>gabriel.macia@jep.gov.co</t>
  </si>
  <si>
    <t>https://community.secop.gov.co/Public/Tendering/ContractNoticePhases/View?PPI=CO1.PPI.26135442&amp;isFromPublicArea=True&amp;isModal=False</t>
  </si>
  <si>
    <t>JEP-701-2023</t>
  </si>
  <si>
    <t>JEP-CSPO-687-2023</t>
  </si>
  <si>
    <t>Manuel Alejandro Niño Fontecha</t>
  </si>
  <si>
    <t>18-47-101006080</t>
  </si>
  <si>
    <t>18/07/2023 - 10/07/2024</t>
  </si>
  <si>
    <t>https://jepcolombia.sharepoint.com/:b:/g/SE/DAJ/SDC/ETHhBqEyxadIjffCjpP-JV4B-CoPdTFmFl7nQ-TbLIRomg?e=pWsy61</t>
  </si>
  <si>
    <t xml:space="preserve">Mediante Otrosí N°1 el 28/12/2023 se publica la adición y prórroga del contrato JEP-701-2023 </t>
  </si>
  <si>
    <t>ESPECIALISTA PSICOLOGIA DEL DEPORTE Y EL EJERCICIO</t>
  </si>
  <si>
    <t>manuel.nino@jep.gov.co</t>
  </si>
  <si>
    <t>https://community.secop.gov.co/Public/Tendering/ContractNoticePhases/View?PPI=CO1.PPI.26163997&amp;isFromPublicArea=True&amp;isModal=False</t>
  </si>
  <si>
    <t>JEP-702-2023</t>
  </si>
  <si>
    <t>JEP-CSPO-688-2023</t>
  </si>
  <si>
    <t>Angie Katherine Barrera Becerra</t>
  </si>
  <si>
    <t>Prestar servicios profesionales especializados para apoyar y acompañar a la subsecretaría ejecutiva en el relacionamiento, la estrategia de comunicación, sensibilización, diseño de materiales, y demás funciones a cargo de los departamentos que la componen</t>
  </si>
  <si>
    <t>3686675-6</t>
  </si>
  <si>
    <t>https://jepcolombia.sharepoint.com/:b:/g/SE/DAJ/SDC/EZ34pLelxmBMtr4av2bzTjUB9Y0MNtY76KSB1bakyUvouQ?e=hrOhyk</t>
  </si>
  <si>
    <t>angie.barrera@jep.gov.co</t>
  </si>
  <si>
    <t>https://community.secop.gov.co/Public/Tendering/ContractNoticePhases/View?PPI=CO1.PPI.26163746&amp;isFromPublicArea=True&amp;isModal=False</t>
  </si>
  <si>
    <t>JEP-703-2023</t>
  </si>
  <si>
    <t>JEP-CSPO-689-2023</t>
  </si>
  <si>
    <t>Linda Mariana Pachón Pacheco</t>
  </si>
  <si>
    <t>San José de Guaviare con
desplazamiento en los departamentos de Guaviare, Meta, Casanare y Arauca</t>
  </si>
  <si>
    <t>25-47-1010094165</t>
  </si>
  <si>
    <t>21/07/2023 - 01/07/2024</t>
  </si>
  <si>
    <t>https://jepcolombia.sharepoint.com/:b:/g/SE/DAJ/SDC/Ef_GIfwvcB1CtNMvsM36B_kB0aZIj61kqWbuaC9SD88WPQ?e=QSKbMh</t>
  </si>
  <si>
    <t>linda.pachon@jep.gov.co</t>
  </si>
  <si>
    <t>https://community.secop.gov.co/Public/Tendering/ContractNoticePhases/View?PPI=CO1.PPI.26164106&amp;isFromPublicArea=True&amp;isModal=False</t>
  </si>
  <si>
    <t>JEP-704-2023</t>
  </si>
  <si>
    <t>JEP-CSPO-690-2023</t>
  </si>
  <si>
    <t>María Paula Rodríguez Huertas</t>
  </si>
  <si>
    <t>Prestar servicios de apoyo a la Dirección Administrativa y Financiera en el seguimiento y ejecución de los servicios contratados como parte de la asistencia técnica a las actuaciones y decisiones judiciales propias de la justicia transicional y restaurativa</t>
  </si>
  <si>
    <t>63-45-101044167</t>
  </si>
  <si>
    <t>10/08/2023 - 30/06/2024</t>
  </si>
  <si>
    <t>https://jepcolombia.sharepoint.com/:b:/g/SE/DAJ/SDC/ESGmbaNvhWJMv9k-LgsrNDsBgI90VPRNxuMiQG9Mt1di0w?e=vKrfEu</t>
  </si>
  <si>
    <t>maria.rodriguezh@jep.gov.co</t>
  </si>
  <si>
    <t>https://community.secop.gov.co/Public/Tendering/ContractNoticePhases/View?PPI=CO1.PPI.26167194&amp;isFromPublicArea=True&amp;isModal=False</t>
  </si>
  <si>
    <t>JEP-705-2023</t>
  </si>
  <si>
    <t>JEP-CSPO-691-2023</t>
  </si>
  <si>
    <t>Andrés Antonio Vargas Arias</t>
  </si>
  <si>
    <t>Prestar servicios profesionales para apoyar y acompañar a las salas y secciones de la JEP, en el análisis y estructuración de información para el trámite y preparación de los macrocasos y actividades necesarias para el desarrollo de los mismos</t>
  </si>
  <si>
    <t>Raúl Eduardo Sánchez Sánchez</t>
  </si>
  <si>
    <t>Macro caso 05 SNR</t>
  </si>
  <si>
    <t xml:space="preserve">	61-45-101021803</t>
  </si>
  <si>
    <t>14/07/2023 - 30/06/2024</t>
  </si>
  <si>
    <t>https://jepcolombia.sharepoint.com/:b:/g/SE/DAJ/SDC/EdZzEPFqoHdLjQoDVtOEaFABtK7mpZ2KzgANaYgbcWL53A?e=gBhMPF</t>
  </si>
  <si>
    <t>ESPECIALISTA EN DERECHO LABORAL Y SEGURIDAD SOCIAL</t>
  </si>
  <si>
    <t>andres.vargasa@jep.gov.co</t>
  </si>
  <si>
    <t>https://community.secop.gov.co/Public/Tendering/ContractNoticePhases/View?PPI=CO1.PPI.26177375&amp;isFromPublicArea=True&amp;isModal=False</t>
  </si>
  <si>
    <t>JEP-706-2023</t>
  </si>
  <si>
    <t>JEP-CSPO-692-2023</t>
  </si>
  <si>
    <t>Diana Alejandra Ramirez Rincón</t>
  </si>
  <si>
    <t>Prestar servicios profesionales en el Departamento de Atención a Víctimas adelantando acciones de seguimiento y apoyo para el cumplimiento de peticiones y órdenes judiciales como parte de la asistencia técnica a las actuaciones y decisiones judiciales, atendiendo los enfoques diferenciales.</t>
  </si>
  <si>
    <t>33-45-101120378</t>
  </si>
  <si>
    <t>18/07/2023 - 05/07/2024</t>
  </si>
  <si>
    <t>https://jepcolombia.sharepoint.com/:b:/g/SE/DAJ/SDC/EZyOSVjrXaVIs4bVfYJnRAwBA8RyuCMAh1EX9TFXAf-2ug?e=tmSFV3</t>
  </si>
  <si>
    <t>Mediante Otrosí N°1 el 28/12/2023 se publica la adición y prórroga del contrato JEP-706-2023</t>
  </si>
  <si>
    <t>INTERNACIONALISTA</t>
  </si>
  <si>
    <t>ESPECIALISTA EN DERECHO AMBIENTAL</t>
  </si>
  <si>
    <t>diana.ramirez@jep.gov.co</t>
  </si>
  <si>
    <t>https://community.secop.gov.co/Public/Tendering/ContractNoticePhases/View?PPI=CO1.PPI.26178826&amp;isFromPublicArea=True&amp;isModal=False</t>
  </si>
  <si>
    <t>JEP-707-2023</t>
  </si>
  <si>
    <t>JEP-CSPO-693-2023</t>
  </si>
  <si>
    <t>UNIVERSIDAD EXTERNADO DE COLOMBIA</t>
  </si>
  <si>
    <t>https://community.secop.gov.co/Public/Tendering/ContractNoticePhases/View?PPI=CO1.PPI.26183743&amp;isFromPublicArea=True&amp;isModal=False</t>
  </si>
  <si>
    <t>JEP-708-2023</t>
  </si>
  <si>
    <t>JEP-IPI-003-2023</t>
  </si>
  <si>
    <t>LA GEMA S.A.S.</t>
  </si>
  <si>
    <t>Adquisición de elementos que contribuyan a la debida aplicación y desarrollo del sistema de gestión de seguridad y salud en el trabajo (SG-SST), así como para la protección personal</t>
  </si>
  <si>
    <t>Bogotá, Bucaramanga, Corozal,
Cúcuta, Florencia, Neiva, Medellín, Pasto, Turbo, Quibdó y Villavicencio</t>
  </si>
  <si>
    <t xml:space="preserve">	14-45-101099253</t>
  </si>
  <si>
    <t>2
4</t>
  </si>
  <si>
    <t>24/07/2023
12/10/2023</t>
  </si>
  <si>
    <t>18/07/2023 - 07/10/2026
18/07/2023 - 10/12/2026</t>
  </si>
  <si>
    <t>24/07/2023
19/10/2023</t>
  </si>
  <si>
    <t>La primera fue aprobada por Paola Casas y Fabio Muñoz
La segunda fue aprobada por Paola Casas y Jhon Maldonado</t>
  </si>
  <si>
    <t>Mediante otrosí N°1 del 29/09/2023 se modifico el plazo de ejecución para el 30/11/2023; El 11/09/2025 se publicó el acta de balance y cierre</t>
  </si>
  <si>
    <t>https://community.secop.gov.co/Public/Tendering/ContractNoticePhases/View?PPI=CO1.PPI.25507490&amp;isFromPublicArea=True&amp;isModal=False</t>
  </si>
  <si>
    <t>JEP-709-2023</t>
  </si>
  <si>
    <t>JEP-CSPO-694-2023</t>
  </si>
  <si>
    <t>Juan Carlos Camargo Perez</t>
  </si>
  <si>
    <t>Prestar servicios para apoyar a la secretaría ejecutiva en la gestión y análisis  de información estadística y geográfica relativa al monitoreo integral,  en apoyo a la verificación judicial.</t>
  </si>
  <si>
    <t>340 47 994000047280</t>
  </si>
  <si>
    <t>https://jepcolombia.sharepoint.com/:b:/g/SE/DAJ/SDC/EeiS6lb1bHpIvgmwP9LO2GwB_QFPxV4L70b8TyVYyucQQA?e=g0qrVx</t>
  </si>
  <si>
    <t>TECNOLOGÍA EN ANALISIS Y DESARROLLO DE SISTEMAS DE INFORMACIÓN</t>
  </si>
  <si>
    <t>https://community.secop.gov.co/Public/Tendering/ContractNoticePhases/View?PPI=CO1.PPI.26202258&amp;isFromPublicArea=True&amp;isModal=False</t>
  </si>
  <si>
    <t>JEP-710-2023</t>
  </si>
  <si>
    <t>JEP-CSPO-695-2023</t>
  </si>
  <si>
    <t>Cesar Orlando Cañon Oliva</t>
  </si>
  <si>
    <t>Prestar servicios profesionales para apoyar y acompañar al Departamento de Atención a Víctimas en la elaboración, seguimiento y apoyo respuesta a ordenes judiciales, peticiones, orientación y asesoría, atendiendo los enfoques diferenciales. </t>
  </si>
  <si>
    <t>14-45-101099320</t>
  </si>
  <si>
    <t>18/07/2023 - 30/07/2024</t>
  </si>
  <si>
    <t>https://jepcolombia.sharepoint.com/:b:/g/SE/DAJ/SDC/EZNsAOdCBHdMlOt0p5aJGoEB-wUMbHQLBLtp0bUUXW2BhA?e=Jl2Mk2</t>
  </si>
  <si>
    <t>Mediante Otrosí N°1 el 28/12/2023 se publica la adición y prórroga del contrato JEP-710-2023</t>
  </si>
  <si>
    <t>ESPECIALISTA EN DERECHOS HUMANOS</t>
  </si>
  <si>
    <t>cesar.canon@jep.gov.co</t>
  </si>
  <si>
    <t>https://community.secop.gov.co/Public/Tendering/ContractNoticePhases/View?PPI=CO1.PPI.26210614&amp;isFromPublicArea=True&amp;isModal=False</t>
  </si>
  <si>
    <t>JEP-711-2023</t>
  </si>
  <si>
    <t>JEP-CSPO-696-2023</t>
  </si>
  <si>
    <t>Diana Jisell Montaño Longa</t>
  </si>
  <si>
    <t xml:space="preserve">	CT-100003073</t>
  </si>
  <si>
    <t>24/07/2023 - 30/06/2024</t>
  </si>
  <si>
    <t>https://jepcolombia.sharepoint.com/:b:/g/SE/DAJ/SDC/EYUkI_j7j25FtWF7S6wj3lcBfyYWj1KuKNn141lfQmwMAg?e=7WU9Pf</t>
  </si>
  <si>
    <t>diana.montano@jep.gov.co</t>
  </si>
  <si>
    <t>https://community.secop.gov.co/Public/Tendering/ContractNoticePhases/View?PPI=CO1.PPI.26233472&amp;isFromPublicArea=True&amp;isModal=False</t>
  </si>
  <si>
    <t>JEP-712-2023</t>
  </si>
  <si>
    <t>JEP-CSPO-697-2023</t>
  </si>
  <si>
    <t>Prestar servicios profesionales para apoyar a la secretaría ejecutiva en la organización del archivo y gestión documental de las actividades relativas al monitoreo integral en apoyo a la verificación judicial de acuerdo con los lineamientos administrativos de la JEP, así como en la gestión, revisión, seguimiento y apoyo a la supervisión de los informes presentados por los contratistas adscritos al equipo de la oficina asesora de monitoreo integral</t>
  </si>
  <si>
    <t>340-47-994000047449</t>
  </si>
  <si>
    <t>21/07/2023 - 10/07/2024</t>
  </si>
  <si>
    <t>https://jepcolombia.sharepoint.com/:b:/g/SE/DAJ/SDC/EfkyktLI7DVHlvFq-hiHovwBj89x9Dt3SMnQ5QM4JufA0g?e=QZkh11</t>
  </si>
  <si>
    <t>Mediante otrosí N°1  del 22/12/2023 se adicionó y prorrogo el contrato CTO JEP-712-2023</t>
  </si>
  <si>
    <t>https://community.secop.gov.co/Public/Tendering/ContractNoticePhases/View?PPI=CO1.PPI.26234189&amp;isFromPublicArea=True&amp;isModal=False</t>
  </si>
  <si>
    <t>JEP-713-2023</t>
  </si>
  <si>
    <t>JEP-CSPO-698-2023</t>
  </si>
  <si>
    <t>Alfonso Andrade Peña</t>
  </si>
  <si>
    <t xml:space="preserve">Prestar servicios profesionales para apoyar y acompañar  a la Dirección de Tecnologías de la Información, en la implementación y administración del Sistema de Gestión de Seguridad y Privacidad de la Información y las soluciones de Seguridad Informática de conformidad con la Arquitectura de Soluciones Tecnológicas de la JEP. </t>
  </si>
  <si>
    <t>380-47-994000137108</t>
  </si>
  <si>
    <t>24/07/2023 - 03|/07/2024</t>
  </si>
  <si>
    <t>https://jepcolombia.sharepoint.com/:b:/g/SE/DAJ/SDC/Ee3TJFnBkUVDkTrlhG9MJtUBB9FywKOklHlyeKqSxZJHew?e=d0dBT1</t>
  </si>
  <si>
    <t>ESPECIALISTA EN SEGURIDAD INFORMATICA</t>
  </si>
  <si>
    <t>alfonso.andrade@jep.gov.co</t>
  </si>
  <si>
    <t>https://community.secop.gov.co/Public/Tendering/ContractNoticePhases/View?PPI=CO1.PPI.26260291&amp;isFromPublicArea=True&amp;isModal=False</t>
  </si>
  <si>
    <t>JEP-714-2023</t>
  </si>
  <si>
    <t>JEP-CSPO-699-2023</t>
  </si>
  <si>
    <t>Néstor Julian Ramirez Sierra</t>
  </si>
  <si>
    <t>Prestar servicios profesionales de apoyo a la Relatoría General de la JEP en la construcción de líneas jurisprudenciales en los temas que sean priorizados, así como en el desarrollo de éstas, en la revisión y ajustes de la metodología diseñada y en las estrategias de divulgación previstas para las decisiones de la jurisdicción. Así como también en el acompañamiento a los procesos de calidad y estructuración de la Relatoria</t>
  </si>
  <si>
    <t>380-47-994000137079</t>
  </si>
  <si>
    <t>21/07/2023 - 03/07/2024</t>
  </si>
  <si>
    <t>https://jepcolombia.sharepoint.com/:b:/g/SE/DAJ/SDC/ET1LrB9fcjFBnVMexQREafoBlygXf-yf3C6Unm8_jen6gg?e=Qdruex</t>
  </si>
  <si>
    <t>Mediante Otrosí N°1 el 29/12/2023 se publica la adición y prórroga del contrato JEP-714-2023</t>
  </si>
  <si>
    <t>https://community.secop.gov.co/Public/Tendering/ContractNoticePhases/View?PPI=CO1.PPI.26235362&amp;isFromPublicArea=True&amp;isModal=False</t>
  </si>
  <si>
    <t>JEP-715-2023</t>
  </si>
  <si>
    <t>JEP-IPINF-010-2023</t>
  </si>
  <si>
    <t>INGENIERIA DOMOTICA HJC SAS</t>
  </si>
  <si>
    <t>Mantenimiento preventivo del sistema de detección de incendios del edificio de la JEP</t>
  </si>
  <si>
    <t>Cumplimiento 
Responsabilidad Civil extracontractual</t>
  </si>
  <si>
    <t>CBC-100048437
CBC-100008403</t>
  </si>
  <si>
    <t>24/07/2023 - 17/10/2023</t>
  </si>
  <si>
    <t>https://jepcolombia.sharepoint.com/:b:/g/SE/DAJ/SDC/EZ4R_WjGdH9BiQ-4SmrvjkgBV8nRukb8MJwTJQSDAH6BKA?e=CvLeuv</t>
  </si>
  <si>
    <t>El 13/08/2024 se publica el acta de balance y cierre</t>
  </si>
  <si>
    <t>https://community.secop.gov.co/Public/Tendering/ContractNoticePhases/View?PPI=CO1.PPI.25935847&amp;isFromPublicArea=True&amp;isModal=False</t>
  </si>
  <si>
    <t>JEP-717-2023</t>
  </si>
  <si>
    <t>JEP-CSPO-701-2023</t>
  </si>
  <si>
    <t>Janneth Mabel Lozano Olave</t>
  </si>
  <si>
    <t>Prestar servicios profesionales para apoyar y acompañar al Departamento de Atención a Víctimas en la articulación jurídica de la ruta de acreditación, atendiendo los enfoques diferenciales</t>
  </si>
  <si>
    <t>Laura María Poveda Chicuazuque</t>
  </si>
  <si>
    <t>02-45-101000696</t>
  </si>
  <si>
    <t>24/07/2023 - 07/07/2024</t>
  </si>
  <si>
    <t>https://jepcolombia.sharepoint.com/:b:/g/SE/DAJ/SDC/EQCneemOAkNOuZLFMoYvmRgByJoa0LHiJ3L_rOA6imwvSQ?e=q3pdlH</t>
  </si>
  <si>
    <t>Mediante Otrosí N°1 el 29/12/2023 se publica la adición y prórroga del contrato JEP-717-2023
El 6/02/2024 se publicó la cesión del contrato a partir del 6/02/2024</t>
  </si>
  <si>
    <t>Adición, prórroga y Cesión</t>
  </si>
  <si>
    <t>janneth.lozano@jep.gov.co</t>
  </si>
  <si>
    <t>https://community.secop.gov.co/Public/Tendering/ContractNoticePhases/View?PPI=CO1.PPI.26272180&amp;isFromPublicArea=True&amp;isModal=False</t>
  </si>
  <si>
    <t>JEP-718-2023</t>
  </si>
  <si>
    <t>JEP-CSPO-702-2023</t>
  </si>
  <si>
    <t>Wilmar Dario Gonzalez Buritaca</t>
  </si>
  <si>
    <t>Prestar servicios profesionales para apoyar y acompañar a la Secretaría Ejecutiva en el seguimiento de asuntos contractuales y relacionados, así como en la documentación y preparación  de documentos, informes y conceptos dirigidos a la participación del la Secretaria aspectos institucionales</t>
  </si>
  <si>
    <t>17-47-101004267</t>
  </si>
  <si>
    <t>21/07/2023 - 05/07/2024</t>
  </si>
  <si>
    <t>https://jepcolombia.sharepoint.com/:b:/g/SE/DAJ/SDC/ETqKsQjTR5pAmrBL23-crSsB7n2M52DMSxQkVWHul4uM6A?e=Wsuf9D</t>
  </si>
  <si>
    <t>wilmar.gonzalez@jep.gov.co</t>
  </si>
  <si>
    <t>https://community.secop.gov.co/Public/Tendering/ContractNoticePhases/View?PPI=CO1.PPI.26260061&amp;isFromPublicArea=True&amp;isModal=False</t>
  </si>
  <si>
    <t>JEP-719-2023</t>
  </si>
  <si>
    <t>JEP-CSPO-703-2023</t>
  </si>
  <si>
    <t xml:space="preserve">Lady Lorena Alvarado Parra </t>
  </si>
  <si>
    <t>25-47-101004175</t>
  </si>
  <si>
    <t>24/07/2023 - 01/07/2024</t>
  </si>
  <si>
    <t>https://jepcolombia.sharepoint.com/:b:/g/SE/DAJ/SDC/EXU4omfPhVFFqgGnHRpwoi4BIAnFrtlUg5uDMfkgXrSHkA?e=FU7Ajc</t>
  </si>
  <si>
    <t>lady.alvarado@jep.gov.co</t>
  </si>
  <si>
    <t>https://community.secop.gov.co/Public/Tendering/ContractNoticePhases/View?PPI=CO1.PPI.26292356&amp;isFromPublicArea=True&amp;isModal=False</t>
  </si>
  <si>
    <t>JEP-720-2023</t>
  </si>
  <si>
    <t>JEP-CSPO-704-2023</t>
  </si>
  <si>
    <t>JannLuk Canosa Cantor</t>
  </si>
  <si>
    <t>Prestar servicios profesionales especializados para apoyar a la Subsecretaría Ejecutiva en el seguimiento de Órdenes Judiciales, así como en la respuesta y revisión de documentos y demás informes que le sean requeridos.</t>
  </si>
  <si>
    <t>17-45-101050693</t>
  </si>
  <si>
    <t>01/08/2023 - 01/07/2024</t>
  </si>
  <si>
    <t>https://jepcolombia.sharepoint.com/:b:/g/SE/DAJ/SDC/EbwOfbiWm_BFlsKXeFnuz_4BPSLZR8YyqYe1CNsgGftUdA?e=HDp07n</t>
  </si>
  <si>
    <t>Mediante otrosí N°2 el 26/12/2023 se publica la adición y prórroga del contrato JEP-720-2023</t>
  </si>
  <si>
    <t>jannluck.canosa@jep.gov.co</t>
  </si>
  <si>
    <t>https://community.secop.gov.co/Public/Tendering/ContractNoticePhases/View?PPI=CO1.PPI.26349000&amp;isFromPublicArea=True&amp;isModal=False</t>
  </si>
  <si>
    <t>JEP-721-2023</t>
  </si>
  <si>
    <t>JEP-CSPO-705-2023</t>
  </si>
  <si>
    <t>Raúl David Torres Osorio</t>
  </si>
  <si>
    <t xml:space="preserve">Prestar servicios a la 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t>
  </si>
  <si>
    <t>14-47-101026445</t>
  </si>
  <si>
    <t>Seguros del Estado</t>
  </si>
  <si>
    <t>3/08/2023 - 05/07/2024</t>
  </si>
  <si>
    <t>https://jepcolombia.sharepoint.com/:b:/g/SE/DAJ/SDC/EWdAm3QJvclLuCXl_or4owMBi5PiXZOS3pIqZF39Nr1JQQ?e=aAUJZz</t>
  </si>
  <si>
    <t>Mediante otrosí número 1 se modifica el valor del contrato 18.590.582 se relaciona directamente en el valor inicial del contrato</t>
  </si>
  <si>
    <t>raul.torres@jep.gov.co</t>
  </si>
  <si>
    <t>https://community.secop.gov.co/Public/Tendering/ContractNoticePhases/View?PPI=CO1.PPI.26314441&amp;isFromPublicArea=True&amp;isModal=False</t>
  </si>
  <si>
    <t>JEP-722-2023</t>
  </si>
  <si>
    <t>JEP-CSPO-706-2023</t>
  </si>
  <si>
    <t>Paula Andrea Rivas Barrera</t>
  </si>
  <si>
    <t xml:space="preserve">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t>
  </si>
  <si>
    <t>340-47-994000047591</t>
  </si>
  <si>
    <t>28/07/2023 - 10/07/2024</t>
  </si>
  <si>
    <t>https://jepcolombia.sharepoint.com/:b:/g/SE/DAJ/SDC/EXC4PjU3eXhEh9p5cs4E2LcBYpLegL45C3d6ef5xWybXDQ?e=rgEMil</t>
  </si>
  <si>
    <t>paula.rivas@jep.gov.co</t>
  </si>
  <si>
    <t>https://community.secop.gov.co/Public/Tendering/ContractNoticePhases/View?PPI=CO1.PPI.26363689&amp;isFromPublicArea=True&amp;isModal=False</t>
  </si>
  <si>
    <t>JEP-723-2023</t>
  </si>
  <si>
    <t>JEP-CSPO-707-2023</t>
  </si>
  <si>
    <t>Realizar el primer levantamiento y análisis de la información estadística recogida en la encuesta longitudinal aplicada a organizaciones intervinientes en la Jurisdicción Especial para la Paz, para facilitar el estudio y análisis de riesgos de las personas y grupos sujetos de protección.</t>
  </si>
  <si>
    <t>Agustín Jiménez Cuello/ Luz Helena Morales Garay a partir del 13/08/2024</t>
  </si>
  <si>
    <t>pacífico nariñense, el norte del Cauca y sur del Valle del Cauca, el Urabá antioqueño
y chocoano, Magdalena medio, el Catatumbo, el sur de Bolívar, sur de Córdoba y los llanos
orientales</t>
  </si>
  <si>
    <t>2049325
2049321</t>
  </si>
  <si>
    <t>Jmalucelli Travelers</t>
  </si>
  <si>
    <t>23/08/2023 - 31/12/2026</t>
  </si>
  <si>
    <t>https://jepcolombia.sharepoint.com/:b:/g/SE/DAJ/SDC/EZYQ3IdoT1lAhOC0A4Je8scBbWfLicIKPcAcexQem8cWYw?e=oD2Zah
https://jepcolombia.sharepoint.com/:b:/g/SE/DAJ/SDC/EXa21TURQMRGrujhv9vuJwYBSK1nl9-ZzOypD_Vu8xTWRg?e=n6UFaV</t>
  </si>
  <si>
    <t>EL 25/04/2025 se publicó el balance final y cierre del contrato JEP-723-2023 Universidad Javeriana</t>
  </si>
  <si>
    <t>https://community.secop.gov.co/Public/Tendering/ContractNoticePhases/View?PPI=CO1.PPI.26672605&amp;isFromPublicArea=True&amp;isModal=False</t>
  </si>
  <si>
    <t>JEP-724-2023</t>
  </si>
  <si>
    <t xml:space="preserve">JEP-IPINF-011-2023 </t>
  </si>
  <si>
    <t>TEK SOLUCIONES TECNOLÓGICAS S.A.S.</t>
  </si>
  <si>
    <t>Adquirir la renovación de las licencias Adobe Premier, Adobe Audition y Adobe suite creative cloud</t>
  </si>
  <si>
    <t>14-45-101099743</t>
  </si>
  <si>
    <t>0
2
3</t>
  </si>
  <si>
    <t>31/07/2023
04/08/2023
10/08/2023</t>
  </si>
  <si>
    <t>27/07/2023 - 30/09/2024
27/07/2023 - 05/09/2024
27/07/2023 - 05/09/2024</t>
  </si>
  <si>
    <t>https://jepcolombia.sharepoint.com/:b:/g/SE/DAJ/SDC/ERO32ASh-EVKlEIVFd5cJAoBwDtnPTKZ_HK05Ngfv812Mg?e=NLyIgL</t>
  </si>
  <si>
    <t>El 5/06/2025 se publicó el balance final y cierre del contrato JEP-724-2023. TEK SOLUCIONES TECNOLÓGICAS S.A.S</t>
  </si>
  <si>
    <t>https://community.secop.gov.co/Public/Tendering/ContractNoticePhases/View?PPI=CO1.PPI.26050452&amp;isFromPublicArea=True&amp;isModal=False</t>
  </si>
  <si>
    <t>JEP-725-2023</t>
  </si>
  <si>
    <t>JEP-CSPO-708-2023</t>
  </si>
  <si>
    <t xml:space="preserve">Prestar servicios profesionales de apoyo a la Relatoría General de la JEP con la elaboración de las líneas jurisprudenciales en los temas que sean priorizados, en la revisión y ajustes de la metodología diseñada y en las estrategias de divulgación previstas para las decisiones de la jurisdicción como publicaciones, eventos académicos y de extensión, entre otros. </t>
  </si>
  <si>
    <t>Lynda Melissa Oyola Chadid</t>
  </si>
  <si>
    <t xml:space="preserve">	15-47-101011820</t>
  </si>
  <si>
    <t>31/07/2023 - 30/06/2024</t>
  </si>
  <si>
    <t>https://jepcolombia.sharepoint.com/:b:/g/SE/DAJ/SDC/ERCFdx3MvlZBhOGAn5BOsAABtMC22FbfffvPIJ1yzuVTHA?e=SFWrBA</t>
  </si>
  <si>
    <t>El 12/08/2023 se publica la cesión del CTO JEP-725-2023
Mediante Otrosí N°1 el 29/12/2023 se publica la adición y prórroga del contrato JEP-725-2023</t>
  </si>
  <si>
    <t>lynda.oyola@jep.gov.co</t>
  </si>
  <si>
    <t>https://community.secop.gov.co/Public/Tendering/ContractNoticePhases/View?PPI=CO1.PPI.26346680&amp;isFromPublicArea=True&amp;isModal=False</t>
  </si>
  <si>
    <t>JEP-726-2023</t>
  </si>
  <si>
    <t>JEP-CSPO-709-2023</t>
  </si>
  <si>
    <t>Javier Camilo Amador Perilla</t>
  </si>
  <si>
    <t xml:space="preserve">Prestar servicios profesionales para apoyar y acompañar al Departamento de Atención a Víctimas en la elaboración, seguimiento y apoyo respuesta a ordenes judiciales, peticiones, orientación y asesoría, atendiendo los enfoques diferenciales.  </t>
  </si>
  <si>
    <t>33-47-101011885</t>
  </si>
  <si>
    <t>28/07/2023 - 05/06/2024</t>
  </si>
  <si>
    <t>https://jepcolombia.sharepoint.com/:b:/g/SE/DAJ/SDC/EeQOBwFlrLBLhVcVbINoxkYBqFqEHfZXBUNoUsiXH7JoVA?e=jXxwgS</t>
  </si>
  <si>
    <t>Mediante Otrosí N°1 el 28/12/2023 se publica la adición y prórroga del contrato JEP-726-2023</t>
  </si>
  <si>
    <t>javier.amador@jep.gov.co</t>
  </si>
  <si>
    <t>https://community.secop.gov.co/Public/Tendering/ContractNoticePhases/View?PPI=CO1.PPI.26394664&amp;isFromPublicArea=True&amp;isModal=False</t>
  </si>
  <si>
    <t>JEP-727-2023</t>
  </si>
  <si>
    <t>JEP-CSPO-710-2023</t>
  </si>
  <si>
    <t>Alix Dunieka Aguilar Tirado</t>
  </si>
  <si>
    <t>Barrancabermeja
con desplazamiento en los departamentos de Santander, Norte de Santander y región que
conforma el Magdalena Medio</t>
  </si>
  <si>
    <t>56-47-101000587</t>
  </si>
  <si>
    <t>28/07/2023 - 30/06/2024</t>
  </si>
  <si>
    <t>https://jepcolombia.sharepoint.com/:b:/g/SE/DAJ/SDC/ERJtUw1I6YlMr6eVPV5b2PMB3bXmCC8D0aeQxDF0-D6L7w?e=aNogom</t>
  </si>
  <si>
    <t>alix.aguilar@jep.gov.co</t>
  </si>
  <si>
    <t>https://community.secop.gov.co/Public/Tendering/ContractNoticePhases/View?PPI=CO1.PPI.26410640&amp;isFromPublicArea=True&amp;isModal=False</t>
  </si>
  <si>
    <t>JEP-728-2023</t>
  </si>
  <si>
    <t>JEP-CSPO-711-2023</t>
  </si>
  <si>
    <t>Tatiana Palmeth Diaz</t>
  </si>
  <si>
    <t xml:space="preserve">Prestar  los servicios profesionales para apoyar el cubrimiento periodístico y la difusión de las actividades que realice la JEP en  territorio y en las demas acciones relacionadas con la estrategia de comunicación territorial de la entidad, siguiendo la politica de comunicaciones de la Jurisdicción. </t>
  </si>
  <si>
    <t xml:space="preserve">	11-47-101016029</t>
  </si>
  <si>
    <t>31/07/2023 - 10/07/2024</t>
  </si>
  <si>
    <t>https://jepcolombia.sharepoint.com/:b:/g/SE/DAJ/SDC/ETFcsr-bwXJLiKB6Kl750kIBCkcDYeDMoEVYFWtofzQGUQ?e=GAGI6k</t>
  </si>
  <si>
    <t>tatiana.palmeth@jep.gov.co</t>
  </si>
  <si>
    <t>https://community.secop.gov.co/Public/Tendering/ContractNoticePhases/View?PPI=CO1.PPI.26407798&amp;isFromPublicArea=True&amp;isModal=False</t>
  </si>
  <si>
    <t>JEP-729-2023</t>
  </si>
  <si>
    <t>JEP-IPS-003-2023</t>
  </si>
  <si>
    <t>VCR LTDA</t>
  </si>
  <si>
    <t>Adquisición, instalación, configuración, integración en flujos de trabajo y puesta en funcionamiento de equipos audiovisuales para la producción y postproducción de audiencias en consolidación del Sistema de Gestión de Medios (MEDiA) de la Jurisdicción Especial para la Paz en su tercera fase</t>
  </si>
  <si>
    <t>376 47 994000021597</t>
  </si>
  <si>
    <t>Aseguradora Solidaria de Colombia S.A.</t>
  </si>
  <si>
    <t>8/08/2023
30/10/2023</t>
  </si>
  <si>
    <t>2/08/2023 - 31/05/2023
2/08/2023 - 22/06/2024</t>
  </si>
  <si>
    <t>14/08/2023
16/11/2023</t>
  </si>
  <si>
    <t>La primera fue aprobada por Paola Casas y Nicolas Medina
La segunda fue aprobada por Paola Casas y Fabio Muñoz</t>
  </si>
  <si>
    <t xml:space="preserve">El 27 de octubre de 2023 se publicó el otrosí 1 al contrato JEP-729-2023 por el cual se prorroga el contrato hasta el 22-12-2023 y se modificó la forma de pago
</t>
  </si>
  <si>
    <t>https://community.secop.gov.co/Public/Tendering/ContractNoticePhases/View?PPI=CO1.PPI.25777494&amp;isFromPublicArea=True&amp;isModal=False</t>
  </si>
  <si>
    <t>JEP-730-2023</t>
  </si>
  <si>
    <t>JEP-CSPO-712-2023</t>
  </si>
  <si>
    <t>Yeani Gabriela Lopez Ospina</t>
  </si>
  <si>
    <t>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de este sistema, el sistema Analiti y del  portal WEB; así como, el  seguimiento de las integraciones realizadas entre estas herramientos y otros sistemas y  la identificación de las nuevas necesidades de conexión a través del bus de integración para dichos sistemas</t>
  </si>
  <si>
    <t>380 47 994000137216</t>
  </si>
  <si>
    <t>Asgadora Solidaria de Colombia</t>
  </si>
  <si>
    <t>28/07/2023 - 03/07/2024</t>
  </si>
  <si>
    <t xml:space="preserve"> fue aprobada por Paola Casas y Fabio Muñoz</t>
  </si>
  <si>
    <t>8/09/2023 se publicó el otrosí 1 al contrato JEP-730-2023 de modificación de la forma de pago $43.260.412</t>
  </si>
  <si>
    <t>yeani.lopez@jep.gov.co</t>
  </si>
  <si>
    <t>https://community.secop.gov.co/Public/Tendering/ContractNoticePhases/View?PPI=CO1.PPI.26393229&amp;isFromPublicArea=True&amp;isModal=False</t>
  </si>
  <si>
    <t>JEP-731-2023</t>
  </si>
  <si>
    <t>JEP-CSPO-713-2023</t>
  </si>
  <si>
    <t>Eryen Korath Ortíz Garcés</t>
  </si>
  <si>
    <t>Prestar servicios profesionales para apoyar las actividades administrativas y misionales relacionadas con la transversalización del enfoque de género en la JEP</t>
  </si>
  <si>
    <t>21-45-101418047</t>
  </si>
  <si>
    <t>04/08/2023 - 01/07/2024</t>
  </si>
  <si>
    <t>https://jepcolombia.sharepoint.com/:b:/g/SE/DAJ/SDC/ESMlqeN2o0dEkeXXw_5aXCMBKKy3Rdc1dWbHuJPj5We-yA?e=Sgmsie</t>
  </si>
  <si>
    <t>eryen.ortiz@jep.gov.co</t>
  </si>
  <si>
    <t>https://community.secop.gov.co/Public/Tendering/ContractNoticePhases/View?PPI=CO1.PPI.26459432&amp;isFromPublicArea=True&amp;isModal=False</t>
  </si>
  <si>
    <t>JEP-732-2023</t>
  </si>
  <si>
    <t>JEP-CSPO-714-2023</t>
  </si>
  <si>
    <t>Andres Felipe Cardenas Dueñas</t>
  </si>
  <si>
    <t>Prestar servicios de apoyo a la Subdirección de Recursos Físicos e Infraestructura en las actividades  requeridas para tramitar los desplazamientos de la UIA requeridos para facilitar la capacidad de investigación judicial</t>
  </si>
  <si>
    <t>63-45-101044020</t>
  </si>
  <si>
    <t>https://jepcolombia.sharepoint.com/:b:/g/SE/DAJ/SDC/EUtJn2JLTphEvdcPKZtj4hMByVNcGCWH0VK71seVGVGhzw?e=yglOjF</t>
  </si>
  <si>
    <t>andres.cardenas@jep.gov.co</t>
  </si>
  <si>
    <t>https://community.secop.gov.co/Public/Tendering/ContractNoticePhases/View?PPI=CO1.PPI.26404563&amp;isFromPublicArea=True&amp;isModal=False</t>
  </si>
  <si>
    <t>JEP-733-2023</t>
  </si>
  <si>
    <t>JEP-CSPO-715-2023</t>
  </si>
  <si>
    <t>José Fernando Borja Pérez</t>
  </si>
  <si>
    <t>25-47-101004204</t>
  </si>
  <si>
    <t>https://jepcolombia.sharepoint.com/:b:/g/SE/DAJ/SDC/ESc-EiE2PUtFlRDChzwdKVcB4GmWIbv_sIRm6Yj2xtEpEw?e=sbAVmk</t>
  </si>
  <si>
    <t>Mediante otrosí N°1 el 15/11/2023 se publica la adición y prórroga del contrato JEP-733-2023</t>
  </si>
  <si>
    <t>borjafernandop@gmail.com</t>
  </si>
  <si>
    <t>https://community.secop.gov.co/Public/Tendering/ContractNoticePhases/View?PPI=CO1.PPI.26437193&amp;isFromPublicArea=True&amp;isModal=False</t>
  </si>
  <si>
    <t>JEP-734-2023</t>
  </si>
  <si>
    <t>JEP-CSPO-716-2023</t>
  </si>
  <si>
    <t>Raul Andres Gonzalez Rojas</t>
  </si>
  <si>
    <t>Prestar servicios profesionales para apoyar al Departamento de Atención a Víctimas, para adelantar acciones de seguimiento que articulen la respuesta a peticiones, acreditación administrativas y seguimiento a órdenes judiciales como parte de la asistencia técnica a las actuaciones y decisiones judiciales, atendiendo los enfoques diferenciales</t>
  </si>
  <si>
    <t>340- 47- 994000047583</t>
  </si>
  <si>
    <t>https://jepcolombia.sharepoint.com/:b:/g/SE/DAJ/SDC/ESnPvn5HCktNiPxF6gCOZVsB4IsUNSrmVBGqWlOFYRpktg?e=3ag0EM</t>
  </si>
  <si>
    <t>raul.gonzalez@jep.gov.co</t>
  </si>
  <si>
    <t>https://community.secop.gov.co/Public/Tendering/ContractNoticePhases/View?PPI=CO1.PPI.26435468&amp;isFromPublicArea=True&amp;isModal=False</t>
  </si>
  <si>
    <t>JEP-735-2023</t>
  </si>
  <si>
    <t>JEP-CSPO-717-2023</t>
  </si>
  <si>
    <t>Ana María Ramírez Mourraille</t>
  </si>
  <si>
    <t>Prestar servicios profesionales especializados para apoyar la articulación de las dependencias de la Secretaría Ejecutiva en la atención de los procesos de adopción de medidas cautelares que se adelantan ante las salas y secciones de la JEP</t>
  </si>
  <si>
    <t>21-45-101418671</t>
  </si>
  <si>
    <t>11/08/20223</t>
  </si>
  <si>
    <t>14/08/2023 - 01/07/2024</t>
  </si>
  <si>
    <t>https://jepcolombia.sharepoint.com/:b:/g/SE/DAJ/SDC/EXTHJiuTH95HlqZZg_KQ7cgBidGWjIY0OiPDWsUZWE2mPQ?e=1yFNCl</t>
  </si>
  <si>
    <t>ana.ramirezm@jep.gov.co</t>
  </si>
  <si>
    <t>https://community.secop.gov.co/Public/Tendering/ContractNoticePhases/View?PPI=CO1.PPI.26515613&amp;isFromPublicArea=True&amp;isModal=False</t>
  </si>
  <si>
    <t>JEP-736-2023</t>
  </si>
  <si>
    <t>JEP-CSPO-718-2023</t>
  </si>
  <si>
    <t>Ledis Luz Munera Villalobos</t>
  </si>
  <si>
    <t>Sarita Velez Gomez</t>
  </si>
  <si>
    <t xml:space="preserve">	75-47-101002622</t>
  </si>
  <si>
    <t>18/08/2023 -  30/06/2024</t>
  </si>
  <si>
    <t>https://jepcolombia.sharepoint.com/:b:/g/SE/DAJ/SDC/ESaStMXkdpdPqfUoc6UlrBYBoNqShUz2Iijr6ctSZD-A6A?e=j1z8sG</t>
  </si>
  <si>
    <t>ledis.munera@jep.gov.co</t>
  </si>
  <si>
    <t>https://community.secop.gov.co/Public/Tendering/ContractNoticePhases/View?PPI=CO1.PPI.26516714&amp;isFromPublicArea=True&amp;isModal=False</t>
  </si>
  <si>
    <t>JEP-737-2023</t>
  </si>
  <si>
    <t>JEP-CSPO-718-2024</t>
  </si>
  <si>
    <t xml:space="preserve">Prestar servicios profesionales para apoyar al GRAI en la clasificación, contraste, depuración e integración de información para producir análisis objetivos, rigurosos y oportunos en el marco de los macrocasos; todo lo anterior siguiendo los lineamientos de la magistratura. </t>
  </si>
  <si>
    <t>15-47-101011855</t>
  </si>
  <si>
    <t>03/08/2023 - 10/07/2024</t>
  </si>
  <si>
    <t>https://jepcolombia.sharepoint.com/:b:/g/SE/DAJ/SDC/ER8ZLS1IthRKlkJh3PE8vjYBq-_Q-jjVD-V_0Jn2c2Wnfg?e=V4Dr92</t>
  </si>
  <si>
    <t>Mediante Otrosí N°1 el 27/12/2023 se publica la adición y prórroga del contrato JEP-737-2023 VF</t>
  </si>
  <si>
    <t>https://community.secop.gov.co/Public/Tendering/ContractNoticePhases/View?PPI=CO1.PPI.26532826&amp;isFromPublicArea=True&amp;isModal=False</t>
  </si>
  <si>
    <t>JEP-738-2023</t>
  </si>
  <si>
    <t>JEP-CSPO-719-2024</t>
  </si>
  <si>
    <t xml:space="preserve">Juana Saldarriaga Romero </t>
  </si>
  <si>
    <t>Prestar servicios profesionales para apoyar y acompañar a la Secretaría Ejecutiva en los procesos de gestión de la información a cargo de la Jurisdicción Especial para la Paz</t>
  </si>
  <si>
    <t>11-47-101016172</t>
  </si>
  <si>
    <t>10/08/2023 - 07/07/2024</t>
  </si>
  <si>
    <t>https://jepcolombia.sharepoint.com/:b:/g/SE/DAJ/SDC/EWy-BqajISBCjwt97gLod0wBX8DzPyJC-nUrUbFKcnYXPw?e=akgSAE</t>
  </si>
  <si>
    <t>juana.saldarriaga@jep.gov.co</t>
  </si>
  <si>
    <t>https://community.secop.gov.co/Public/Tendering/ContractNoticePhases/View?PPI=CO1.PPI.26560366&amp;isFromPublicArea=True&amp;isModal=False</t>
  </si>
  <si>
    <t>JEP-739-2023</t>
  </si>
  <si>
    <t>JEP-IPINF-012-2023</t>
  </si>
  <si>
    <t>LITTLE MONKEY PROMOCIONALES Y PUBLICIDAD BTL S.A.S</t>
  </si>
  <si>
    <t>Adquisición de la señalética necesaria para el desarrollo e implementación del sistema de gestión de seguridad y salud en el trabajo (SG-SST)</t>
  </si>
  <si>
    <t>21-45-101418251</t>
  </si>
  <si>
    <t>1
4</t>
  </si>
  <si>
    <t>16/08/2023
20/12/2023</t>
  </si>
  <si>
    <t>08/08/2023 - 15/12/2024
08/08/2023 - 30/12/2024</t>
  </si>
  <si>
    <t>22/08/2023
30/12/2023</t>
  </si>
  <si>
    <t>La primera fue aprobada por Paola Casas y Fabio Muñoz
La segunda fue aprobada por Camila Mendez y Fabio Muñoz</t>
  </si>
  <si>
    <t>Mediante otrosú número 1 se aclara el número del contrato JEP-739-2023; mediante otrosí N°2 del 15/12/2023  el cual prórroga el plazo de ejecución hasta el 30-12-2023; El 11/12/2025 se publicó el acta de balance y cierre</t>
  </si>
  <si>
    <t>https://community.secop.gov.co/Public/Tendering/ContractNoticePhases/View?PPI=CO1.PPI.26215282&amp;isFromPublicArea=True&amp;isModal=False</t>
  </si>
  <si>
    <t>JEP-740-2023</t>
  </si>
  <si>
    <t>JEP-CSPO-720-2024</t>
  </si>
  <si>
    <t>Jesús Manuel Peña May</t>
  </si>
  <si>
    <t xml:space="preserve">	483723</t>
  </si>
  <si>
    <t>11-47-101016359</t>
  </si>
  <si>
    <t>29/08/2023 - 10/07/2024</t>
  </si>
  <si>
    <t>https://jepcolombia.sharepoint.com/:b:/g/SE/DAJ/SDC/EW8ptv-EZ5BDv55MQ5LbVoABXOGoaOi7pFHC5uXgPs7fog?e=jf57VZ</t>
  </si>
  <si>
    <t>jesus.pena@jep.gov.co</t>
  </si>
  <si>
    <t>https://community.secop.gov.co/Public/Tendering/ContractNoticePhases/View?PPI=CO1.PPI.26598301&amp;isFromPublicArea=True&amp;isModal=False</t>
  </si>
  <si>
    <t>JEP-741-2023</t>
  </si>
  <si>
    <t>JEP-CSPO-721-2023</t>
  </si>
  <si>
    <t>Oscar Javier Perez Lora</t>
  </si>
  <si>
    <t>Apoyar a la Subdirección de Planeación en el análisis estadístico, la mejora en la recolección y sistematización de la información disponible y en el diseño de mecanismos para mejorar el procedimiento estadístico para la transparencia y rendición de cuentas institucional</t>
  </si>
  <si>
    <t>Polo Felix Suárez Gómez
 79.848.138</t>
  </si>
  <si>
    <t xml:space="preserve">Angie Milena Urrea Cancelado </t>
  </si>
  <si>
    <t>33-47-101011966</t>
  </si>
  <si>
    <t>11/08/2023 - 30/06/2024</t>
  </si>
  <si>
    <t>https://jepcolombia.sharepoint.com/:b:/g/SE/DAJ/SDC/EU4cxx4dCiBFt_FYu3TwlIsBpjAO0AcNxkDpypyTbzwK0g?e=JgEnCt</t>
  </si>
  <si>
    <t>El 12/10/2023 Se publica la cesión del contrato JEP-741-2023 Angie Milena Urrea Cancelado a partir del 13/10/2023</t>
  </si>
  <si>
    <t>oscar.perez@jep.gov.co</t>
  </si>
  <si>
    <t>https://community.secop.gov.co/Public/Tendering/ContractNoticePhases/View?PPI=CO1.PPI.26644345&amp;isFromPublicArea=True&amp;isModal=False</t>
  </si>
  <si>
    <t>JEP-742-2023</t>
  </si>
  <si>
    <t>JEP-CSPO-722-2024</t>
  </si>
  <si>
    <t>Lasdy Marcela Guerrero González</t>
  </si>
  <si>
    <t>Enciso</t>
  </si>
  <si>
    <t>400-47-994000094313</t>
  </si>
  <si>
    <t>https://jepcolombia.sharepoint.com/:b:/g/SE/DAJ/SDC/ETdU3TI1AZpKsRfT3hpkS0EBhV3nHDu4GlT_hthLT4QTDg?e=bRAWsg</t>
  </si>
  <si>
    <t>lasdy.guerrero@jep.gov.co</t>
  </si>
  <si>
    <t>https://community.secop.gov.co/Public/Tendering/ContractNoticePhases/View?PPI=CO1.PPI.26646187&amp;isFromPublicArea=True&amp;isModal=False</t>
  </si>
  <si>
    <t>JEP-743-2023</t>
  </si>
  <si>
    <t>JEP-CSPO-723-2024</t>
  </si>
  <si>
    <t>INSTITUTO NACIONAL PARA SORDOS – INSOR</t>
  </si>
  <si>
    <t>Prestar los servicios de asesoría técnica para la incorporación de ajustes para garantizar el acceso efectivo, oportuno y de calidad de los ciudadanos sordos en los escenarios de relacionamiento con la JEP para garantizar el fortalecimiento institucional</t>
  </si>
  <si>
    <t xml:space="preserve">El 31/10/2023 se publicó la prórroga al contrato JEP-743-2023 suscrito con el INSOR (Prórroga del plazo de ejecución hasta el 30 de noviembre de 2023)
El 5/09/2024 se publico el acta de balance y cierre </t>
  </si>
  <si>
    <t>https://community.secop.gov.co/Public/Tendering/ContractNoticePhases/View?PPI=CO1.PPI.26683505&amp;isFromPublicArea=True&amp;isModal=False</t>
  </si>
  <si>
    <t>JEP-744-2023</t>
  </si>
  <si>
    <t>JEP-SB-005-2023</t>
  </si>
  <si>
    <t>COMERCIALIZADORA SERLE.COM S.A.S</t>
  </si>
  <si>
    <t>Adquisición Portátiles Forenses</t>
  </si>
  <si>
    <t>Bogotá D.C. -JEP</t>
  </si>
  <si>
    <t>14-45-101100435</t>
  </si>
  <si>
    <t>16/08/2023 - 16/11/2024</t>
  </si>
  <si>
    <t>https://jepcolombia.sharepoint.com/:b:/g/SE/DAJ/SDC/ES_VBdwGM31OhBHDmB0fkBIBShcbYPXMD5uvXFB32PYu1Q?e=Rc1pqd</t>
  </si>
  <si>
    <t>EL 12/07/2024 se publicó el acta de balance y cierre del contrato</t>
  </si>
  <si>
    <t>https://community.secop.gov.co/Public/Tendering/ContractNoticePhases/View?PPI=CO1.PPI.25878676&amp;isFromPublicArea=True&amp;isModal=False</t>
  </si>
  <si>
    <t>JEP-745-2023</t>
  </si>
  <si>
    <t>JEP-SB-006-2023</t>
  </si>
  <si>
    <t>Idealogic S.A.S.</t>
  </si>
  <si>
    <t>Adquisición de discos duros.</t>
  </si>
  <si>
    <t xml:space="preserve">	457423</t>
  </si>
  <si>
    <t>21-45-101419297</t>
  </si>
  <si>
    <t>16/08/2023 - 16/10/2024</t>
  </si>
  <si>
    <t xml:space="preserve">https://jepcolombia.sharepoint.com/:b:/g/SE/DAJ/SDC/ERzK4dj4vwVKtIzgb_6vSs0BDUbaqv43_jI8reI0-37fwQ?e=emdR1l
https://jepcolombia.sharepoint.com/:b:/g/SE/DAJ/SDC/EbIBQ1saEihGuykHTLdoSv4BELSbdPK-yvBFBnTisGjLYQ?e=Ouw6Ub
</t>
  </si>
  <si>
    <t>El 13/10/2023 se publicó el Otrosí No. 1 (prórroga) hasta el 7/11/2023
El 12/07/2024 se publicó el acta de balance y cierre del contrato</t>
  </si>
  <si>
    <t>https://community.secop.gov.co/Public/Tendering/ContractNoticePhases/View?PPI=CO1.PPI.25749475&amp;isFromPublicArea=True&amp;isModal=False</t>
  </si>
  <si>
    <t>JEP-746-2023</t>
  </si>
  <si>
    <t>JEP-CSPO-724-2023</t>
  </si>
  <si>
    <t>Prestar servicios profesionales para brindar apoyo a la gestión del proceso de representación judicial a víctimas, mediante la respuesta  a órdenes judiciales a cargo del Departamento del Sistema Autónomo de Asesoría y Defensa SAAD Representación de Víctimas y el cargue de información al Sistema Vista.</t>
  </si>
  <si>
    <t>21-45-101420953</t>
  </si>
  <si>
    <t>04/09/2023 - 01/07/2024</t>
  </si>
  <si>
    <t>https://jepcolombia.sharepoint.com/:b:/g/SE/DAJ/SDC/EWSlWtultmBIlhd95aFv7tcBQnGE7ywfpqml_TbP8UHFqA?e=0lj9sD</t>
  </si>
  <si>
    <t>karen.diaz@jep.gov.co</t>
  </si>
  <si>
    <t>https://community.secop.gov.co/Public/Tendering/ContractNoticePhases/View?PPI=CO1.PPI.27049438&amp;isFromPublicArea=True&amp;isModal=False</t>
  </si>
  <si>
    <t>JEP-747-2023</t>
  </si>
  <si>
    <t>JEP-CSPO-725-2023</t>
  </si>
  <si>
    <t>Estefania Gomez Vanegas</t>
  </si>
  <si>
    <t>Prestar servicios profesionales para la asesoría y representación a víctimas con enfoque de género, étnico, diferencial, psicosocial y socio cultural en los asuntos de competencia de la jurisdicción, para el Sistema Autónomo De Asesoría y Defensa de la SE-JEP</t>
  </si>
  <si>
    <t>21-45-101419952</t>
  </si>
  <si>
    <t>25/08/2023 - 01/07/2024</t>
  </si>
  <si>
    <t>https://jepcolombia.sharepoint.com/:b:/g/SE/DAJ/SDC/EaiUU0dlCVpDomp2gPQ5sLgBfXnrsebqeZh2Fb6TbZKp2w?e=IifxnW</t>
  </si>
  <si>
    <t>estefania.gomez@jep.gov.co</t>
  </si>
  <si>
    <t>https://community.secop.gov.co/Public/Tendering/ContractNoticePhases/View?PPI=CO1.PPI.26892579&amp;isFromPublicArea=True&amp;isModal=False</t>
  </si>
  <si>
    <t>JEP-748-2023</t>
  </si>
  <si>
    <t>JEP-CSPO-726-2023</t>
  </si>
  <si>
    <t>Herbert Romero</t>
  </si>
  <si>
    <t xml:space="preserve">Prestar servicios profesionales para apoyar y acompañar al despacho en el trámite de los asuntos administrativos y de la gestión judicial que sean de su competencia. </t>
  </si>
  <si>
    <t>F- Magistratura STH</t>
  </si>
  <si>
    <t>Sandra
Jeannette Castro Ospina</t>
  </si>
  <si>
    <t>Magistratura
Presidencias de la sala - SDSJ</t>
  </si>
  <si>
    <t>Sandra Jeannette Castro Ospina</t>
  </si>
  <si>
    <t xml:space="preserve">	CHU-100005254</t>
  </si>
  <si>
    <t>Comapañía Mundial de Seguros S.A.</t>
  </si>
  <si>
    <t>17/08/2023 - 13/06/2024</t>
  </si>
  <si>
    <t>https://jepcolombia.sharepoint.com/:b:/g/SE/DAJ/SDC/ER7aESzhUc1Ot59bozncco0BBRa4U3xDCCnuk4mr4wdb3g?e=yT86Cu</t>
  </si>
  <si>
    <t>herbert.romero@jep.gov.co</t>
  </si>
  <si>
    <t>https://community.secop.gov.co/Public/Tendering/ContractNoticePhases/View?PPI=CO1.PPI.26748350&amp;isFromPublicArea=True&amp;isModal=False</t>
  </si>
  <si>
    <t>JEP-749-2023</t>
  </si>
  <si>
    <t>JEP-IPI-004-2023</t>
  </si>
  <si>
    <t>SERVIMEDIOS S.A.S.</t>
  </si>
  <si>
    <t>Prestar servicios para diseñar e implementar un plan de medios que permita contribuir en la divulgación del mandato, la misión, principios, valores y resultados del quehacer de la JEP entre sus distintos grupos de interés</t>
  </si>
  <si>
    <t>18-45-101162751</t>
  </si>
  <si>
    <t>22/08/2023 - 31/12/2026</t>
  </si>
  <si>
    <t xml:space="preserve">Ninguna
</t>
  </si>
  <si>
    <t>https://community.secop.gov.co/Public/Tendering/ContractNoticePhases/View?PPI=CO1.PPI.26378635&amp;isFromPublicArea=True&amp;isModal=False</t>
  </si>
  <si>
    <t>JEP-750-2023</t>
  </si>
  <si>
    <t>JEP-CSPO-727-2023</t>
  </si>
  <si>
    <t>Sara Cordóba Lache</t>
  </si>
  <si>
    <t>Prestar servicios profesionales para acompañar a la Relatoría en el proceso de titulación y publicación de las decisiones de la Jurisdicción Especial para la Paz, así como en las tareas de construcción y fortalecimiento del tesauro especializado y coloquial</t>
  </si>
  <si>
    <t>47-47-101002137</t>
  </si>
  <si>
    <t>28/08/2023 - 15/07/2024</t>
  </si>
  <si>
    <t>https://jepcolombia.sharepoint.com/:b:/g/SE/DAJ/SDC/EUebj-UA9NJAkbq1VtDSZakBCbSwAZSycy92-nRXjvnW0A?e=xXHkfe</t>
  </si>
  <si>
    <t>Mediante Otrosí N°1 el 29/12/2023 se publica la adición y prórroga del contrato JEP-750-2023</t>
  </si>
  <si>
    <t>sara.cordoba@jep.gov.co</t>
  </si>
  <si>
    <t>https://community.secop.gov.co/Public/Tendering/ContractNoticePhases/View?PPI=CO1.PPI.26837416&amp;isFromPublicArea=True&amp;isModal=False</t>
  </si>
  <si>
    <t>JEP-751-2023</t>
  </si>
  <si>
    <t>JEP-CSPO-728-2023</t>
  </si>
  <si>
    <t>María Andrea Diaz Leyva</t>
  </si>
  <si>
    <t>3725345–9</t>
  </si>
  <si>
    <t>ND</t>
  </si>
  <si>
    <t>30/08/2023 - 30/06/2024</t>
  </si>
  <si>
    <t>https://jepcolombia.sharepoint.com/:b:/g/SE/DAJ/SDC/EQe91YlLAAhCoVbArmXnatQBxW-358LYLOPTnmTChygPQA?e=7pf1UW</t>
  </si>
  <si>
    <t>maria.diazl@jep.gov.co</t>
  </si>
  <si>
    <t>https://community.secop.gov.co/Public/Tendering/ContractNoticePhases/View?PPI=CO1.PPI.26853205&amp;isFromPublicArea=True&amp;isModal=False</t>
  </si>
  <si>
    <t>JEP-752-2023</t>
  </si>
  <si>
    <t>JEP-CSPO-729-2023</t>
  </si>
  <si>
    <t>Radio Televisión Nacional de Colombia</t>
  </si>
  <si>
    <t>RTVC se obliga con la JEP, a prestar por sus propios medios con plena autonomía técnica y administrativa, los servicios de producción, postproducción y emisión en sus plataformas de los contenidos audiovisuales acordados con la entidad. Así mismo, a realizar la divulgación y promoción de las piezas y mensajes establecidas en las estrategias de comunicación de la entidad en otras plataformas y medios de comunicación nacionales, regionales, locales, comunitarios y digitales</t>
  </si>
  <si>
    <t>https://community.secop.gov.co/Public/Tendering/ContractNoticePhases/View?PPI=CO1.PPI.26915013&amp;isFromPublicArea=True&amp;isModal=False</t>
  </si>
  <si>
    <t>JEP-753-2023</t>
  </si>
  <si>
    <t>JEP-CSPO-730-2023</t>
  </si>
  <si>
    <t>Aurora Margarita Wberth Cotes</t>
  </si>
  <si>
    <t>Prestación de servicios profesionales para apoyar y acompañar a la Jurisdicción en el seguimiento y relacionamiento con el Congreso de la República y otros actores estratégicos de interés de la JEP y del SIP</t>
  </si>
  <si>
    <t xml:space="preserve">	483823</t>
  </si>
  <si>
    <t>11-47-101016371</t>
  </si>
  <si>
    <t>30/08/2023 - 02/07/2024</t>
  </si>
  <si>
    <t>https://jepcolombia.sharepoint.com/:b:/g/SE/DAJ/SDC/EZ6So3uqEhtMnxJfOIwP2NsB3wJ7fk0sJLWHlTS1M41elA?e=rbEvJo</t>
  </si>
  <si>
    <t>No registra según TI 23/01/2024</t>
  </si>
  <si>
    <t>https://community.secop.gov.co/Public/Tendering/ContractNoticePhases/View?PPI=CO1.PPI.26915586&amp;isFromPublicArea=True&amp;isModal=False</t>
  </si>
  <si>
    <t>JEP-754-2023</t>
  </si>
  <si>
    <t xml:space="preserve">JEP-IPI-006-2023 </t>
  </si>
  <si>
    <t>ARCHIVOS Y CARPETAS DE COLOMBIA SAS</t>
  </si>
  <si>
    <t>Suministro e instalación de bienes para el funcionamiento de las oficinas de la Jurisdicción Especial para la Paz</t>
  </si>
  <si>
    <t>11-45-101129214
11-40-101055168</t>
  </si>
  <si>
    <t>31/08/2023 - 10/11/2026
31/08/2023 - 10/11/2023</t>
  </si>
  <si>
    <t>https://jepcolombia.sharepoint.com/:b:/g/SE/DAJ/SDC/Efhlk3wl5VVMsECPdAstJesB6PxS7oGXyttYAEbWu6ieog?e=NJMQNT</t>
  </si>
  <si>
    <t>El 10/11/2023 se publicó Adición del Contrato JEP-754-2023 por un valor de  ($118.076.873) y prorrogar hasta el 15 de diciembre de 2023; El 23/01/2025 se publico el acta de balance y cierre</t>
  </si>
  <si>
    <t>https://community.secop.gov.co/Public/Tendering/ContractNoticePhases/View?PPI=CO1.PPI.26367814&amp;isFromPublicArea=True&amp;isModal=False</t>
  </si>
  <si>
    <t>JEP-755-2023</t>
  </si>
  <si>
    <t>JEP-CSPO-731-2023</t>
  </si>
  <si>
    <t>UNIVERSIDAD INDUSTRIAL DE SANTANDER</t>
  </si>
  <si>
    <t>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t>
  </si>
  <si>
    <t>territorio Nacional</t>
  </si>
  <si>
    <t>https://community.secop.gov.co/Public/Tendering/ContractNoticePhases/View?PPI=CO1.PPI.26975040&amp;isFromPublicArea=True&amp;isModal=False</t>
  </si>
  <si>
    <t>JEP-756-2023</t>
  </si>
  <si>
    <t>JEP-CSPO-732-2023</t>
  </si>
  <si>
    <t>Ana Margarita Almonacid Rojas</t>
  </si>
  <si>
    <t>Prestar servicios profesionales para apoyar y acompañar a la Subdirección de Cooperación Internacional en el seguimiento de proyectos y acciones colaborativas, así como el apoyo a la conformación de banco de proyectos  que hacen parte del modelo documental y memoria judicial de la JEP.</t>
  </si>
  <si>
    <t>21-45-101421329</t>
  </si>
  <si>
    <t>5/09/2023 - 30/07/2024</t>
  </si>
  <si>
    <t>https://jepcolombia.sharepoint.com/:b:/g/SE/DAJ/SDC/Ebwuixv91-NKjt8_sKzp0JsBG9GUPuSeTk5Lam6paXDHrw?e=x7q6rl</t>
  </si>
  <si>
    <t>El 13/10/2023 mediante otrosí N°1 Se  modifica las clausulas sexta y octava, valor del contrato y forma de pago se relacionan en la línea</t>
  </si>
  <si>
    <t>LICENCIATURA EN ADMINISTRACIÓN Y DIRECCIÓN DE EMPRESAS</t>
  </si>
  <si>
    <t>ana.almonacid@jep.gov.co</t>
  </si>
  <si>
    <t>https://community.secop.gov.co/Public/Tendering/ContractNoticePhases/View?PPI=CO1.PPI.27033784&amp;isFromPublicArea=True&amp;isModal=False</t>
  </si>
  <si>
    <t>JEP-757-2023</t>
  </si>
  <si>
    <t>JEP-CSPO-733-2023</t>
  </si>
  <si>
    <t>Mario Anonio Toloza Sandoval</t>
  </si>
  <si>
    <t>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t>
  </si>
  <si>
    <t>Ivonne Adriana Díaz Cruz
52.084.485
Encargar a partir del 30 de agosto de 2023 hasta por el término
que dure la ausencia de su titular</t>
  </si>
  <si>
    <t>21-45-101421028</t>
  </si>
  <si>
    <t>4/09/2023 - 01/07/2024</t>
  </si>
  <si>
    <t>https://jepcolombia.sharepoint.com/:b:/g/SE/DAJ/SDC/Ec-Eq6hIe1FPlqSGldUDyNcB8tNVVmLNDqB_n6bbhA3F4w?e=mWoLFk</t>
  </si>
  <si>
    <t>https://community.secop.gov.co/Public/Tendering/ContractNoticePhases/View?PPI=CO1.PPI.27003226&amp;isFromPublicArea=True&amp;isModal=False</t>
  </si>
  <si>
    <t>JEP-758-2023</t>
  </si>
  <si>
    <t>JEP-CSPO-734-2023</t>
  </si>
  <si>
    <t>Julliet De Los Angeles Capador Quintero</t>
  </si>
  <si>
    <t xml:space="preserve">	21-45-101421031</t>
  </si>
  <si>
    <t>https://jepcolombia.sharepoint.com/:b:/g/SE/DAJ/SDC/EVqh1I3UaxZArnED0lqfCOwB4J4TZ2wuYdYVk76vn5_TSw?e=doJf0D</t>
  </si>
  <si>
    <t>https://community.secop.gov.co/Public/Tendering/ContractNoticePhases/View?PPI=CO1.PPI.27010436&amp;isFromPublicArea=True&amp;isModal=False</t>
  </si>
  <si>
    <t>JEP-759-2023</t>
  </si>
  <si>
    <t>JEP-CSPO-735-2023</t>
  </si>
  <si>
    <t>Adriana Cristina Romero Beltrán</t>
  </si>
  <si>
    <t>Prestar servicios profesionales especializados para brindar apoyo a la subdirección de contratación en la asesoría y acompañamiento de los temas jurídicos y contractuales que le sean asignados</t>
  </si>
  <si>
    <t>21-45-101420885</t>
  </si>
  <si>
    <t>01/09/2023 - 01/07/2024</t>
  </si>
  <si>
    <t>https://jepcolombia.sharepoint.com/:b:/g/SE/DAJ/SDC/EQ0g1yYSyBlOmMqGC0gogdcB1eNxsxCoP0pLwwKxuNFLOA?e=6ywXMy</t>
  </si>
  <si>
    <t>adriana.romerob@jep.gov.co</t>
  </si>
  <si>
    <t>https://community.secop.gov.co/Public/Tendering/ContractNoticePhases/View?PPI=CO1.PPI.27018406&amp;isFromPublicArea=True&amp;isModal=False</t>
  </si>
  <si>
    <t>JEP-760-2023</t>
  </si>
  <si>
    <t>JEP-CSPO-736-2023</t>
  </si>
  <si>
    <t>Tania Isabel Vera Pacheco</t>
  </si>
  <si>
    <t>Prestar servicios profesionales en el apoyo y acompañamiento a la Secretaría Ejecutiva en la contestación y seguimiento a las órdenes judiciales y demás asuntos de competencia de la Dirección de Asuntos Jurídicos</t>
  </si>
  <si>
    <t>21-47-101031599</t>
  </si>
  <si>
    <t>05/09/2023 - 15/07/2024</t>
  </si>
  <si>
    <t>https://jepcolombia.sharepoint.com/:b:/g/SE/DAJ/SDC/EUSLbSnbVVVBmnlMwfxmxoYBPaHd-_StAiqR6LIOVcz7qQ?e=g3l3bL</t>
  </si>
  <si>
    <t>tania.vera@jep.gov.co</t>
  </si>
  <si>
    <t>https://community.secop.gov.co/Public/Tendering/ContractNoticePhases/View?PPI=CO1.PPI.27052498&amp;isFromPublicArea=True&amp;isModal=False</t>
  </si>
  <si>
    <t>JEP-761-2023</t>
  </si>
  <si>
    <t>JEP-CSPO-737-2023</t>
  </si>
  <si>
    <t>Laura Fernanda Valderrama Ladeutt</t>
  </si>
  <si>
    <t>21-45-101421071</t>
  </si>
  <si>
    <t>5/09/2023 - 01/07/2024</t>
  </si>
  <si>
    <t>https://jepcolombia.sharepoint.com/:b:/g/SE/DAJ/SDC/Ec37cwL2QHdCqco2RXhOg7QBQhNGdB7LTm2ar44iWwMhiw?e=SoZB7E</t>
  </si>
  <si>
    <t>laura.valderrama@jep.gov.co</t>
  </si>
  <si>
    <t>https://community.secop.gov.co/Public/Tendering/ContractNoticePhases/View?PPI=CO1.PPI.27055919&amp;isFromPublicArea=True&amp;isModal=False</t>
  </si>
  <si>
    <t>JEP-762-2023</t>
  </si>
  <si>
    <t>JEP-CSPO-738-2023</t>
  </si>
  <si>
    <t>Jesús Alirio Chirimia Pertiaga</t>
  </si>
  <si>
    <t>Prestar servicios profesionales especializados en enfoque étnico racial para apoyar y acompañar a la Secretaria Ejecutiva de la JEP en la gestión territorial con los pueblos indígena en la región pacifico medio (Guapi, Timbiquí, López de Micay y Buenaventura), a partir de la implementación y seguimiento de los lineamientos del enfoque diferencial, teniendo en cuenta el enfoque territorial</t>
  </si>
  <si>
    <t>Guapi, Timbiquí, López de
Micay y Buenaventura</t>
  </si>
  <si>
    <t>21-45-101422025</t>
  </si>
  <si>
    <t>08/09/2023 - 01/07/2024</t>
  </si>
  <si>
    <t>https://jepcolombia.sharepoint.com/:b:/g/SE/DAJ/SDC/ERQe_UbAMghLkPdQfuNsEHYBuUGmGCX7FwLdLTJTc9nc7A?e=VTjTVl</t>
  </si>
  <si>
    <t>jesus.chirimia@jep.gov.co</t>
  </si>
  <si>
    <t>https://community.secop.gov.co/Public/Tendering/ContractNoticePhases/View?PPI=CO1.PPI.27096306&amp;isFromPublicArea=True&amp;isModal=False</t>
  </si>
  <si>
    <t>JEP-763-2023</t>
  </si>
  <si>
    <t>JEP-IPINF-013-2023</t>
  </si>
  <si>
    <t>Papelería Los Andes SAS</t>
  </si>
  <si>
    <t>Adquisición de útiles de escritorio y oficina y papelería, requeridos para las áreas y puestos de trabajo de la Jurisdicción Especial para la Paz</t>
  </si>
  <si>
    <t>Bogotá D.c. JEP</t>
  </si>
  <si>
    <t>360 - 47 - 994000029044</t>
  </si>
  <si>
    <t>07/09/2023 - 30/06/2024</t>
  </si>
  <si>
    <t>https://jepcolombia.sharepoint.com/:b:/g/SE/DAJ/SDC/EZGOKx2VK4NDuc5En4Rpg3MBDMQDdROtBFAsmDybTeEA8w?e=XYu62S</t>
  </si>
  <si>
    <t>El 20/12/2024 se publicó el acta de balance y cierre con una liberación de salgo de $506.992,01</t>
  </si>
  <si>
    <t>https://community.secop.gov.co/Public/Tendering/ContractNoticePhases/View?PPI=CO1.PPI.26801602&amp;isFromPublicArea=True&amp;isModal=False</t>
  </si>
  <si>
    <t>JEP-764-2023</t>
  </si>
  <si>
    <t>JEP-CSPO-740-2023</t>
  </si>
  <si>
    <t>Rennier Luis Asprilla Utria</t>
  </si>
  <si>
    <t>Prestar los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t>
  </si>
  <si>
    <t>11-47-101016670</t>
  </si>
  <si>
    <t>13/09/2023 - 10/07/2024</t>
  </si>
  <si>
    <t>https://jepcolombia.sharepoint.com/:b:/g/SE/DAJ/SDC/EVftmwCyJg1IqMHun9q-otEB6pGqPoiKNERK0-9QTLXAOw?e=fzxcic</t>
  </si>
  <si>
    <t>rennier.asprilla@jep.gov.co</t>
  </si>
  <si>
    <t>https://community.secop.gov.co/Public/Tendering/ContractNoticePhases/View?PPI=CO1.PPI.27079705&amp;isFromPublicArea=True&amp;isModal=False</t>
  </si>
  <si>
    <t>JEP-765-2023</t>
  </si>
  <si>
    <t>JEP-IPS-004-2023</t>
  </si>
  <si>
    <t>Agencia de Viajes y Turismo AVOLAR LTDA.</t>
  </si>
  <si>
    <t>Adquisición de tiquetes aéreos nacionales e internacionales  para el desplazamiento de los servidores públicos y contratistas de la JEP</t>
  </si>
  <si>
    <t>Giselle Andrea Silva Pineda (Encargada)</t>
  </si>
  <si>
    <t>101523
1024</t>
  </si>
  <si>
    <t>96-45-101081747
96-40-101065020</t>
  </si>
  <si>
    <t>08/09/2023 - 30/07/2028
08/09/2023 - 30/07/2025</t>
  </si>
  <si>
    <t>https://jepcolombia.sharepoint.com/:b:/g/SE/DAJ/SDC/EfYr0o_jX89GhtqbDgpcZoABomMzTo_Hz_hyVQjLxtDGIw?e=qQ2iF4</t>
  </si>
  <si>
    <t>Certificado de aprobación de vigencias futuras, suscrito por el
Director General del Presupuesto Público Nacional del Ministerio
de Hacienda y Crédito Público, mediante comunicación de
radicado 2-2023-037705 del 24 de julio de 2023
Mediante otrsí N°1 se adiciona un valor de $1.398.436.005 
Recursos de funcionamiento: ($555.450.000).
Recursos de inversión: ($842.986.005). 
Mediante otrosí N°2 del 1/02/2024 se adiciona el valor de $156.700.000
Mediante otrosí N°3 del 3/09/2024 se adiciona el valor de $470.769.553
Mediante otrosí N°4 del 25/10/2024 para recomponer los recursos en las vigencias y con ello la disponibilidad presupuestal. 
El 1/03/2025 se publicó el acta de terminación anticipada por mutuo acuerdo por lo cual, el plazo de ejecución será hasta el veintiocho (28) de febrero de dos mil veinticinco (2025) inclusive, y la terminación será a partir del primero (1°) de marzo de 2025.</t>
  </si>
  <si>
    <t>Adición; Terminación Anticipada</t>
  </si>
  <si>
    <t>https://community.secop.gov.co/Public/Tendering/ContractNoticePhases/View?PPI=CO1.PPI.26672926&amp;isFromPublicArea=True&amp;isModal=False</t>
  </si>
  <si>
    <t>JEP-766-2023</t>
  </si>
  <si>
    <t>JEP-CSPO-741-2023</t>
  </si>
  <si>
    <t>Andrés Balcázar Gonzalez</t>
  </si>
  <si>
    <t>Prestar servicios profesionales para apoyar y acompañar a la sección de no reconocimiento de la JEP en el análisis y estructuración de información para la elaboración de documentos jurídicos</t>
  </si>
  <si>
    <t>Sección de Ausencia de Reconocimiento de Verdad y de Responsabilidad
de los Hechos y Conductas</t>
  </si>
  <si>
    <t>21-47-101031769</t>
  </si>
  <si>
    <t>11/09/2023 - 31/07/2024</t>
  </si>
  <si>
    <t>https://jepcolombia.sharepoint.com/:b:/g/SE/DAJ/SDC/EXI5TkAcS4FErbVC5zrYSnYBN8DgOUQ6KEN8H23vO-yjaQ?e=fRNg6f</t>
  </si>
  <si>
    <t>El 5/12/2023 se publico la terminación anticipada del cto 766 2023</t>
  </si>
  <si>
    <t>andres.balcazar@jep.gov.co</t>
  </si>
  <si>
    <t>https://community.secop.gov.co/Public/Tendering/ContractNoticePhases/View?PPI=CO1.PPI.27181567&amp;isFromPublicArea=True&amp;isModal=False</t>
  </si>
  <si>
    <t>JEP-767-2023</t>
  </si>
  <si>
    <t>JEP-CSPO-742-2023</t>
  </si>
  <si>
    <t xml:space="preserve">Astrid Adriana Arrieta Pinto </t>
  </si>
  <si>
    <t>15-47-101012010</t>
  </si>
  <si>
    <t>8/09/2023 - 10/07/2024</t>
  </si>
  <si>
    <t>https://jepcolombia.sharepoint.com/:b:/g/SE/DAJ/SDC/EXyt0dpj5ntCkXOkxJJokrUBofFl8PPoqAjWUYQv-WXx4A?e=HJrEbx</t>
  </si>
  <si>
    <t>Mediante Otrosí N°1 el 27/12/2023 se publica la adición y prórroga del contrato JEP-767-2023-Astrid Adriana Arrieta Pinto</t>
  </si>
  <si>
    <t>astrid.arrieta@jep.gov.co</t>
  </si>
  <si>
    <t>https://community.secop.gov.co/Public/Tendering/ContractNoticePhases/View?PPI=CO1.PPI.27122806&amp;isFromPublicArea=True&amp;isModal=False</t>
  </si>
  <si>
    <t>JEP-768-2023</t>
  </si>
  <si>
    <t>JEP-CSPO-743-2023</t>
  </si>
  <si>
    <t>Nadya Kathitz Quintero Certuche</t>
  </si>
  <si>
    <t>Rivera</t>
  </si>
  <si>
    <t>Prestar servicios profesionales especializados para apoyar y acompañar al departamento de gestión territorial en el despliegue territorial y la gestión en los departamentos de huila, Tolima y Caquetá, en el marco de las funciones de la dependencia, los lineamientos para la aplicación del enfoque territorial y la justicia restaurativa, teniendo en cuenta los enfoques diferenciales</t>
  </si>
  <si>
    <t>45-47-101007928</t>
  </si>
  <si>
    <t>6/09/2023 - 30/06/2024</t>
  </si>
  <si>
    <t>https://jepcolombia.sharepoint.com/:b:/g/SE/DAJ/SDC/EdH_SVZhgehAvZCJtPUCsMcBKaZEfhCQC1re_SoA3QAzxQ?e=e3krpi</t>
  </si>
  <si>
    <t>Mediante Otrosí No. 1 Se publica la prórroga y adición al contrato No. JEP-768-2023</t>
  </si>
  <si>
    <t>nadya.quintero@jep.gov.co</t>
  </si>
  <si>
    <t>https://community.secop.gov.co/Public/Tendering/ContractNoticePhases/View?PPI=CO1.PPI.27104148&amp;isFromPublicArea=True&amp;isModal=False</t>
  </si>
  <si>
    <t>JEP-769-2023</t>
  </si>
  <si>
    <t>JEP-CSPO-744-2023</t>
  </si>
  <si>
    <t>Prestar servicios profesionales para apoyar y acompañar a la dirección de tecnologías de la información (dti) en el seguimiento al sistema vista, en las actividades relacionadas con la identificación de nuevas necesidades, especificación de requerimientos y gestión del ciclo de desarrollo de estos. además, apoyar la evolución del gobierno de datos y la arquitectura de tI</t>
  </si>
  <si>
    <t>21-45-101421691</t>
  </si>
  <si>
    <t>8/09/2023 - 1/07/2024</t>
  </si>
  <si>
    <t>https://jepcolombia.sharepoint.com/:b:/g/SE/DAJ/SDC/EQza3sMeQ0FEowKegv1cPtwBN_ACwKEVV5qa1HBe41NtUw?e=OmhZLX</t>
  </si>
  <si>
    <t>https://community.secop.gov.co/Public/Tendering/ContractNoticePhases/View?PPI=CO1.PPI.27159072&amp;isFromPublicArea=True&amp;isModal=False</t>
  </si>
  <si>
    <t>JEP-770-2023</t>
  </si>
  <si>
    <t>JEP-IPI-005-2023</t>
  </si>
  <si>
    <t>UNION TEMPORAL CONSERVACION GESDOC</t>
  </si>
  <si>
    <t>Implementar los programas de monitoreo y control  de condiciones ambientales, saneamiento  y capacitación de acuerdo con los lineamientos del Sistema Integrado de Conservación Documental-SIC de la JEP</t>
  </si>
  <si>
    <t>21-45-101421722</t>
  </si>
  <si>
    <t>08/09/2023 - 31/12/2026</t>
  </si>
  <si>
    <t>https://jepcolombia.sharepoint.com/:b:/g/SE/DAJ/SDC/EZR92kLteFpKm1dGFDUJqpYBfQ32SV-eCUWp4n5ZI8u7Xw?e=UjWEuJ</t>
  </si>
  <si>
    <t>El 22/08/2024 se publicó el acta de balance y cierre</t>
  </si>
  <si>
    <t>https://community.secop.gov.co/Public/Tendering/ContractNoticePhases/View?PPI=CO1.PPI.26244105&amp;isFromPublicArea=True&amp;isModal=False</t>
  </si>
  <si>
    <t>JEP-772-2023</t>
  </si>
  <si>
    <t>JEP-CSPO-746-2023</t>
  </si>
  <si>
    <t>Folco Zaffalon</t>
  </si>
  <si>
    <t>Cedula de extranjería</t>
  </si>
  <si>
    <t xml:space="preserve">	532723</t>
  </si>
  <si>
    <t>21-45-101422362</t>
  </si>
  <si>
    <t>18/09/2023 - 01/07/2024</t>
  </si>
  <si>
    <t>https://jepcolombia.sharepoint.com/:b:/g/SE/DAJ/SDC/EQAOCZLX4NhLuT5V5iycM6QBL7G3F3aClZsSTK1d9q0sLQ?e=fCaoKK</t>
  </si>
  <si>
    <t>CIENCIAS INTERNACIONALES Y DIPLOMATICAS</t>
  </si>
  <si>
    <t>folco.zaffalon@jep.gov.co</t>
  </si>
  <si>
    <t>https://community.secop.gov.co/Public/Tendering/ContractNoticePhases/View?PPI=CO1.PPI.27275944&amp;isFromPublicArea=True&amp;isModal=False</t>
  </si>
  <si>
    <t>JEP-773-2023</t>
  </si>
  <si>
    <t>JEP-CSPO-747-2023</t>
  </si>
  <si>
    <t>Marilin Cabarcas Gutiérrez</t>
  </si>
  <si>
    <t>Prestación de servicios profesionales para apoyar la Unidad de Investigación y Acusación de la JEP en la respuesta de derechos de petición, recursos, tutelas y demás requerimientos de naturaleza juridica o judicial</t>
  </si>
  <si>
    <t>37-47-101004458</t>
  </si>
  <si>
    <t>13/09/2023 - 30/06/2024</t>
  </si>
  <si>
    <t>https://jepcolombia.sharepoint.com/:b:/g/SE/DAJ/SDC/EWZX2ZcLt3RPhW5gjxO42WYBh7fIVQRpXASIt7I113kLTA?e=oc08zs</t>
  </si>
  <si>
    <t>marilin.cabarcas@jep.gov.co</t>
  </si>
  <si>
    <t>https://community.secop.gov.co/Public/Tendering/ContractNoticePhases/View?PPI=CO1.PPI.27237133&amp;isFromPublicArea=True&amp;isModal=False</t>
  </si>
  <si>
    <t>JEP-774-2023</t>
  </si>
  <si>
    <t>JEP-CSPO-748-2023</t>
  </si>
  <si>
    <t>William Geovanny Isaza Morales</t>
  </si>
  <si>
    <t>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t>
  </si>
  <si>
    <t>21-45-101422770</t>
  </si>
  <si>
    <t>15/09/2023 - 01/07/2024</t>
  </si>
  <si>
    <t>https://jepcolombia.sharepoint.com/:b:/g/SE/DAJ/SDC/EUf1ceZfWhhNsPAvvz0C6gsBnwZKx3IdD0I999zfEX02oA?e=LMy7F5</t>
  </si>
  <si>
    <t>william.isaza@jep.gov.co</t>
  </si>
  <si>
    <t>https://community.secop.gov.co/Public/Tendering/ContractNoticePhases/View?PPI=CO1.PPI.27250759&amp;isFromPublicArea=True&amp;isModal=False</t>
  </si>
  <si>
    <t>JEP-775-2023</t>
  </si>
  <si>
    <t>JEP-CSPO-749-2023</t>
  </si>
  <si>
    <t>Luz Mery Galvis Nieto</t>
  </si>
  <si>
    <t xml:space="preserve">	567023</t>
  </si>
  <si>
    <t>460 47 994000068835</t>
  </si>
  <si>
    <t>29/09/2023 - 30/06/2024</t>
  </si>
  <si>
    <t>https://jepcolombia.sharepoint.com/:b:/g/SE/DAJ/SDC/ES-iaScMtxJLrHNJQA29GC4BD_ctiQhEzxu7xCDf9tse0Q?e=o0IoPY</t>
  </si>
  <si>
    <t xml:space="preserve">El 7/11/2023 se publica el Otrosí No. 1 al contrato JEP-775-2023 valor y forma de pago, se ajusta en el valor del cuadro. </t>
  </si>
  <si>
    <t>Otro</t>
  </si>
  <si>
    <t>ESPECIALISTA EN ALTA GERENCIA</t>
  </si>
  <si>
    <t>luz.galvis@jep.gov.co</t>
  </si>
  <si>
    <t>https://community.secop.gov.co/Public/Tendering/ContractNoticePhases/View?PPI=CO1.PPI.27305763&amp;isFromPublicArea=True&amp;isModal=False</t>
  </si>
  <si>
    <t>JEP-776-2023</t>
  </si>
  <si>
    <t>JEP-CSPO-750-2023</t>
  </si>
  <si>
    <t>Fraccedi Cecilia Ochoa Matute</t>
  </si>
  <si>
    <t>Prestar servicios profesionales especializados para apoyar y acompañar al Departamento de Gestión Territorial en el  despliegue territorial y la gestión en los departamentos de Cesar, La Guajira, Magdalena, Atlántico, Bolívar, Sucre y Córdoba, en el marco de las funciones de la dependencia, los lineamientos para la aplicación del enfoque territorial y la justicia restaurativa, teniendo en cuenta los enfoques diferenciales</t>
  </si>
  <si>
    <t>15-47-101012114</t>
  </si>
  <si>
    <t>22/09/2023 - 30/06/2024</t>
  </si>
  <si>
    <t>https://jepcolombia.sharepoint.com/:b:/g/SE/DAJ/SDC/EQdvjOF5wF5Jg2fS6YXkgM4Bx6PJ9qGgLo1tZ3AEHFgN3Q?e=ldciP8</t>
  </si>
  <si>
    <t>fraccedi.ochoa@jep.gov.co</t>
  </si>
  <si>
    <t>https://community.secop.gov.co/Public/Tendering/ContractNoticePhases/View?PPI=CO1.PPI.27287653&amp;isFromPublicArea=True&amp;isModal=False</t>
  </si>
  <si>
    <t>JEP-777-2023</t>
  </si>
  <si>
    <t>JEP-CSPO-751-2023</t>
  </si>
  <si>
    <t>Alejandra Catalina Garzón Valero</t>
  </si>
  <si>
    <t>Prestar servicios profesionales para acompañar y realizar las actividades necesarias para la formulación, ejecución y seguimiento de las políticas públicas, planes, programas y proyectos encaminados al cumplimiento del mandato de  la comisión para el esclarecimiento de la verdad CSM</t>
  </si>
  <si>
    <t>AA- Oficina Asesora de Memoria Institucional y del Sistema Integral para la Paz</t>
  </si>
  <si>
    <t>Gustavo Adolfo Ramirez Ariza</t>
  </si>
  <si>
    <t>14-45-101101990</t>
  </si>
  <si>
    <t>21/09/2023 - 10/07/2024</t>
  </si>
  <si>
    <t>https://jepcolombia.sharepoint.com/:b:/g/SE/DAJ/SDC/EViei129gTBHoFUK3RBJ__0BWgsJ-h8534qCfHWlTKZabw?e=xcnsBC</t>
  </si>
  <si>
    <t>https://community.secop.gov.co/Public/Tendering/ContractNoticePhases/View?PPI=CO1.PPI.27277341&amp;isFromPublicArea=True&amp;isModal=False</t>
  </si>
  <si>
    <t>JEP-778-2023</t>
  </si>
  <si>
    <t>JEP-CSPO-752-2023</t>
  </si>
  <si>
    <t xml:space="preserve">Fernando Alberto Vargas Valencia </t>
  </si>
  <si>
    <t>Prestar servicios profesionales especializados para realizar la articulación del equipo técnico que apoyara y acompañara el seguimiento, monitoreo y elaboración de la propuesta de informes a las recomendaciones establecidas en el informe final de la cev</t>
  </si>
  <si>
    <t>3744220–8</t>
  </si>
  <si>
    <t>22/09/2023 - 07/07/2024</t>
  </si>
  <si>
    <t>https://jepcolombia.sharepoint.com/:b:/g/SE/DAJ/SDC/EZYA2XExBk9NrKtxRVGLL0oBjI1VAxJtKtlKXk3cFW7YaQ?e=I2Da0R</t>
  </si>
  <si>
    <t>ESPECIALISTA EN DERECHOS HUMANOS Y DERECHO INTERNACIONAL HUMANITARIO</t>
  </si>
  <si>
    <t>fernando.vargas@jep.gov.co</t>
  </si>
  <si>
    <t>https://community.secop.gov.co/Public/Tendering/ContractNoticePhases/View?PPI=CO1.PPI.27288865&amp;isFromPublicArea=True&amp;isModal=False</t>
  </si>
  <si>
    <t>JEP-779-2023</t>
  </si>
  <si>
    <t>JEP-CSPO-753-2023</t>
  </si>
  <si>
    <t xml:space="preserve">Laura Fernanda Cuenca Suarez </t>
  </si>
  <si>
    <t>25-47-101004401</t>
  </si>
  <si>
    <t>20/09/2023 - 01/07/2024</t>
  </si>
  <si>
    <t>https://jepcolombia.sharepoint.com/:b:/g/SE/DAJ/SDC/ERQY0hUBQK5CkAk0S_zCXkMBaOlE5rrS4ghJ3tweK4fszQ?e=Fm1Yu8</t>
  </si>
  <si>
    <t>laura.cuenca@jep.gov.co</t>
  </si>
  <si>
    <t>https://community.secop.gov.co/Public/Tendering/ContractNoticePhases/View?PPI=CO1.PPI.27297414&amp;isFromPublicArea=True&amp;isModal=False</t>
  </si>
  <si>
    <t>JEP-780-2023</t>
  </si>
  <si>
    <t>JEP-CSPO-754-2023</t>
  </si>
  <si>
    <t>UNIVERSIDAD DE CÓRDOBA</t>
  </si>
  <si>
    <t>El convenio no tiene acta de inicio en secop II</t>
  </si>
  <si>
    <t>https://community.secop.gov.co/Public/Tendering/ContractNoticePhases/View?PPI=CO1.PPI.27311043&amp;isFromPublicArea=True&amp;isModal=False</t>
  </si>
  <si>
    <t>JEP-781-2023</t>
  </si>
  <si>
    <t>JEP-CSPO-755-2023</t>
  </si>
  <si>
    <t>Paula Andrea Giraldo Restrepo</t>
  </si>
  <si>
    <t>Prestar servicios profesionales especializados para acompañar y apoyar el seguimiento, monitoreo y elaboración de la propuesta de informes a las recomendaciones establecidas en el informe final de la cev, de acuerdo con las directrices impartidas por la coordinación de la secretaría técnica del comité</t>
  </si>
  <si>
    <t xml:space="preserve">	539523</t>
  </si>
  <si>
    <t>380 47 994000138147</t>
  </si>
  <si>
    <t>20/09/2023 - 03/07/2024</t>
  </si>
  <si>
    <t>https://jepcolombia.sharepoint.com/:b:/g/SE/DAJ/SDC/EdLRGjaHt59IieROS56JRJMBl9ay3w0eXEdg7mNcKA_wZQ?e=WfQ8PJ</t>
  </si>
  <si>
    <t>MASTER EN ESTUDIOS HISPANICOS</t>
  </si>
  <si>
    <t>https://community.secop.gov.co/Public/Tendering/ContractNoticePhases/View?PPI=CO1.PPI.27344718&amp;isFromPublicArea=True&amp;isModal=False</t>
  </si>
  <si>
    <t>JEP-782-2023</t>
  </si>
  <si>
    <t>JEP-CSPO-756-2023</t>
  </si>
  <si>
    <t>Vivian Fernanda Cuello Santana</t>
  </si>
  <si>
    <t>Soledad</t>
  </si>
  <si>
    <t xml:space="preserve">	560523</t>
  </si>
  <si>
    <t>17-45-101051041</t>
  </si>
  <si>
    <t>21/09/2023 - 30/06/2024</t>
  </si>
  <si>
    <t>https://jepcolombia.sharepoint.com/:b:/g/SE/DAJ/SDC/EX7AUTL-IZJOnHpcSyDKQhwB4htPMl_Nf_mDiczP12y37A?e=KWXk55</t>
  </si>
  <si>
    <t>https://community.secop.gov.co/Public/Tendering/ContractNoticePhases/View?PPI=CO1.PPI.27367053&amp;isFromPublicArea=True&amp;isModal=False</t>
  </si>
  <si>
    <t>JEP-783-2023</t>
  </si>
  <si>
    <t>JEP-CSPO-757-2023</t>
  </si>
  <si>
    <t>Edwin José Corena Puentes</t>
  </si>
  <si>
    <t>15-47-101012076</t>
  </si>
  <si>
    <t>20/09/2023 - 30/06/2024</t>
  </si>
  <si>
    <t>https://jepcolombia.sharepoint.com/:b:/g/SE/DAJ/SDC/EYP5O9J3NvxMu1RI_S6-8KMBPNLlt3Me6B-s3g6vcdA_Ng?e=Ga74gI</t>
  </si>
  <si>
    <t>MAGISTER EN HISTORIA</t>
  </si>
  <si>
    <t>https://community.secop.gov.co/Public/Tendering/ContractNoticePhases/View?PPI=CO1.PPI.27372639&amp;isFromPublicArea=True&amp;isModal=False</t>
  </si>
  <si>
    <t>JEP-784-2023</t>
  </si>
  <si>
    <t>JEP-CSPO-758-2023</t>
  </si>
  <si>
    <t>Felipe Antonio Jaramillo Toro</t>
  </si>
  <si>
    <t>Prestar servicios profesionales para apoyar y acompañar al comité de seguimiento y monitoreo a las recomendaciones de la comisión para el esclarecimiento de la verdad (csm), en las acciones de comunicación a desarrollar durante las actividades institucionales de comunicación interna y externa</t>
  </si>
  <si>
    <t>14-45-101102155</t>
  </si>
  <si>
    <t>24/09/2023 - 30/06/2024</t>
  </si>
  <si>
    <t>https://jepcolombia.sharepoint.com/:b:/g/SE/DAJ/SDC/EYqjUg1lGfhFvtWRherDDdsB97j0Nl6dXKh7Xjh19bArSg?e=DnLOAR</t>
  </si>
  <si>
    <t>https://community.secop.gov.co/Public/Tendering/ContractNoticePhases/View?PPI=CO1.PPI.27398408&amp;isFromPublicArea=True&amp;isModal=False</t>
  </si>
  <si>
    <t>JEP-785-2023</t>
  </si>
  <si>
    <t>JEP-CSPO-759-2023</t>
  </si>
  <si>
    <t>CORPORACIÓN UNIVERSITARIA MINUTO DE DIOS -UNIMINUTO</t>
  </si>
  <si>
    <t>Bogota D.C.</t>
  </si>
  <si>
    <t>https://community.secop.gov.co/Public/Tendering/ContractNoticePhases/View?PPI=CO1.PPI.27982097&amp;isFromPublicArea=True&amp;isModal=False</t>
  </si>
  <si>
    <t>JEP-786-2023</t>
  </si>
  <si>
    <t>JEP-SB-004-2023</t>
  </si>
  <si>
    <t>IOCOM S.A.S.</t>
  </si>
  <si>
    <t>Adquirir herramientas tecnológicas para extraer información de evidencias digitales en desarrollo de actividades forenses que adelanta la unidad de investigación y acusación de la JEP</t>
  </si>
  <si>
    <t>Luis Ernesto Jaimes Amado</t>
  </si>
  <si>
    <t>UP</t>
  </si>
  <si>
    <t>NB-100285872</t>
  </si>
  <si>
    <t>02/10/2023 - 05/06/2024</t>
  </si>
  <si>
    <t>https://jepcolombia.sharepoint.com/:b:/g/SE/DAJ/SDC/EW_2uRBYw4VFix1vq5qy5egBmhz85VruF3mQJ0OzkfhdFQ?e=zTKasB</t>
  </si>
  <si>
    <t>El 16/04/2025 se publica el acta de balance final y cierre del contrato JEP-786-2023</t>
  </si>
  <si>
    <t>https://community.secop.gov.co/Public/Tendering/ContractNoticePhases/View?PPI=CO1.PPI.26546894&amp;isFromPublicArea=True&amp;isModal=False</t>
  </si>
  <si>
    <t>JEP-787-2023</t>
  </si>
  <si>
    <t>JEP-CSPO-760-2023</t>
  </si>
  <si>
    <t>Santiago Gómez Obando</t>
  </si>
  <si>
    <t>Prestar servicios profesionales especializados para acompañar y apoyar el seguimiento, monitoreo y elaboración de la propuesta de informes a las recomendaciones establecidas en el informe final de la CEV, de acuerdo con las directrices impartidas por la coordinación de la secretaría técnica del comité</t>
  </si>
  <si>
    <t>17-45-101051157</t>
  </si>
  <si>
    <t>10/10/2023 - 30/06/2024</t>
  </si>
  <si>
    <t>https://jepcolombia.sharepoint.com/:b:/g/SE/DAJ/SDC/EYSmM6g8iC1KgvnjZlwQAgMBHIOqrroVxSIF6nOFI1AvjA?e=svgkFg</t>
  </si>
  <si>
    <t>https://community.secop.gov.co/Public/Tendering/ContractNoticePhases/View?PPI=CO1.PPI.27434782&amp;isFromPublicArea=True&amp;isModal=False</t>
  </si>
  <si>
    <t>JEP-788-2023</t>
  </si>
  <si>
    <t>JEP-CSPO-761-2023</t>
  </si>
  <si>
    <t>UNP</t>
  </si>
  <si>
    <t>Aunar esfuerzos institucionales, recursos, capacidades y métodos entre la Unidad Nacional De Protección -UNP- y la jurisdicción especial para la paz -JEP-, que permitan implementar con enfoque preventivo, las medidas necesarias que garanticen la seguridad en los desplazamientos y la permanencia en territorio de quienes se desplacen al mismo, por desarrollo de las diligencias judiciales, para su adecuada protección de la vida e integridad</t>
  </si>
  <si>
    <t>Juan David Olarte Torres (Encagado)</t>
  </si>
  <si>
    <t>EL 27/09/2024 se publicó el acta de balance y cierre</t>
  </si>
  <si>
    <t>https://community.secop.gov.co/Public/Tendering/ContractNoticePhases/View?PPI=CO1.PPI.27431305&amp;isFromPublicArea=True&amp;isModal=False</t>
  </si>
  <si>
    <t>JEP-789-2023</t>
  </si>
  <si>
    <t>JEP-CSPO-762-2023</t>
  </si>
  <si>
    <t>FUNDACIÓN UNIVERSIDAD DEL NORTE</t>
  </si>
  <si>
    <t>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t>
  </si>
  <si>
    <t>Bogotá D.C. y Barranquilla, Atlántico</t>
  </si>
  <si>
    <t>https://community.secop.gov.co/Public/Tendering/ContractNoticePhases/View?PPI=CO1.PPI.27440501&amp;isFromPublicArea=True&amp;isModal=False</t>
  </si>
  <si>
    <t>JEP-790-2023</t>
  </si>
  <si>
    <t>JEP-CSPO-763-2023</t>
  </si>
  <si>
    <t>Maria Carolina García Burgos</t>
  </si>
  <si>
    <t>Prestar servicios profesionales para apoyar y acompañar a la Secretaría Ejecutiva, en la construcción, revisión y análisis de documentos técnicos y jurídicos relacionados con la gestión e implementación del Monitoreo Integral al cumplimiento de las sanciones propias y el régimen de condicionalidad</t>
  </si>
  <si>
    <t>11-47-101016885</t>
  </si>
  <si>
    <t>25/09/2023 - 02/07/2024</t>
  </si>
  <si>
    <t>https://jepcolombia.sharepoint.com/:b:/g/SE/DAJ/SDC/EYpVSi0njMVIheC-hv7v8zABKnssorMGdz8gAgO4Faqo1w?e=FfhgYc</t>
  </si>
  <si>
    <t>ESPECIALISTA EN DERECHO CONSTITUCIONAL</t>
  </si>
  <si>
    <t>carolina.garcia@jep.gov.co</t>
  </si>
  <si>
    <t>https://community.secop.gov.co/Public/Tendering/ContractNoticePhases/View?PPI=CO1.PPI.27438864&amp;isFromPublicArea=True&amp;isModal=False</t>
  </si>
  <si>
    <t>JEP-791-2023</t>
  </si>
  <si>
    <t>JEP-CSPO-764-2023</t>
  </si>
  <si>
    <t xml:space="preserve">D.T.M. DATA TACTICAL MANAGEMENT S.A. </t>
  </si>
  <si>
    <t>Adquirir herramientas tecnológicas para extraer información de evidencias digitales de celulares y adquirir imágenes de equipos MAC para su análisis en desarrollo de actividades forenses que adelanta la Unidad de Investigación y Acusación de la JEP.</t>
  </si>
  <si>
    <t>21-45-101424780</t>
  </si>
  <si>
    <t>05/10/2023 - 30/11/2024</t>
  </si>
  <si>
    <t>https://jepcolombia.sharepoint.com/:b:/g/SE/DAJ/SDC/EZlX9l__YJhGt3xOApETgUcBYTtBfzoMb5PiYnQGd6I1AA?e=WeSRJC
https://jepcolombia.sharepoint.com/:b:/g/SE/DAJ/SDC/EREl0tmsaDNIo3E1i8ZnutIBwR8TOiPLjlzvkpcl3o8kcw?e=F6knAx</t>
  </si>
  <si>
    <t>El 28/02/2025 se publicó el acta de balance y cierre</t>
  </si>
  <si>
    <t>https://community.secop.gov.co/Public/Tendering/ContractNoticePhases/View?PPI=CO1.PPI.27462028&amp;isFromPublicArea=True&amp;isModal=False</t>
  </si>
  <si>
    <t>JEP-792-2023</t>
  </si>
  <si>
    <t>JEP-SB-010-2023</t>
  </si>
  <si>
    <t>M.S.L. DISTRIBUCIONES Y CIA S.A.S.</t>
  </si>
  <si>
    <t>Adquirir la renovación y ampliación del licenciamiento de la Solución Data Loss Prevention (DLP) para prevenir la fuga de información en la JEP</t>
  </si>
  <si>
    <t>14-45-101102030</t>
  </si>
  <si>
    <t>25/09/2023 - 31/03/2027</t>
  </si>
  <si>
    <t>https://jepcolombia.sharepoint.com/:b:/g/SE/DAJ/SDC/EZm-6LrPCfBLodqTyOz5R9cB7abH7CFLjO7WmoMxU4QJCg?e=Fqxk5X</t>
  </si>
  <si>
    <t>https://community.secop.gov.co/Public/Tendering/ContractNoticePhases/View?PPI=CO1.PPI.27029293&amp;isFromPublicArea=True&amp;isModal=False</t>
  </si>
  <si>
    <t>JEP-793-2023</t>
  </si>
  <si>
    <t>JEP-CSPO-765-2023</t>
  </si>
  <si>
    <t>Adquirir renovación, licencia adicional, bolsa de horas y capacitación de FTK</t>
  </si>
  <si>
    <t>14-47-101027831</t>
  </si>
  <si>
    <t>3/10/2023 - 1/12/2026</t>
  </si>
  <si>
    <t>https://jepcolombia.sharepoint.com/:b:/g/SE/DAJ/SDC/Ea_Af4ZVg3FDjBEz9MckJIYBWfY90JK2htMyLK1PcTvVBw?e=ZzW3Pk</t>
  </si>
  <si>
    <t>El 16/07/2025 se publicó el acta de balance y cierre, queda registrado en el SIRECI de Septiembre</t>
  </si>
  <si>
    <t>https://community.secop.gov.co/Public/Tendering/ContractNoticePhases/View?PPI=CO1.PPI.27489739&amp;isFromPublicArea=True&amp;isModal=False</t>
  </si>
  <si>
    <t>JEP-794-2023.</t>
  </si>
  <si>
    <t>JEP-CSPO-766-2023</t>
  </si>
  <si>
    <t>DEFENSORIA DEL PUEBLO</t>
  </si>
  <si>
    <t>Aunar esfuerzos entre la Defensoría del Pueblo y la Jurisdicción Especial para la Paz, para impulsar la satisfacción del derecho de las víctimas en relación con su participación en los procesos ante la JEP, mediante el apoyo y promoción de los procedimientos para acceder a la Jurisdicción Especial para la Paz</t>
  </si>
  <si>
    <t>Mediante otrosí Nº1 del 25/09/2025 se publicó la prórroga del contrato hasta el 25/12/2025</t>
  </si>
  <si>
    <t>https://community.secop.gov.co/Public/Tendering/ContractNoticePhases/View?PPI=CO1.PPI.27486302&amp;isFromPublicArea=True&amp;isModal=False</t>
  </si>
  <si>
    <t>JEP-795-2023</t>
  </si>
  <si>
    <t>JEP-CSPO-767-2023</t>
  </si>
  <si>
    <t>Suzy Sierra Ruiz</t>
  </si>
  <si>
    <t>Prestar servicios profesionales especializados para apoyar y acompañar al Despacho del Secretario Ejecutivo en la orientación estratégica y seguimiento del Sistema Restaurativo en asuntos relativos a justicia restaurativa, estructuración de proyectos, monitoreo de las sanciones propias y medidas de contribución a la reparación y memoria institucional y del Sistema Integral para la Paz</t>
  </si>
  <si>
    <t>21-45-101423648</t>
  </si>
  <si>
    <t>28/09/2023 - 01/07/2024</t>
  </si>
  <si>
    <t>https://jepcolombia.sharepoint.com/:b:/g/SE/DAJ/SDC/EYPKkkdzjNVJiEKNpLv8qvgBrXrIbx-HmG7uqCFlBtZytw?e=gU3nwp</t>
  </si>
  <si>
    <t>Mediante Otrosí N°1 el 27/12/2023 se publica la adición y prórroga del contrato JEP-795-2023</t>
  </si>
  <si>
    <t>ESPECIALISTA EN DERECHO OCMERCIAL Y FINANCIERO</t>
  </si>
  <si>
    <t>suzy.sierra@jep.gov.co</t>
  </si>
  <si>
    <t>https://community.secop.gov.co/Public/Tendering/ContractNoticePhases/View?PPI=CO1.PPI.27508088&amp;isFromPublicArea=True&amp;isModal=False</t>
  </si>
  <si>
    <t>JEP-796-2023</t>
  </si>
  <si>
    <t>JEP-CSPO-768-2023</t>
  </si>
  <si>
    <t>Leidy Carolina Ortiz Roncallo</t>
  </si>
  <si>
    <t>Prestar servicios profesionales con el fin de apoyar la gestión de los asuntos jurídicos a cargo del Departamento de Conceptos y Representación Jurídica así como la elaboración de la compilación normativa de la JEP</t>
  </si>
  <si>
    <t>33-47-101012246</t>
  </si>
  <si>
    <t>02/10/2023 - 01/07/2024</t>
  </si>
  <si>
    <t>https://jepcolombia.sharepoint.com/:b:/g/SE/DAJ/SDC/EWS6rDkLBJVFjI-Hyt3GP_ABPuBPf6d3Ga8_3IXCiD73bw?e=1BE356</t>
  </si>
  <si>
    <t>ESPECIALISTA EN DERECHO ADMINISTRATIVO</t>
  </si>
  <si>
    <t>leidy.ortiz@jep.gov.co</t>
  </si>
  <si>
    <t>https://community.secop.gov.co/Public/Tendering/ContractNoticePhases/View?PPI=CO1.PPI.27476087&amp;isFromPublicArea=True&amp;isModal=False</t>
  </si>
  <si>
    <t>JEP-797-2023</t>
  </si>
  <si>
    <t>JEP-CSPO-769-2023</t>
  </si>
  <si>
    <t>Prestar servicios profesionales para apoyar la propuesta, formulación, implementación y seguimiento de lineamientos protocolos y manuales para el monitoreo integral, atendiendo a la normativa vigente, la aplicación de enfoques diferenciales y el sistema de gestión de calidad</t>
  </si>
  <si>
    <t>96-47-101002316</t>
  </si>
  <si>
    <t>28/09/2023 - 10/07/2024</t>
  </si>
  <si>
    <t>https://jepcolombia.sharepoint.com/:b:/g/SE/DAJ/SDC/EQYDTvJjJ5JNjbmETYP9ZHYBsBNSwmPtO6vBU0_CX88YNQ?e=2AftWJ</t>
  </si>
  <si>
    <t>ESPECILAISTA EN DESARROLLO LOCAL Y REGIONAL</t>
  </si>
  <si>
    <t>https://community.secop.gov.co/Public/Tendering/ContractNoticePhases/View?PPI=CO1.PPI.27489426&amp;isFromPublicArea=True&amp;isModal=False</t>
  </si>
  <si>
    <t>JEP-798-2023</t>
  </si>
  <si>
    <t>JEP-CSPO-770-2023</t>
  </si>
  <si>
    <t>Prestar servicios profesionales para apoyar el diseño, conceptualización, alcance, organización y ejecución de las acciones definidas para el monitoreo integral de los comparecientes que intervienen ante la jep, de acuerdo con la normatividad vigente</t>
  </si>
  <si>
    <t xml:space="preserve">33-47-101012233 </t>
  </si>
  <si>
    <t>28/09/2023 - 30/06/2024</t>
  </si>
  <si>
    <t>https://jepcolombia.sharepoint.com/:b:/g/SE/DAJ/SDC/EV9R1eJtlDxKjlEgWVSSOwcBES7ennxrdTjYELFaJLMdjQ?e=3j92HC</t>
  </si>
  <si>
    <t>ESEPCIALISTA EN GERENCIA DE PROYECTOS</t>
  </si>
  <si>
    <t>https://community.secop.gov.co/Public/Tendering/ContractNoticePhases/View?PPI=CO1.PPI.27492622&amp;isFromPublicArea=True&amp;isModal=False</t>
  </si>
  <si>
    <t>JEP-799-2023</t>
  </si>
  <si>
    <t>JEP-SB-009-2023</t>
  </si>
  <si>
    <t xml:space="preserve">IDEALOGIC SAS </t>
  </si>
  <si>
    <t>Adquirir la renovación de los licencias Creative Cloud.</t>
  </si>
  <si>
    <t>21-45-101424833</t>
  </si>
  <si>
    <t>28/09/2023 - 31/10/2023</t>
  </si>
  <si>
    <t>https://jepcolombia.sharepoint.com/:b:/g/SE/DAJ/SDC/EVX2_vq9eDhPpTmT8hSc-XkB1lgbZgK464ADBRRobnsc_w?e=eZEhxW</t>
  </si>
  <si>
    <t>https://community.secop.gov.co/Public/Tendering/ContractNoticePhases/View?PPI=CO1.PPI.27077334&amp;isFromPublicArea=True&amp;isModal=False</t>
  </si>
  <si>
    <t>JEP-800-2023</t>
  </si>
  <si>
    <t>JEP-CSPO-771-2023</t>
  </si>
  <si>
    <t>Diana Katherine Rico Daza</t>
  </si>
  <si>
    <t>15-45-101162772</t>
  </si>
  <si>
    <t>04/10/2023 - 30/06/2024</t>
  </si>
  <si>
    <t>Fue aprobada por Paola Casas y Jhon Maldonado</t>
  </si>
  <si>
    <t>diana.rico@jep.gov.co</t>
  </si>
  <si>
    <t>https://community.secop.gov.co/Public/Tendering/ContractNoticePhases/View?PPI=CO1.PPI.27595851&amp;isFromPublicArea=True&amp;isModal=False</t>
  </si>
  <si>
    <t>JEP-801-2023</t>
  </si>
  <si>
    <t>JEP-CSPO-772-2023</t>
  </si>
  <si>
    <t>33-47-101012271</t>
  </si>
  <si>
    <t>05/10/2023 - 30/06/2024</t>
  </si>
  <si>
    <t>https://community.secop.gov.co/Public/Tendering/ContractNoticePhases/View?PPI=CO1.PPI.27600632&amp;isFromPublicArea=True&amp;isModal=False</t>
  </si>
  <si>
    <t>JEP-802-2023</t>
  </si>
  <si>
    <t>JEP-CSPO-773-2023</t>
  </si>
  <si>
    <t>Carolina Jaimes Castro</t>
  </si>
  <si>
    <t>Prestar servicios profesionales para apoyar al Departamento de Atención a Víctimas en la gestión, acopio, validación, procesamiento y análisis de la información asociada al Registro de Victimas, en la realización de pruebas funcionales y la elaboración de casos de uso para el desarrollo de funcionalidades asociadas al Registro.</t>
  </si>
  <si>
    <t xml:space="preserve">	577123</t>
  </si>
  <si>
    <t>33-45-101122197</t>
  </si>
  <si>
    <t>03/10/2023 - 05/07/2024</t>
  </si>
  <si>
    <t>https://jepcolombia.sharepoint.com/:b:/g/SE/DAJ/SDC/EfZiUrBbVv1ArRHDoUYXYmkBErSIO6bOG6VOU4WUsNe4WQ?e=Hy0bPE</t>
  </si>
  <si>
    <t>carolina.jaimes@jep.gov.co</t>
  </si>
  <si>
    <t>https://community.secop.gov.co/Public/Tendering/ContractNoticePhases/View?PPI=CO1.PPI.27566084&amp;isFromPublicArea=True&amp;isModal=False</t>
  </si>
  <si>
    <t>JEP-803-2023</t>
  </si>
  <si>
    <t>JEP-CSPO-774-2023</t>
  </si>
  <si>
    <t>FUNDACION EL ARTE DE VIVIR</t>
  </si>
  <si>
    <t>Aunar esfuerzos técnicos y financieros para la ejecución de actividades que aporten al manejo de pensamientos y emociones así como herramientas que fomenten la salud mental en el personal de la JEP</t>
  </si>
  <si>
    <t>37-47-101004509</t>
  </si>
  <si>
    <t>9/10/2023 - 31/12/2026</t>
  </si>
  <si>
    <t>https://jepcolombia.sharepoint.com/:b:/g/SE/DAJ/SDC/EQ98LK7SBa9DoY1JDEyHJsIBwEvTHvmBazHqBslL4tEzSw?e=olUGPj</t>
  </si>
  <si>
    <t>El 15/08/2024 se publicó el acta de balance y cierre</t>
  </si>
  <si>
    <t>https://community.secop.gov.co/Public/Tendering/ContractNoticePhases/View?PPI=CO1.PPI.27566173&amp;isFromPublicArea=True&amp;isModal=False</t>
  </si>
  <si>
    <t>JEP-804-2023</t>
  </si>
  <si>
    <t>JEP-CSPO-775-2023</t>
  </si>
  <si>
    <t>Jesús Fernando Rodriguez Kekhan</t>
  </si>
  <si>
    <t>Carolina Silva Ortiz</t>
  </si>
  <si>
    <t>21-47-101032366</t>
  </si>
  <si>
    <t>11/10/2023 - 08/07/2024</t>
  </si>
  <si>
    <t>https://jepcolombia.sharepoint.com/:b:/g/SE/DAJ/SDC/EUtmyvkimghEiQ6d5L071kMB60ErrP3t8l41Uhm05rY6aw?e=F1JdrN</t>
  </si>
  <si>
    <t>jesus.rodriguez@jep.gov.co</t>
  </si>
  <si>
    <t>https://community.secop.gov.co/Public/Tendering/ContractNoticePhases/View?PPI=CO1.PPI.27576204&amp;isFromPublicArea=True&amp;isModal=False</t>
  </si>
  <si>
    <t>JEP-805-2023</t>
  </si>
  <si>
    <t>JEP-CSPO-776-2023</t>
  </si>
  <si>
    <t>Prestar servicios profesionales especializados para apoyar al Departamento de Atención a Víctimas en la definición de lineamientos conceptuales para la gestión, acopio, validación, procesamiento y análisis de la información asociada al Registro de Víctimas; en la realización de pruebas y la elaboración de casos de uso para el desarrollo de sus funcionalidades y en la capacitación y socialización del Registro</t>
  </si>
  <si>
    <t>25-47-101004475</t>
  </si>
  <si>
    <t>9/10/2023 - 01/07/2024</t>
  </si>
  <si>
    <t>https://jepcolombia.sharepoint.com/:b:/g/SE/DAJ/SDC/EZm1IzPy1uNFpVYmMczcm74BO9WX6V2afA-WM1uABpGsJQ?e=zC56Pm</t>
  </si>
  <si>
    <t>laura.poveda@jep.gov.co</t>
  </si>
  <si>
    <t>https://community.secop.gov.co/Public/Tendering/ContractNoticePhases/View?PPI=CO1.PPI.27609257&amp;isFromPublicArea=True&amp;isModal=False</t>
  </si>
  <si>
    <t>JEP-806-2023</t>
  </si>
  <si>
    <t>JEP-CSPO-777-2023</t>
  </si>
  <si>
    <t>Isaias Andrés Montaño Carrillo</t>
  </si>
  <si>
    <t>11-47-101017654</t>
  </si>
  <si>
    <t>14//11/2023 - 10/07/2024</t>
  </si>
  <si>
    <t>https://jepcolombia.sharepoint.com/:b:/g/SE/DAJ/SDC/EfblcdIH-3NAlJCtOUSGDNkBcpvYexBwR4JXA-G_TY8LoA?e=ezcW6g</t>
  </si>
  <si>
    <t>https://community.secop.gov.co/Public/Tendering/ContractNoticePhases/View?PPI=CO1.PPI.27717237&amp;isFromPublicArea=True&amp;isModal=False</t>
  </si>
  <si>
    <t>JEP-807-2023</t>
  </si>
  <si>
    <t>JEP-CSPO-778-2023</t>
  </si>
  <si>
    <t xml:space="preserve">Ana Francisca Palacios Palacios </t>
  </si>
  <si>
    <t>Apartadó con
desplazamientos en la región que conforma el Urabá Antioqueño y Urabá Chocoano de
los departamentos de Antioquia y Chocó</t>
  </si>
  <si>
    <t xml:space="preserve">	17-47-101004438</t>
  </si>
  <si>
    <t>https://jepcolombia.sharepoint.com/:b:/g/SE/DAJ/SDC/Ef2P6Ju1-SREgOO7-Du83a8Bf2Gw0Dt5bgKjZXMIxFYzPQ?e=7ycxJC</t>
  </si>
  <si>
    <t>ana.palacios@jep.gov.co</t>
  </si>
  <si>
    <t>https://community.secop.gov.co/Public/Tendering/ContractNoticePhases/View?PPI=CO1.PPI.27635252&amp;isFromPublicArea=True&amp;isModal=False</t>
  </si>
  <si>
    <t>JEP-808-2023</t>
  </si>
  <si>
    <t>JEP-CSPO-779-2023</t>
  </si>
  <si>
    <t>Sandra Milena Manco Pardo</t>
  </si>
  <si>
    <t>Carepa</t>
  </si>
  <si>
    <t xml:space="preserve">	611423</t>
  </si>
  <si>
    <t>21-47-1032818</t>
  </si>
  <si>
    <t>19/10/2023 - 30/06/2024</t>
  </si>
  <si>
    <t>https://jepcolombia.sharepoint.com/:b:/g/SE/DAJ/SDC/ER7-GBHME7hJoF50abxLaGcBFOvod7us5_zd3L5en-eyYw?e=ekdMNh</t>
  </si>
  <si>
    <t>sandra.manco@jep.gov.co</t>
  </si>
  <si>
    <t>https://community.secop.gov.co/Public/Tendering/ContractNoticePhases/View?PPI=CO1.PPI.27644331&amp;isFromPublicArea=True&amp;isModal=False</t>
  </si>
  <si>
    <t>JEP-809-2023</t>
  </si>
  <si>
    <t>JEP-CSPO-780-2023</t>
  </si>
  <si>
    <t>Valentina Acero Morales</t>
  </si>
  <si>
    <t>Prestar servicios profesionales para apoyar a la Subdirección de Fortalecimiento Institucional en la consolidación del archivo digital de las actividades derivadas del Modelo de Gestión del Conocimiento, mediante la digitalización de documentos, la realización de fichas técnicas y el seguimiento a las comunicaciones de gestión del conocimiento</t>
  </si>
  <si>
    <t xml:space="preserve">	588823</t>
  </si>
  <si>
    <t xml:space="preserve">15-47-101012212 </t>
  </si>
  <si>
    <t>10/10/2023 - 01/07/2024</t>
  </si>
  <si>
    <t>https://jepcolombia.sharepoint.com/:b:/g/SE/DAJ/SDC/EX6Kmi-v-gxKlVadZvscrHMBNSd_-NS-u_3c86EawXJcpQ?e=zIeHoh</t>
  </si>
  <si>
    <t>valentina.acerom@jep.gov.co</t>
  </si>
  <si>
    <t>https://community.secop.gov.co/Public/Tendering/ContractNoticePhases/View?PPI=CO1.PPI.27701561&amp;isFromPublicArea=True&amp;isModal=False</t>
  </si>
  <si>
    <t>JEP-810-2023</t>
  </si>
  <si>
    <t>JEP-CSPO-781-2023</t>
  </si>
  <si>
    <t>Liliana Andrea Salamanca Aragón</t>
  </si>
  <si>
    <t xml:space="preserve">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y dinámicas del conflicto. </t>
  </si>
  <si>
    <t>AA- Oficina Asesora de Justicia Restaurativa</t>
  </si>
  <si>
    <t>16’800.173</t>
  </si>
  <si>
    <t>55-45-101045537</t>
  </si>
  <si>
    <t>23/10/2023 - 30/06/2024</t>
  </si>
  <si>
    <t>https://jepcolombia.sharepoint.com/:b:/g/SE/DAJ/SDC/ES-_XzD1-IxIghPVQgxp9skBSFl0eG8V5xbkcP1bH7EfCQ?e=WKOUzS</t>
  </si>
  <si>
    <t>MAGISTER EN DEFENSA DE LOS DERECOS HUMANOS Y DEL DERECHO INTERNACIONAL HUMANITARIO ANTE ORGANISMOS CRIMINALES Y CORTES INTENACIONALES</t>
  </si>
  <si>
    <t>liliana.salamanca@jep.gov.co</t>
  </si>
  <si>
    <t>https://community.secop.gov.co/Public/Tendering/ContractNoticePhases/View?PPI=CO1.PPI.27798642&amp;isFromPublicArea=True&amp;isModal=False</t>
  </si>
  <si>
    <t>JEP-811-2023</t>
  </si>
  <si>
    <t>JEP-CSPO-782-2023</t>
  </si>
  <si>
    <t>CANAL
REGIONAL DE TELEVISIÓN TEVEANDINA S.A.S</t>
  </si>
  <si>
    <t xml:space="preserve">	598823</t>
  </si>
  <si>
    <t>33-45-101122306
33-40-101076641</t>
  </si>
  <si>
    <t>0 Y 1
0</t>
  </si>
  <si>
    <t>11/10/2023 Y 12/10/2023
11/10/2023</t>
  </si>
  <si>
    <t>11/10/2023 - 15/12/2026
11/10/2023 - 15/12/2023</t>
  </si>
  <si>
    <t>https://jepcolombia.sharepoint.com/:b:/g/SE/DAJ/SDC/ETnKpRkqqfJLrwFzs1ryZjwBB--D0M7ZhUGpnFnbtdWoUg?e=iO3a4V</t>
  </si>
  <si>
    <t>Mediante otrosí N°1 publicado el 1512/2023 se prorroga el contrato hasta el 22/12/2023</t>
  </si>
  <si>
    <t>Prorroga; Balance y cierre</t>
  </si>
  <si>
    <t>https://community.secop.gov.co/Public/Tendering/ContractNoticePhases/View?PPI=CO1.PPI.27769919&amp;isFromPublicArea=True&amp;isModal=False</t>
  </si>
  <si>
    <t>JEP-812-2023</t>
  </si>
  <si>
    <t>JEP-CSPO-783-2023</t>
  </si>
  <si>
    <t>Ginna Paola Carmona Mendoza</t>
  </si>
  <si>
    <t>Prestar servicios profesionales para apoyar a las Presidencias de las secciones del Tribunal para la Paz en los procesos de mejoramiento de su gestión administrativa y excepcionalmente judicial</t>
  </si>
  <si>
    <t>Camilo Andres Suarez Aldana</t>
  </si>
  <si>
    <t>Magistratura
Presidencias de la sala - SeRVR</t>
  </si>
  <si>
    <t>30-47-101002816</t>
  </si>
  <si>
    <t>12/10/2023 - 05/07/2024</t>
  </si>
  <si>
    <t>ginna.carmona@jep.gov.co</t>
  </si>
  <si>
    <t>https://community.secop.gov.co/Public/Tendering/ContractNoticePhases/View?PPI=CO1.PPI.27729231&amp;isFromPublicArea=True&amp;isModal=False</t>
  </si>
  <si>
    <t>JEP-813-2023</t>
  </si>
  <si>
    <t>JEP-CSPO-784-2023</t>
  </si>
  <si>
    <t>Juan Camilo Ramirez Franco</t>
  </si>
  <si>
    <t>Monica Cristina Puentes Celis</t>
  </si>
  <si>
    <t>Magistratura
Presidencias de la sala</t>
  </si>
  <si>
    <t>75-47-101002755</t>
  </si>
  <si>
    <t>12/10/2023 - 30/06/2024</t>
  </si>
  <si>
    <t>juan.ramirez@jep.gov.co</t>
  </si>
  <si>
    <t>https://community.secop.gov.co/Public/Tendering/ContractNoticePhases/View?PPI=CO1.PPI.27729147&amp;isFromPublicArea=True&amp;isModal=False</t>
  </si>
  <si>
    <t>ACCIONES_REVISIONES_Y_RECURSOS_JUDICIALES</t>
  </si>
  <si>
    <t>JEP-814-2023</t>
  </si>
  <si>
    <t>JEP-CSPO-785-2023</t>
  </si>
  <si>
    <t>Valentina Arrieta Sotelo</t>
  </si>
  <si>
    <t>Prestar servicios profesionales para apoyar a las Presidencias de las secciones del Tribunal para la Paz en los procesos de mejoramiento de su gestión administrativa y excepcionalmente judicial.</t>
  </si>
  <si>
    <t>340-47-994000049099</t>
  </si>
  <si>
    <t>13/10/2023 - 10/07/2024</t>
  </si>
  <si>
    <t>valentina.arrieta@jep.gov.co</t>
  </si>
  <si>
    <t>https://community.secop.gov.co/Public/Tendering/ContractNoticePhases/View?PPI=CO1.PPI.27729034&amp;isFromPublicArea=True&amp;isModal=False</t>
  </si>
  <si>
    <t>JEP-815-2023</t>
  </si>
  <si>
    <t>JEP-CSPO-786-2023</t>
  </si>
  <si>
    <t>Mónica Yurani  Lucero Mosquera</t>
  </si>
  <si>
    <t xml:space="preserve">Contratar servicios profesionales para acompañar y apoyar los asuntos relacionados con las actuaciones disciplinarias. </t>
  </si>
  <si>
    <t>AA- Subdirección de Asuntos Disciplinarios</t>
  </si>
  <si>
    <t>Wilson Geovany Ramirez Hernandez</t>
  </si>
  <si>
    <t>CHU-100008589</t>
  </si>
  <si>
    <t>Compañía Mundial de Seguros S.A.</t>
  </si>
  <si>
    <t>https://jepcolombia.sharepoint.com/:b:/g/SE/DAJ/SDC/EU91CAvMSJVMoCNGji3jc9IBTRFcudNtqeRqKsKU3NseYw?e=1fqaqz</t>
  </si>
  <si>
    <t>monica.lucero@jep.gov.co</t>
  </si>
  <si>
    <t>https://community.secop.gov.co/Public/Tendering/ContractNoticePhases/View?PPI=CO1.PPI.27771038&amp;isFromPublicArea=True&amp;isModal=False</t>
  </si>
  <si>
    <t>GESTIÓN_DE_ASUNTOS_DISCIPLINARIOS</t>
  </si>
  <si>
    <t>Subdirección de Asuntos Disciplinarios</t>
  </si>
  <si>
    <t>JEP-816-2023</t>
  </si>
  <si>
    <t>JEP-IPINF-015-2023</t>
  </si>
  <si>
    <t>Adquirir Una Licencia De Renovación De Encase</t>
  </si>
  <si>
    <t>14-47-101027975</t>
  </si>
  <si>
    <t>13/10/2023 - 13/01/2025</t>
  </si>
  <si>
    <t>No se encuentra en la carpeta revisado 17/07/2024</t>
  </si>
  <si>
    <t>El 29/07/2025 se publicó el acat de balance y cierre</t>
  </si>
  <si>
    <t>Acta de balance  y cierre</t>
  </si>
  <si>
    <t>https://community.secop.gov.co/Public/Tendering/ContractNoticePhases/View?PPI=CO1.PPI.27469726&amp;isFromPublicArea=True&amp;isModal=False</t>
  </si>
  <si>
    <t>JEP-817-2023</t>
  </si>
  <si>
    <t>JEP-CSPO-787-2023</t>
  </si>
  <si>
    <t>Nicolás Biotrago Vargas</t>
  </si>
  <si>
    <t>25-47-101004493</t>
  </si>
  <si>
    <t>20/10/2023 - 01/07/2024</t>
  </si>
  <si>
    <t>https://jepcolombia.sharepoint.com/:b:/g/SE/DAJ/SDC/EV_ksEVepuFCkFWwx4Qz54YBIow3ygWBkBPiFn61Ml4ojQ?e=XfLTpL</t>
  </si>
  <si>
    <t>El 1/12/2023 se publica en secop II la terminación anticipada del contrato JEP-817-2023 - Nicolás Buitrago - DAV</t>
  </si>
  <si>
    <t>https://community.secop.gov.co/Public/Tendering/ContractNoticePhases/View?PPI=CO1.PPI.27818935&amp;isFromPublicArea=True&amp;isModal=False</t>
  </si>
  <si>
    <t>JEP-818-2023</t>
  </si>
  <si>
    <t>JEP-CSPO-788-2023</t>
  </si>
  <si>
    <t xml:space="preserve">John Alexander Guanga Segura </t>
  </si>
  <si>
    <t>Prestar servicios profesionales para apoyar al Departamento de Atención a Víctimas en la gestión, acopio, validación, procesamiento y análisis de la información asociada al Registro de Victimas, en la realización de pruebas funcionales y la elaboración de casos de uso para el desarrollo de funcionalidades asociadas al Registro</t>
  </si>
  <si>
    <t>33-45-101122642</t>
  </si>
  <si>
    <t>25/10/2023 - 05/07/2024</t>
  </si>
  <si>
    <t>https://jepcolombia.sharepoint.com/:b:/g/SE/DAJ/SDC/EYtgfJx9PfhAqAtfIbWDC7EBEb2xQ8yF52uiE0COIiy5oQ?e=Fwd6Eb</t>
  </si>
  <si>
    <t>ESPECIALISTA EN DERECHO CONSTITUCIONAL Y ADMINISTRATIVO</t>
  </si>
  <si>
    <t>john.guanga@jep.gov.co</t>
  </si>
  <si>
    <t>https://community.secop.gov.co/Public/Tendering/ContractNoticePhases/View?PPI=CO1.PPI.27815860&amp;isFromPublicArea=True&amp;isModal=False</t>
  </si>
  <si>
    <t>JEP-819-2023</t>
  </si>
  <si>
    <t>JEP-CSPO-789-2023</t>
  </si>
  <si>
    <t xml:space="preserve">SOFTPLAN SISTEMAS COLOMBIA </t>
  </si>
  <si>
    <t>Renovación del soporte y mantenimiento y bolsa de horas para nuevos desarrollos, ajustes y servicios bajo demanda del sistema LEGALi</t>
  </si>
  <si>
    <t>02-45-101000724</t>
  </si>
  <si>
    <t>16/10/2023 - 31/07/2029</t>
  </si>
  <si>
    <t>https://jepcolombia.sharepoint.com/:b:/g/SE/DAJ/SDC/EZwRtirJTTVAk-L9QZZOB60BrREj1lGBAhWK6UOvqtSWZg?e=zYmvsS</t>
  </si>
  <si>
    <t>amparada con la aprobación de Vigencias Futuras
mediante Radicado No. 1-2023-055646 del 4 de julio de 2023 del Ministerio de Hacienda y
Crédito Público.</t>
  </si>
  <si>
    <t>https://community.secop.gov.co/Public/Tendering/ContractNoticePhases/View?PPI=CO1.PPI.27839669&amp;isFromPublicArea=True&amp;isModal=False</t>
  </si>
  <si>
    <t>JEP-820-2023</t>
  </si>
  <si>
    <t>JEP-CSPO-790-2023</t>
  </si>
  <si>
    <t>Luis Guillermo Acero Gallego</t>
  </si>
  <si>
    <t>Prestar servicios profesionales de asesoría técnica y jurídica en temas propios del derecho de seguros para apoyar a la Dirección de Asuntos Jurídicos</t>
  </si>
  <si>
    <t>15-45-101163620</t>
  </si>
  <si>
    <t>25/10/2023 - 30/06/2024</t>
  </si>
  <si>
    <t>https://jepcolombia.sharepoint.com/:b:/g/SE/DAJ/SDC/ETiP4bBp9gZCkHaGp0J9kegBdnN0CXgeGCBMwRlQMLybBQ?e=vnqcY6</t>
  </si>
  <si>
    <t>El 23/09/2024 se publicó el acta de balance y cierre</t>
  </si>
  <si>
    <t>https://community.secop.gov.co/Public/Tendering/ContractNoticePhases/View?PPI=CO1.PPI.27885152&amp;isFromPublicArea=True&amp;isModal=False</t>
  </si>
  <si>
    <t>JEP-821-2023</t>
  </si>
  <si>
    <t>JEP-CSPO-791-2023</t>
  </si>
  <si>
    <t xml:space="preserve">Prestar servicios profesionales a la Subdirección de Planeación para desarrollar las acciones tendientes a la consolidación y cierre de la formulación del Plan Estratégico Cuatrienal (PEC) 2023-2026 </t>
  </si>
  <si>
    <t>Administrativo transversal</t>
  </si>
  <si>
    <t>11-47-101017219</t>
  </si>
  <si>
    <t>17/10/2023 - 30/06/2024</t>
  </si>
  <si>
    <t>https://jepcolombia.sharepoint.com/:b:/g/SE/DAJ/SDC/EUOa6e5UoJlIuCA_3gfxsdUBg9PBdJoQnXTBFftmijYang?e=gY9KEd
https://jepcolombia.sharepoint.com/:b:/g/SE/DAJ/SDC/Eb0H-2SBQaZNjeWxJBkFJicBdoTYh8zlFlYW6SJGbFHt1g?e=0jzXcS</t>
  </si>
  <si>
    <t xml:space="preserve">Mediante acta se determina suspender , “a partir del 23 de octubre y hasta el 26 de octubre de 2023 y se reanuda su ejecución desde el día del 27 de octubre 2023 hasta finalizar el plazo inicialmente pactado”, por cual fue necesario realizar modificación de las CLÁUSULA SEXTA- VALOR y CLÁUSULA OCTAVA – el valor del cotrato $50.795.886
El 1/11/2023 quedo publicada modificación del contrato de prestación de servicios JEP-821-2023- forma de pago </t>
  </si>
  <si>
    <t>Suspensión</t>
  </si>
  <si>
    <t>23/10/2023 - 26/10/2023</t>
  </si>
  <si>
    <t>ESPECIALISTA EN GESTION PUBLICA E INSTITUCIONES ADMINISTRATIVAS</t>
  </si>
  <si>
    <t>https://community.secop.gov.co/Public/Tendering/ContractNoticePhases/View?PPI=CO1.PPI.27861740&amp;isFromPublicArea=True&amp;isModal=False</t>
  </si>
  <si>
    <t>JEP-822-2023</t>
  </si>
  <si>
    <t>JEP-CSPO-792-2023</t>
  </si>
  <si>
    <t>Adquirir las licencias usuario final de mercurio para el sistema de gestión documental de la JEP</t>
  </si>
  <si>
    <t>11-45-101130801</t>
  </si>
  <si>
    <t>19/10/2023 - 31/12/2024</t>
  </si>
  <si>
    <t>https://jepcolombia.sharepoint.com/:b:/g/SE/DAJ/SDC/EfJI4chA-TVGgOFBKxRiQYkBb9Lt0tWrw68omgsok5R17A?e=iP9HbQ</t>
  </si>
  <si>
    <t>El 9/12/2024 se publicó el Acta de Balance y Cierre del Contrato JEP-822-2023, Servisoft S.A.</t>
  </si>
  <si>
    <t>https://community.secop.gov.co/Public/Tendering/ContractNoticePhases/View?PPI=CO1.PPI.27862821&amp;isFromPublicArea=True&amp;isModal=False</t>
  </si>
  <si>
    <t>JEP-823-2023</t>
  </si>
  <si>
    <t>JEP-CSPO-793-2023</t>
  </si>
  <si>
    <t>Yira Carmiña Lazala Silva Hernández</t>
  </si>
  <si>
    <t>Prestar servicios profesionales para apoyar la construcción del manual de justicia transicional restaurativa</t>
  </si>
  <si>
    <t xml:space="preserve">	21-45-101426382</t>
  </si>
  <si>
    <t>25/10/2023 - 01/07/2024</t>
  </si>
  <si>
    <t>https://jepcolombia.sharepoint.com/:b:/g/SE/DAJ/SDC/Ea0DfZ7LKztPuvxxqH_8FocBwhcmxvQzuKkkFCazPQlT1w?e=JWuzg2</t>
  </si>
  <si>
    <t>yira.silva@jep.gov.co</t>
  </si>
  <si>
    <t>https://community.secop.gov.co/Public/Tendering/ContractNoticePhases/View?PPI=CO1.PPI.27894344&amp;isFromPublicArea=True&amp;isModal=False</t>
  </si>
  <si>
    <t>JEP-824-2023</t>
  </si>
  <si>
    <t>JEP-CSPO-794-2023</t>
  </si>
  <si>
    <t>julieth Barrera</t>
  </si>
  <si>
    <t>Giovany Diaz Garcia</t>
  </si>
  <si>
    <t>Prestar servicios profesionales especializados para apoyar al Departamento de Atención a Victimas en la planeación, la ejecución y el seguimiento a las actividades de desarrollo, implementación y administración del Registro de Víctimas, así como el seguimiento a la ejecución de los convenios que suscriba la JEP con organizaciones de cooperación internacional u otras entidades del Estado en temas relacionados con el Registro</t>
  </si>
  <si>
    <t xml:space="preserve">	21-47-101032840</t>
  </si>
  <si>
    <t>20/10/2023 - 30/06/2024</t>
  </si>
  <si>
    <t>https://jepcolombia.sharepoint.com/:b:/g/SE/DAJ/SDC/EW--dkNumElJrvcUsU1NjV8ByziTzhjUaUDDzbWzrC1gmw?e=9WdVek</t>
  </si>
  <si>
    <t>TECNOLOGIA EN GESTION DE BASE DE DATOS</t>
  </si>
  <si>
    <t>giovany.diaz@jep.gov.co</t>
  </si>
  <si>
    <t>https://community.secop.gov.co/Public/Tendering/ContractNoticePhases/View?PPI=CO1.PPI.27897896&amp;isFromPublicArea=True&amp;isModal=False</t>
  </si>
  <si>
    <t>JEP-825-2023</t>
  </si>
  <si>
    <t>JEP-CSPO-795-2023</t>
  </si>
  <si>
    <t>SOCIEDAD TEQUENDAMA S.A.</t>
  </si>
  <si>
    <t>Prestar servicios logísticos para la organización y ejecución de actividades programadas por la JEP en cumplimiento de sus obligaciones misionales</t>
  </si>
  <si>
    <t>340 47 994000049253
340 74 994000006499</t>
  </si>
  <si>
    <t>23/10/2023 - 18/06/2024
23/10/2023 - 18/12/2023</t>
  </si>
  <si>
    <t>https://jepcolombia.sharepoint.com/:b:/g/SE/DAJ/SDC/ERSaXDnL-KtCirkvPoKtSVgBovTVqHkvXygClE4hjeOWXg?e=T7xf0G</t>
  </si>
  <si>
    <t>El 9/05/2025 se publico el acta de balance y cierre</t>
  </si>
  <si>
    <t>https://community.secop.gov.co/Public/Tendering/ContractNoticePhases/View?PPI=CO1.PPI.27936018&amp;isFromPublicArea=True&amp;isModal=False</t>
  </si>
  <si>
    <t>JEP-826-2023</t>
  </si>
  <si>
    <t>JEP-CSPO-796-2023</t>
  </si>
  <si>
    <t>Nestor Andres Peña Ruiz</t>
  </si>
  <si>
    <t>Prestar los servicios profesionales en los temas de proyectos de TI para apoyar y acompañar a la dirección de tecnologías de la información en el desarrollo, implementación y soporte de proyectos de analítica de datos y anonimización de información</t>
  </si>
  <si>
    <t>Diana Lucia Pinilla Marin</t>
  </si>
  <si>
    <t>33-45-101122576</t>
  </si>
  <si>
    <t>18/10/2023 - 30/06/2023</t>
  </si>
  <si>
    <t>https://jepcolombia.sharepoint.com/:b:/g/SE/DAJ/SDC/EQu2Rpt7-jlItpskV6H6A14BILDUqXI-dwyciRn1KoJ1Rg?e=8WTuLw</t>
  </si>
  <si>
    <t>ARTES PLÁSTICAS</t>
  </si>
  <si>
    <t>nestor.pena@jep.gov.co</t>
  </si>
  <si>
    <t>https://community.secop.gov.co/Public/Tendering/ContractNoticePhases/View?PPI=CO1.PPI.27906847&amp;isFromPublicArea=True&amp;isModal=False</t>
  </si>
  <si>
    <t>JEP-827-2023</t>
  </si>
  <si>
    <t>JEP-CSPO-797-2023</t>
  </si>
  <si>
    <t>CONFEDERACIÓN INDÍGENA TAYRONA</t>
  </si>
  <si>
    <t>Aunar esfuerzos técnicos, administrativos, operativos y financieros para la socialización, retroalimentación y validación de los componentes del plan de acción para la inclusión del enfoque cultural de mujer, familia y generación indígena; y la participación efectiva de las mujeres, niñas, niños y jóvenes indígenas en los procesos judiciales que adelante la Jurisdicción Especial para la Paz</t>
  </si>
  <si>
    <t xml:space="preserve">	47-45-101006719	
47-40-101007822</t>
  </si>
  <si>
    <t xml:space="preserve">02/11/2023 - 31/12/2026
02/11/2023 - 31/12/2023
</t>
  </si>
  <si>
    <t>EL 28/11/2023 se publicó el Otrosí Nro.1 al Convenio JEP-827-2023 Confederación Indígena Tayrona (Enfoques Diferenciales) forma de realización de los desembolsos
El 17/06/2024 se publica acta de balance y cierrre.</t>
  </si>
  <si>
    <t>https://community.secop.gov.co/Public/Tendering/ContractNoticePhases/View?PPI=CO1.PPI.28141010&amp;isFromPublicArea=True&amp;isModal=False</t>
  </si>
  <si>
    <t>JEP-828-2023</t>
  </si>
  <si>
    <t>JEP-CSPO-798-2023</t>
  </si>
  <si>
    <t xml:space="preserve">Fernando Eugenio Navarro Vargas </t>
  </si>
  <si>
    <t>Asesorar y acompañar a la Secretaría Ejecutiva en la estructuración, planeación técnica y financiera de proyectos de justicia restaurativa, así como en la puesta en marcha de los componentes restaurativos sustanciales y procedimentales con otras dependencias y órganos de la Jurisdicción Especial para la Paz</t>
  </si>
  <si>
    <t>AA- Oficina Asesora de Estructuración de Proyectos</t>
  </si>
  <si>
    <t>21-47-101032885</t>
  </si>
  <si>
    <t>19/10/2023 - 31/07/2024</t>
  </si>
  <si>
    <t>https://jepcolombia.sharepoint.com/:b:/g/SE/DAJ/SDC/EQ93Zzv9B8dOtEp7tAJ3-iwBhkzWF1TMiEQdlgX2Gp4zAw?e=sGkeOM</t>
  </si>
  <si>
    <t>fernando.navarro@jep.gov.co</t>
  </si>
  <si>
    <t>https://community.secop.gov.co/Public/Tendering/ContractNoticePhases/View?PPI=CO1.PPI.27935327&amp;isFromPublicArea=True&amp;isModal=False</t>
  </si>
  <si>
    <t>JEP-829-2023</t>
  </si>
  <si>
    <t>JEP-CSPO-799-2023</t>
  </si>
  <si>
    <t>Paula Maria Marinkelle Pineda</t>
  </si>
  <si>
    <t>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t>
  </si>
  <si>
    <t>. 115223</t>
  </si>
  <si>
    <t>21-45-101426286</t>
  </si>
  <si>
    <t>24/10/2023 - 01/07/2024</t>
  </si>
  <si>
    <t>Cesión https://jepcolombia.sharepoint.com/:b:/g/SE/DAJ/SDC/EVcg6UTSxcRHhEeY84ZQ-DwBZg_QA13XUE626oiag5bJsw?e=gescpe</t>
  </si>
  <si>
    <t>paula.marinkelle@jep.gov.co</t>
  </si>
  <si>
    <t>https://community.secop.gov.co/Public/Tendering/ContractNoticePhases/View?PPI=CO1.PPI.27933375&amp;isFromPublicArea=True&amp;isModal=False</t>
  </si>
  <si>
    <t>JEP-830-2023</t>
  </si>
  <si>
    <t>JEP-CSPO-800-2023</t>
  </si>
  <si>
    <t>Daniel Felipe Maldonado Araque</t>
  </si>
  <si>
    <t>Prestar servicios para acompañar a la Relatoría en el proceso de titulación y publicación de las decisiones de la Jurisdicción Especial para la Paz, así como en las tareas de construcción y fortalecimiento del tesauro especializado y coloquial</t>
  </si>
  <si>
    <t>14-47-101028199</t>
  </si>
  <si>
    <t>https://jepcolombia.sharepoint.com/:b:/g/SE/DAJ/SDC/EUfrXqkERS1JvaTX5JGQmP0BSgChh83qj2TsPUYYBNAdLA?e=oSPPhM</t>
  </si>
  <si>
    <t>daniel.maldonado@jep.gov.co</t>
  </si>
  <si>
    <t>https://community.secop.gov.co/Public/Tendering/ContractNoticePhases/View?PPI=CO1.PPI.27984938&amp;isFromPublicArea=True&amp;isModal=False</t>
  </si>
  <si>
    <t>JEP-831-2023</t>
  </si>
  <si>
    <t>JEP-IPI-007-2023</t>
  </si>
  <si>
    <t>TCHL Consultoría y Servicios S.A.S</t>
  </si>
  <si>
    <t>Prestar servicios de actualización de los Instrumentos Archivísticos de la Jurisdicción Especial para la Paz</t>
  </si>
  <si>
    <t>21-45-101426782
21-40-101221380</t>
  </si>
  <si>
    <t>24/10/2023 - 31/10/2027</t>
  </si>
  <si>
    <t>https://jepcolombia.sharepoint.com/:b:/g/SE/DAJ/SDC/EVbKCgW7ftRFrOEv3yOtrwYBttOTUeg2ipTwF1Mv_h2mag?e=rSRnOh</t>
  </si>
  <si>
    <t>El 12/12/2023 se publicó el Otrosí No. 1 (adición al valor) del contrato JEP-831-2023 celebrado con TCHL S.A.S
El 16/10/2024 se publicó el otro sí N°2 se prorroga el contrato hasta el 31/12/2024 y se modifican la disponibilidad presupuestal 
EL 30/04/2025 se publicó el balance final y cierre del contrato JEP-831-2023 TCHL S.A.S.</t>
  </si>
  <si>
    <t>https://community.secop.gov.co/Public/Tendering/ContractNoticePhases/View?PPI=CO1.PPI.27467582&amp;isFromPublicArea=True&amp;isModal=False</t>
  </si>
  <si>
    <t>JEP-833-2023</t>
  </si>
  <si>
    <t>JEP-CSPO-802-2023</t>
  </si>
  <si>
    <t>Tatiana Paola Anaya Martelo</t>
  </si>
  <si>
    <t>Tocancipá</t>
  </si>
  <si>
    <t>33-45-101122695</t>
  </si>
  <si>
    <t>26/10/2023 - 05/07/2024</t>
  </si>
  <si>
    <t>https://jepcolombia.sharepoint.com/:b:/g/SE/DAJ/SDC/EWtx4-QZ7YRHujMAYZoOj8QB3ZS2VHs2xf1pih_IbWposw?e=wXAWmN</t>
  </si>
  <si>
    <t>ESPECIALISTA EN GESTIÓN DE TIC</t>
  </si>
  <si>
    <t>tatiana.anaya@jep.gov.co</t>
  </si>
  <si>
    <t>https://community.secop.gov.co/Public/Tendering/ContractNoticePhases/View?PPI=CO1.PPI.28005782&amp;isFromPublicArea=True&amp;isModal=False</t>
  </si>
  <si>
    <t>JEP-834-2023</t>
  </si>
  <si>
    <t>JEP-CSPO-803-2023</t>
  </si>
  <si>
    <t>Natalia Galeano García</t>
  </si>
  <si>
    <t>Prestar servicios profesionales para apoyar a las presidencias de las salas en los procesos de mejoramiento de su gestión administrativa y excepcionalmente judicial</t>
  </si>
  <si>
    <t>Heydi Patricia Baldosea Perea</t>
  </si>
  <si>
    <t>Magistrada Presidenta de la
Sala de Definición de Situaciones Jurídicas</t>
  </si>
  <si>
    <t>33-47-101012472</t>
  </si>
  <si>
    <t>16/11/2023 - 01/07/2024</t>
  </si>
  <si>
    <t>https://jepcolombia.sharepoint.com/:b:/g/SE/DAJ/SDC/EXa4cQcQMrBKvGg0YMPMhcAB1x1qAQtmKu8I_7G-QDE8wQ?e=l1WabY</t>
  </si>
  <si>
    <t>ESPECIALIZACIÓN EN DERECHO PENAL</t>
  </si>
  <si>
    <t>natalia.galeano@jep.gov.co</t>
  </si>
  <si>
    <t>https://community.secop.gov.co/Public/Tendering/ContractNoticePhases/View?PPI=CO1.PPI.28137237&amp;isFromPublicArea=True&amp;isModal=False</t>
  </si>
  <si>
    <t>JEP-835-2023</t>
  </si>
  <si>
    <t>JEP-CSPO-804-2023</t>
  </si>
  <si>
    <t>Mallerly Cardenas Ballesteros</t>
  </si>
  <si>
    <t>Alexandra Sandoval</t>
  </si>
  <si>
    <t>Alexandra Sandoval Mantilla</t>
  </si>
  <si>
    <t xml:space="preserve">	651723</t>
  </si>
  <si>
    <t xml:space="preserve">18-47-101006883 </t>
  </si>
  <si>
    <t>08/11/2023 - 05/07/2024</t>
  </si>
  <si>
    <t>https://jepcolombia.sharepoint.com/:b:/g/SE/DAJ/SDC/EX59D3v4ReFKqvqcBoTF_hcBH6WeoLP-69XH42RoDXEWSw?e=F6NZ5e</t>
  </si>
  <si>
    <t>ESPECIALISTA EN DERECHO CONTRACTUAL Y RELACIONES JURIDICO NEGOCIALES</t>
  </si>
  <si>
    <t>mallerly.cardenas@jep.gov.co</t>
  </si>
  <si>
    <t>https://community.secop.gov.co/Public/Tendering/ContractNoticePhases/View?PPI=CO1.PPI.28072110&amp;isFromPublicArea=True&amp;isModal=False</t>
  </si>
  <si>
    <t>JEP-836-2023</t>
  </si>
  <si>
    <t>JEP-CSPO-805-2023</t>
  </si>
  <si>
    <t>Maria Victoria Carvajalino Clavijo</t>
  </si>
  <si>
    <t>Prestación de servicios profesionales para apoyar los requerimientos de la magistratura y la ciudadanía en la subsecretaría y los departamentos que la conforman</t>
  </si>
  <si>
    <t xml:space="preserve">	644023</t>
  </si>
  <si>
    <t>17-47-101004484</t>
  </si>
  <si>
    <t>02/11/2023 - 05/07/2024</t>
  </si>
  <si>
    <t>https://jepcolombia.sharepoint.com/:b:/g/SE/DAJ/SDC/EcOKl2FtaJtDvOFB_Q-lP-oBCKv9KSgqMhaNhgVpYKAFgw?e=SpRgtq</t>
  </si>
  <si>
    <t>maria.carvajalino@jep.gov.co</t>
  </si>
  <si>
    <t>https://community.secop.gov.co/Public/Tendering/ContractNoticePhases/View?PPI=CO1.PPI.28110757&amp;isFromPublicArea=True&amp;isModal=False</t>
  </si>
  <si>
    <t>JEP-837-2023</t>
  </si>
  <si>
    <t>JEP-SB-012-2023</t>
  </si>
  <si>
    <t>SOLUCIONES ICG S.A.S</t>
  </si>
  <si>
    <t xml:space="preserve">Adquirir La Renovación De Las Licencias Nitro </t>
  </si>
  <si>
    <t>18-45-101165164</t>
  </si>
  <si>
    <t>01/11/2023 - 30/11/2024</t>
  </si>
  <si>
    <t>https://jepcolombia.sharepoint.com/:b:/g/SE/DAJ/SDC/ESbjfIDQj_1Jo4KnwTyIbJEB1XEUn2Ll4MAQvHHK9L2XFg?e=dzNJP4</t>
  </si>
  <si>
    <t>Mediante otrosí N°1 el 30/11/2023 se publica la adición y prórroga del contrato JEP-837-2023; El 28/07/2025 fue publicado balance final y cierre al contrato No JEP-837-2023</t>
  </si>
  <si>
    <t>Adición; prórroga: Balance y cierre</t>
  </si>
  <si>
    <t>https://community.secop.gov.co/Public/Tendering/ContractNoticePhases/View?PPI=CO1.PPI.27701934&amp;isFromPublicArea=True&amp;isModal=False</t>
  </si>
  <si>
    <t>JEP-838-2023</t>
  </si>
  <si>
    <t>JEP-SB-013-2023</t>
  </si>
  <si>
    <t>COMERCIALIZADORA SERLE.COM</t>
  </si>
  <si>
    <t>Adquisición Equipos Mac</t>
  </si>
  <si>
    <t>14-45-101103733</t>
  </si>
  <si>
    <t>3/11/2023 - 11/12/2026</t>
  </si>
  <si>
    <t>El 28/07/2025 se publicó el acta de balance y cierre del contrato JEP-838-2023</t>
  </si>
  <si>
    <t>https://community.secop.gov.co/Public/Tendering/ContractNoticePhases/View?PPI=CO1.PPI.27758468&amp;isFromPublicArea=True&amp;isModal=False</t>
  </si>
  <si>
    <t>JEP-840-2023</t>
  </si>
  <si>
    <t>JEP-CSPO-806-2023</t>
  </si>
  <si>
    <t>Laura Juliana Fandiño Cubillos</t>
  </si>
  <si>
    <t>Prestar servicios profesionales para apoyar a las presidencias de las salas de justicia en los procesos de mejoramiento de su gestión administrativa y excepcionalmente judicial.</t>
  </si>
  <si>
    <t>Jairo Ernesto Arias Orjuela (Encargado)</t>
  </si>
  <si>
    <t>Magistratura SEJUD - SRVR</t>
  </si>
  <si>
    <t>96-47-101002384</t>
  </si>
  <si>
    <t>30/11/2023 - 05/07/2024</t>
  </si>
  <si>
    <t>https://jepcolombia.sharepoint.com/:b:/g/SE/DAJ/SDC/EURceTwfywdKpdojMkaBdMIBsZAP3kOn_MwHJe9bDbiInA?e=tEQre3</t>
  </si>
  <si>
    <t xml:space="preserve">Ninguna </t>
  </si>
  <si>
    <t>laura.fandino@jep.gov.co</t>
  </si>
  <si>
    <t>https://community.secop.gov.co/Public/Tendering/ContractNoticePhases/View?PPI=CO1.PPI.28243154&amp;isFromPublicArea=True&amp;isModal=False</t>
  </si>
  <si>
    <t>JEP-841-2023</t>
  </si>
  <si>
    <t>JEP-CSPO-807-2023</t>
  </si>
  <si>
    <t xml:space="preserve">Diana Marisol Peñalosa Mesa </t>
  </si>
  <si>
    <t xml:space="preserve">Prestar servicios profesionales especializados para apoyar y acompañar la revisión, análisis y sistematización de la información sobre el avance en la implementación de las recomendaciones de la de la comisión para el esclarecimiento de la verdad, en el segundo informe semestral del comité de seguimiento y monitoreo a la implementación de las recomendaciones de la cev </t>
  </si>
  <si>
    <t>21-45-101428333</t>
  </si>
  <si>
    <t>15/11/2023 - 01/07/2024</t>
  </si>
  <si>
    <t>https://jepcolombia.sharepoint.com/:b:/g/SE/DAJ/SDC/ER9SxWu8DgZFg8wwKGf01BYBotna4Rd7t-HB7R_HN1iDtQ?e=xXrBoy</t>
  </si>
  <si>
    <t>ESPECIALISTA EN COOPERACIÓN INTERNACIONAL</t>
  </si>
  <si>
    <t>diana.penalosa@jep.gov.co</t>
  </si>
  <si>
    <t>https://community.secop.gov.co/Public/Tendering/ContractNoticePhases/View?PPI=CO1.PPI.28213779&amp;isFromPublicArea=True&amp;isModal=False</t>
  </si>
  <si>
    <t>JEP-842-2023</t>
  </si>
  <si>
    <t>JEP-CSPO-808-2023</t>
  </si>
  <si>
    <t>Luis Felipe Botero Atehortua</t>
  </si>
  <si>
    <t>Prestar servicios profesionales especializados para apoyar y acompañar la revisión, análisis y sistematización de la información sobre el avance en la implementación de las recomendaciones de la de la comisión para el esclarecimiento de la verdad, en el segundo informe semestral del comité de seguimiento y monitoreo a la implementación de las recomendaciones de la cev</t>
  </si>
  <si>
    <t>21-45-101428321</t>
  </si>
  <si>
    <t>https://jepcolombia.sharepoint.com/:b:/g/SE/DAJ/SDC/EZ8F8t_u9X9GqDOpl788fV8Bu12u3xrkEJW8H19G9LcczA?e=fecbHj</t>
  </si>
  <si>
    <t>ESPECIALISTA EN ESTUDIOS CULTURALES</t>
  </si>
  <si>
    <t>https://community.secop.gov.co/Public/Tendering/ContractNoticePhases/View?PPI=CO1.PPI.28218207&amp;isFromPublicArea=True&amp;isModal=False</t>
  </si>
  <si>
    <t>JEP-843-2023</t>
  </si>
  <si>
    <t>JEP-CSPO-809-2023</t>
  </si>
  <si>
    <t>María Alejandra Vallejo Castro</t>
  </si>
  <si>
    <t>Prestar servicios profesionales para apoyar la gestión de la Oficina Asesora de Memoria Institucional y del Sistema Integral para la Paz en planes, programas y proyectos que desarrollen temas transversales especialmente en enfoques diferenciales.</t>
  </si>
  <si>
    <t xml:space="preserve">	688023</t>
  </si>
  <si>
    <t>11-47-101017884</t>
  </si>
  <si>
    <t>22/11/2023 - 10/07/2024</t>
  </si>
  <si>
    <t>https://jepcolombia.sharepoint.com/:b:/g/SE/DAJ/SDC/EcfEYd-i-jtEsmXi2h2xN3gBAi1K6Cv5FvhLXxvNLuefUA?e=mks1Qf</t>
  </si>
  <si>
    <t>maria.vallejoc@jep.gov.co</t>
  </si>
  <si>
    <t>https://community.secop.gov.co/Public/Tendering/ContractNoticePhases/View?PPI=CO1.PPI.28424069&amp;isFromPublicArea=True&amp;isModal=False</t>
  </si>
  <si>
    <t>JEP-844-2023</t>
  </si>
  <si>
    <t>JEP-CSPO-810-2023</t>
  </si>
  <si>
    <t>Germán David Rodríguez Obando</t>
  </si>
  <si>
    <t>Prestación de servicios profesionales para apoyar los requerimientos de la magistratura y la ciudadanía en la Subsecretaría y los departamentos que la conforman</t>
  </si>
  <si>
    <t xml:space="preserve">	17-45-101051285</t>
  </si>
  <si>
    <t>08/11/2023 - 10/07/2024</t>
  </si>
  <si>
    <t>https://jepcolombia.sharepoint.com/:b:/g/SE/DAJ/SDC/EWnVjmnrWxxLiAh1e3LpugIByjuHT228X6kAGw7BV6loYw?e=aVlnfI</t>
  </si>
  <si>
    <t>german.rodriguez@jep.gov.co</t>
  </si>
  <si>
    <t>https://community.secop.gov.co/Public/Tendering/ContractNoticePhases/View?PPI=CO1.PPI.28217263&amp;isFromPublicArea=True&amp;isModal=False</t>
  </si>
  <si>
    <t>JEP-845-2023</t>
  </si>
  <si>
    <t>JEP-CSPO-811-2023</t>
  </si>
  <si>
    <t>CONSEJO COMUNITARIO LA PRIMAVERA DEL QUINDÍO– CCPQ</t>
  </si>
  <si>
    <t>Córdoba</t>
  </si>
  <si>
    <t>Aunar esfuerzos, técnicos, administrativos, operativos, financieros, metodológicos y presupuestal para la construcción y ejecución de la Ruta metodológica y conceptual que garantice la inclusión del enfoque transversal étnico de género, mujer, familia y generación del pueblo y comunidad y la participación efectiva de las mujeres, niñas, niños y jóvenes Negros, Afrocolombianos, Raizales y Palenqueros en la Jurisdicción Especial para la Paz</t>
  </si>
  <si>
    <t>Armenia, Quindío, sin embargo,
su alcance y ejecución comprende presencia territorial en conjunto del CCPQ en
conjunto con la Subcomisión de mujeres de la Comisión VI del Espacio Nacional de
Consulta Previa en quince (15) zonas geográficas del país</t>
  </si>
  <si>
    <t>430 74 994000023570
430 47 994000063679</t>
  </si>
  <si>
    <t>09/11/2023 - 30/06/2024
09/11/2023 - 31/12/2023</t>
  </si>
  <si>
    <t>El 17/06/2024 se publica acta de balance y cierrre.</t>
  </si>
  <si>
    <t>https://community.secop.gov.co/Public/Tendering/ContractNoticePhases/View?PPI=CO1.PPI.28242396&amp;isFromPublicArea=True&amp;isModal=False</t>
  </si>
  <si>
    <t>JEP-846-2023</t>
  </si>
  <si>
    <t>JEP-CSPO-812-2023</t>
  </si>
  <si>
    <t>Angela Fiorela Cruz Siachoque</t>
  </si>
  <si>
    <t>Prestar servicios profesionales para apoyar al departamento de atención a víctimas a nivel nacional en acompañamiento psicosocial, orientación psicosocial y difusión a las víctimas en instancias judiciales y no judiciales, atendiendo los enfoques diferenciales y psicosocial</t>
  </si>
  <si>
    <t xml:space="preserve">	659723</t>
  </si>
  <si>
    <t>25-47-101004569</t>
  </si>
  <si>
    <t>10/11/2023 - 01/07/2024</t>
  </si>
  <si>
    <t>https://jepcolombia.sharepoint.com/:b:/g/SE/DAJ/SDC/EW28JEi1IhhFhf5EygcPShQBD_8aR09bGlXbo-wbnMPJbg?e=fOFQ0E</t>
  </si>
  <si>
    <t>angela.cruz@jep.gov.co</t>
  </si>
  <si>
    <t>https://community.secop.gov.co/Public/Tendering/ContractNoticePhases/View?PPI=CO1.PPI.28252136&amp;isFromPublicArea=True&amp;isModal=False</t>
  </si>
  <si>
    <t>JEP-847-2023</t>
  </si>
  <si>
    <t>JEP-IPI-009-2023</t>
  </si>
  <si>
    <t xml:space="preserve">EVALUA SALUD IPS SAS.  
R/L WILLIAM JAVIER MORALES NARANJO </t>
  </si>
  <si>
    <t>Prestar el servicio de evaluaciones médicas y demás exámenes o pruebas complementarias a que haya lugar, para las servidoras y los servidores de la Jurisdicción Especial para la Paz -JEP</t>
  </si>
  <si>
    <t>104223
47923</t>
  </si>
  <si>
    <t>21-45-101428503</t>
  </si>
  <si>
    <t>14/11/2023 - 31/07/2029</t>
  </si>
  <si>
    <t>https://jepcolombia.sharepoint.com/:b:/g/SE/DAJ/SDC/Ea6uxL2_sRVJkx4sW68Lqi4BkC1NPNExy9gPvlfVXob9fg?e=dYVTYQ</t>
  </si>
  <si>
    <t xml:space="preserve">Mediante otrosí Nº1 del 18/11/2024 se adiciono el valor de $20.000.000; Mediante otrosí Nº2 del 31/10/2025 se adiciono el valor del $25.000.000 </t>
  </si>
  <si>
    <t>https://community.secop.gov.co/Public/Tendering/ContractNoticePhases/View?PPI=CO1.PPI.27878854&amp;isFromPublicArea=True&amp;isModal=False</t>
  </si>
  <si>
    <t>JEP-848-2023</t>
  </si>
  <si>
    <t>JEP-CSPO-813-2023</t>
  </si>
  <si>
    <t>Luis Alejandro Avila Amador</t>
  </si>
  <si>
    <t>Itagui</t>
  </si>
  <si>
    <t>Prestar los servicios profesionales para apoyar y acompañar al grupo de apoyo legal y administrativo en las actividades logísticas y administrativas para facilitar la capacidad investigativa de la UIA</t>
  </si>
  <si>
    <t xml:space="preserve">37-47-101004575 </t>
  </si>
  <si>
    <t>21/11/2023 - 30/06/2024</t>
  </si>
  <si>
    <t>https://jepcolombia.sharepoint.com/:b:/g/SE/DAJ/SDC/ERlbvE4O5L9Kimkvx6e-7NIBGe7eReBszJZmCoMeE14OCA?e=jOkYUI</t>
  </si>
  <si>
    <t>luis.avila@jep.gov.co</t>
  </si>
  <si>
    <t>https://community.secop.gov.co/Public/Tendering/ContractNoticePhases/View?PPI=CO1.PPI.28311455&amp;isFromPublicArea=True&amp;isModal=False</t>
  </si>
  <si>
    <t>JEP-849-2023</t>
  </si>
  <si>
    <t>JEP-CSPO-814-2023</t>
  </si>
  <si>
    <t>Sergio Rafael Ospina Tovar</t>
  </si>
  <si>
    <t>Prestar servicios profesionales para apoyar y acompañar a la Subdirección de Cooperación en la elaboración de reportes de alta dirección y de informes internos de implementación del proceso, y demás requerimientos relacionados con la gestión de cooperación internacional que faciliten los procesos de gestión integrada de la subdirección</t>
  </si>
  <si>
    <t>21-47-101033614</t>
  </si>
  <si>
    <t>16/11/2023 - 30/07/2024</t>
  </si>
  <si>
    <t>DERECHO PUBLICO FINANCIERO</t>
  </si>
  <si>
    <t>sergio.ospina@jep.gov.co</t>
  </si>
  <si>
    <t>https://community.secop.gov.co/Public/Tendering/ContractNoticePhases/View?PPI=CO1.PPI.28379793&amp;isFromPublicArea=True&amp;isModal=False</t>
  </si>
  <si>
    <t>JEP-850-2023</t>
  </si>
  <si>
    <t>JEP-CSPO-815-2023</t>
  </si>
  <si>
    <t xml:space="preserve">Liza Fernanda Claro </t>
  </si>
  <si>
    <t>Prestación de servicios profesionales para el apoyo en la implementación de las directrices de las Salas y Secciones de la JEP en materia de monitoreo, verificación y aplicación de sanciones, y apropiación de los fallos, para el adecuado desarrollo de la gestión judicial de la JEP</t>
  </si>
  <si>
    <t>11-47-101017898</t>
  </si>
  <si>
    <t>https://jepcolombia.sharepoint.com/:b:/g/SE/DAJ/SDC/EYRFxakUAVRAuY2PG4Tt06ABJ0C9mYDUA1TpMgzTNLHvYw?e=GEd7o7</t>
  </si>
  <si>
    <t>liza.claro@jep.gov.co</t>
  </si>
  <si>
    <t>https://community.secop.gov.co/Public/Tendering/ContractNoticePhases/View?PPI=CO1.PPI.28415413&amp;isFromPublicArea=True&amp;isModal=False</t>
  </si>
  <si>
    <t>JEP-851-2023</t>
  </si>
  <si>
    <t>JEP-CSPO-816-2023</t>
  </si>
  <si>
    <t>Maria Clara Uribe Escobar</t>
  </si>
  <si>
    <t xml:space="preserve">Prestar servicios profesionales para apoyar y acompañar a la Oficina Asesora de Memoria Institucional y del Sistema Integral para la Paz en la formulación estratégica del proyecto de conservación de las medidas de reparación simbólica. </t>
  </si>
  <si>
    <t>11-45-101132561</t>
  </si>
  <si>
    <t>Cesión https://jepcolombia.sharepoint.com/:b:/g/SE/DAJ/SDC/EbhW0jlOK25JpvQDPQvS_iYBoiRokCK4ay1wfOes__5EEw?e=fqav8Q</t>
  </si>
  <si>
    <t>maria.uribe@jep.gov.co</t>
  </si>
  <si>
    <t>https://community.secop.gov.co/Public/Tendering/ContractNoticePhases/View?PPI=CO1.PPI.28387155&amp;isFromPublicArea=True&amp;isModal=False</t>
  </si>
  <si>
    <t>JEP-852-2023</t>
  </si>
  <si>
    <t>JEP-CSPO-817-2023</t>
  </si>
  <si>
    <t>Myriam Astrid Loaiza Rios</t>
  </si>
  <si>
    <t xml:space="preserve">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t>
  </si>
  <si>
    <t>380-47-994000139195</t>
  </si>
  <si>
    <t>Aseguradora de Colombia</t>
  </si>
  <si>
    <t>23/11/2023 - 03/07/2024</t>
  </si>
  <si>
    <t>RESTAURACIÓN DE BIENES MUEBLES</t>
  </si>
  <si>
    <t>myriam.loaiza@jep.gov.co</t>
  </si>
  <si>
    <t>https://community.secop.gov.co/Public/Tendering/ContractNoticePhases/View?PPI=CO1.PPI.28387459&amp;isFromPublicArea=True&amp;isModal=False</t>
  </si>
  <si>
    <t>JEP-853-2023</t>
  </si>
  <si>
    <t>JEP-CSPO-818-2023</t>
  </si>
  <si>
    <t>Andres Eduardo Pedraza Tabares</t>
  </si>
  <si>
    <t xml:space="preserve">Prestar servicios profesionales para apoyar y acompañar la gestión administrativa, operativa y de difusión de la Oficina Asesora de Memoria Institucional y del Sistema Integral para la Paz. </t>
  </si>
  <si>
    <t>11-45-101132565</t>
  </si>
  <si>
    <t>22/11/2023 - 30/06/2024</t>
  </si>
  <si>
    <t>https://jepcolombia.sharepoint.com/:b:/g/SE/DAJ/SDC/EdGQDE1BM7RDniZcZyCKBnQB0sTyzlCNdaPRDsQRR-eQsA?e=OdHCjP</t>
  </si>
  <si>
    <t>REALIZADOR DE CINE Y TELEVISIÓN</t>
  </si>
  <si>
    <t>andres.pedraza@jep.gov.co</t>
  </si>
  <si>
    <t>https://community.secop.gov.co/Public/Tendering/ContractNoticePhases/View?PPI=CO1.PPI.28399122&amp;isFromPublicArea=True&amp;isModal=False</t>
  </si>
  <si>
    <t>JEP-854-2023</t>
  </si>
  <si>
    <t>JEP-CSPO-819-2023</t>
  </si>
  <si>
    <t>Angela Patricia Giraldo Gómez</t>
  </si>
  <si>
    <t>Libano</t>
  </si>
  <si>
    <t xml:space="preserve">	687823</t>
  </si>
  <si>
    <t xml:space="preserve">	I-100028220</t>
  </si>
  <si>
    <t xml:space="preserve">Segros Mundial </t>
  </si>
  <si>
    <t>2211/2023 - 30/06/2024</t>
  </si>
  <si>
    <t>https://jepcolombia.sharepoint.com/:b:/g/SE/DAJ/SDC/EVthdHH_vmJPrkMe9coDqJ0B1h5_miMVgg-zRnuLrlqlDQ?e=zmEHh2</t>
  </si>
  <si>
    <t>ESPECIALISTA EN DERECHO LABORAL</t>
  </si>
  <si>
    <t>angela.giraldog@jep.gov.co</t>
  </si>
  <si>
    <t>https://community.secop.gov.co/Public/Tendering/ContractNoticePhases/View?PPI=CO1.PPI.28408967&amp;isFromPublicArea=True&amp;isModal=False</t>
  </si>
  <si>
    <t>JEP-855-2023</t>
  </si>
  <si>
    <t>JEP-CSPO-820-2023</t>
  </si>
  <si>
    <t>Renovación por tres años del servicios de actualización, soporte y mantenimiento de licencias del sistema PROTECTi.</t>
  </si>
  <si>
    <t>Diana Lucía Pinilla</t>
  </si>
  <si>
    <t>11-45-101132703</t>
  </si>
  <si>
    <t>Segros del Estado S.A.</t>
  </si>
  <si>
    <t>21/11/2023 - 31/12/2026</t>
  </si>
  <si>
    <t>https://jepcolombia.sharepoint.com/:b:/g/SE/DAJ/SDC/EcX8le_EKiJKi_lX_N3NhU8B6Yn2E6Q8p91HrPMJfL0R2Q?e=kTvwk3</t>
  </si>
  <si>
    <t>https://community.secop.gov.co/Public/Tendering/ContractNoticePhases/View?PPI=CO1.PPI.28422419&amp;isFromPublicArea=True&amp;isModal=False</t>
  </si>
  <si>
    <t>JEP-856-2023</t>
  </si>
  <si>
    <t>JEP-CSPO-821-2023</t>
  </si>
  <si>
    <t>Daniel Eduardo Perdomo Rayo</t>
  </si>
  <si>
    <t>Prestar servicios artísticos, creativos y técnicos para apoyar a la Subdirección de Comunicaciones en la creación, edición, grabación, producción, musicalización y diseño sonoro de los contenidos radiales y de pódcast atendiendo los lineamientos de la Estrategia y la Política de Comunicaciones</t>
  </si>
  <si>
    <t xml:space="preserve">	719723</t>
  </si>
  <si>
    <t>11-47-101017997</t>
  </si>
  <si>
    <t>29/11/2023 - 10/07/2024</t>
  </si>
  <si>
    <t>https://jepcolombia.sharepoint.com/:b:/g/SE/DAJ/SDC/EYE9_g1ajgxJmuqBk3SFjFkB9O6kIjZB6aYgepXBVKb1Hw?e=fqEbjk</t>
  </si>
  <si>
    <t>COMUNICAICÓN SOCIAL Y MULTIMEDIOS</t>
  </si>
  <si>
    <t>https://community.secop.gov.co/Public/Tendering/ContractNoticePhases/View?PPI=CO1.PPI.28458077&amp;isFromPublicArea=True&amp;isModal=False</t>
  </si>
  <si>
    <t>JEP-857-2023</t>
  </si>
  <si>
    <t>JEP-CSPO-822-2023</t>
  </si>
  <si>
    <t>Edison Orlando Calixto Amaya</t>
  </si>
  <si>
    <t>Prestar servicios profesionales para apoyar al Departamento de Atención a Víctimas en la gestión, acopio, validación, procesamiento y análisis de la información asociada al Registro de Victimas, en la realización de pruebas funcionales y la elaboración de casos de uso para el desarrollo de funcionalidades</t>
  </si>
  <si>
    <t>BCH-100031575</t>
  </si>
  <si>
    <t>13/12/2023 - 30/06/2024</t>
  </si>
  <si>
    <t>https://jepcolombia.sharepoint.com/:b:/g/SE/DAJ/SDC/EfE4zseFQmREpHJgKj6E9y8BJ70QUK61uXbOSauVKN2HoA?e=bQsGet</t>
  </si>
  <si>
    <t>https://community.secop.gov.co/Public/Tendering/ContractNoticePhases/View?PPI=CO1.PPI.28466289&amp;isFromPublicArea=True&amp;isModal=False</t>
  </si>
  <si>
    <t>JEP-858-2023</t>
  </si>
  <si>
    <t>JEP-CSPO-823-2023</t>
  </si>
  <si>
    <t>Xiomara Ofelid Orejuela Fandiño</t>
  </si>
  <si>
    <t>340-47-994000049720</t>
  </si>
  <si>
    <t>23/11/2023 - 10/07/2024</t>
  </si>
  <si>
    <t>https://jepcolombia.sharepoint.com/:b:/g/SE/DAJ/SDC/EXdJNEpGcOFMiWYTqigb_WYBP5fufoSVlo2lJW1W1ZbrNA?e=hc3FJj</t>
  </si>
  <si>
    <t>xiomara.orejuela@jep.gov.co</t>
  </si>
  <si>
    <t>https://community.secop.gov.co/Public/Tendering/ContractNoticePhases/View?PPI=CO1.PPI.28477235&amp;isFromPublicArea=True&amp;isModal=False</t>
  </si>
  <si>
    <t>JEP-859-2023</t>
  </si>
  <si>
    <t>JEP-CSPO-824-2023</t>
  </si>
  <si>
    <t>Francia Maria Del Pilar Jimenez Franco</t>
  </si>
  <si>
    <t>11-45-101132592</t>
  </si>
  <si>
    <t>https://jepcolombia.sharepoint.com/:b:/g/SE/DAJ/SDC/EXvRK7EQMZtNgXIDL6pYLKAB5ir9QKLBSxDhBWJ3zMm9vQ?e=bgJQj2</t>
  </si>
  <si>
    <t>ESPECIALISTA EN ADMNISTRACIÓN Y GERENCIA INSTITUCIONAL</t>
  </si>
  <si>
    <t>francia.jimenez@jep.gov.co</t>
  </si>
  <si>
    <t>https://community.secop.gov.co/Public/Tendering/ContractNoticePhases/View?PPI=CO1.PPI.28468902&amp;isFromPublicArea=True&amp;isModal=False</t>
  </si>
  <si>
    <t>JEP-860-2023</t>
  </si>
  <si>
    <t>JEP-CSPO-825-2023</t>
  </si>
  <si>
    <t>Yazmin Ruth Garcia Rojas</t>
  </si>
  <si>
    <t>Prestar servicios profesionales para apoyar y acompañar al Departamento de Atención a Víctimas en las gestiones administrativas requeridas para el adecuado desarrollo de los contratos requeridos, para el cumplimiento de las funciones misionales de la dependencia</t>
  </si>
  <si>
    <t>25-47-101004596</t>
  </si>
  <si>
    <t>22/11/2023 - 01/07/2024</t>
  </si>
  <si>
    <t>https://jepcolombia.sharepoint.com/:b:/g/SE/DAJ/SDC/EWJbczbMl4tGoUqg1fTyIY4BlDPx3VGQRzIhwnozHtbLAQ?e=d6oHAL</t>
  </si>
  <si>
    <t>https://community.secop.gov.co/Public/Tendering/ContractNoticePhases/View?PPI=CO1.PPI.28459081&amp;isFromPublicArea=True&amp;isModal=False</t>
  </si>
  <si>
    <t>JEP-861-2023</t>
  </si>
  <si>
    <t>JEP-CSPO-826-2023</t>
  </si>
  <si>
    <t>Luisa Fernanda Amezquita Manjarres</t>
  </si>
  <si>
    <t>Prestar servicios profesionales especializados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los macrocasos priorizados, teniendo en cuenta los lineamientos para la aplicación del enfoque territorial</t>
  </si>
  <si>
    <t>Gloria Cala Navarro</t>
  </si>
  <si>
    <t xml:space="preserve">	700123</t>
  </si>
  <si>
    <t>11-45-101132790</t>
  </si>
  <si>
    <t>27/11/2023 - 10/07/2024</t>
  </si>
  <si>
    <t>luisa.amezquita@jep.gov.co</t>
  </si>
  <si>
    <t>https://community.secop.gov.co/Public/Tendering/ContractNoticePhases/View?PPI=CO1.PPI.28486129&amp;isFromPublicArea=True&amp;isModal=False</t>
  </si>
  <si>
    <t>JEP-862-2023</t>
  </si>
  <si>
    <t>JEP-SB-011-2023</t>
  </si>
  <si>
    <t>DELTA IT SOLUTIONS S.A</t>
  </si>
  <si>
    <t>Adquirir la renovación del licenciamiento, ampliación del licenciamiento y soporte de fabricante de las soluciones IBM Security Verify Governance Enterprise, IBM Security Access Manager y IBM Security Secret Server For Privileged Users</t>
  </si>
  <si>
    <t xml:space="preserve">	21-45-101429885</t>
  </si>
  <si>
    <t>23/11/2023 - 15/12/2026</t>
  </si>
  <si>
    <t>https://jepcolombia.sharepoint.com/:b:/g/SE/DAJ/SDC/Ee9FleYNVhVNgOlIN2fyzkMBQvS5LJKecOVXKByCuJFhOg?e=Q1hkq3</t>
  </si>
  <si>
    <t>https://community.secop.gov.co/Public/Tendering/ContractNoticePhases/View?PPI=CO1.PPI.28049101&amp;isFromPublicArea=True&amp;isModal=False</t>
  </si>
  <si>
    <t>JEP-863-2023</t>
  </si>
  <si>
    <t>JEP-CSPO-827-2023</t>
  </si>
  <si>
    <t>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t>
  </si>
  <si>
    <t>14-45-101104456</t>
  </si>
  <si>
    <t>22/11/2023 - 05/07/2024</t>
  </si>
  <si>
    <t>https://jepcolombia.sharepoint.com/:b:/g/SE/DAJ/SDC/ESv8QutA8WJKlwKUehRTxhABg-v9btleUo7ZXVFj_Cxjew?e=utBqWT</t>
  </si>
  <si>
    <t>https://community.secop.gov.co/Public/Tendering/ContractNoticePhases/View?PPI=CO1.PPI.28527622&amp;isFromPublicArea=True&amp;isModal=False</t>
  </si>
  <si>
    <t>JEP-864-2023</t>
  </si>
  <si>
    <t>JEP-CSPO-828-2023</t>
  </si>
  <si>
    <t>Erika Nathalia Guerrero Corrales</t>
  </si>
  <si>
    <t>33-47-101012509</t>
  </si>
  <si>
    <t>27/11/2023 - 30/06/2024</t>
  </si>
  <si>
    <t>https://jepcolombia.sharepoint.com/:b:/g/SE/DAJ/SDC/EakVn9CYkEdGqECntKJ3zRYB7Znvk3hxJKJpRPaIlQ28nQ?e=m75NYG</t>
  </si>
  <si>
    <t>erika.guerrero@jep.gov.co</t>
  </si>
  <si>
    <t>https://community.secop.gov.co/Public/Tendering/ContractNoticePhases/View?PPI=CO1.PPI.28552225&amp;isFromPublicArea=True&amp;isModal=False</t>
  </si>
  <si>
    <t>JEP-865-2023</t>
  </si>
  <si>
    <t>JEP-SB-014-2023</t>
  </si>
  <si>
    <t>Comercializadora Semcar SAS</t>
  </si>
  <si>
    <t>Adquisición de scanner, impresoras y morrales portables para salvaguardar los equipos tecnológicos de los servidores de la unidad de investigación y acusación de la JEP.</t>
  </si>
  <si>
    <t>18-45-101165887</t>
  </si>
  <si>
    <t>27/22/2023 - 31/12/2024</t>
  </si>
  <si>
    <t>https://jepcolombia.sharepoint.com/:b:/g/SE/DAJ/SDC/ETf9O3niUvtPkm6PgyO5KjMB38MftmmlnEEEwivWL7HWQQ?e=zx9KeZ</t>
  </si>
  <si>
    <t>Mediante Otrosi No. 1  el 22/12/2023 se publica Prorroga y modo de pago hasta el 30 de enero de 2024</t>
  </si>
  <si>
    <t>https://community.secop.gov.co/Public/Tendering/ContractNoticePhases/View?PPI=CO1.PPI.28191286&amp;isFromPublicArea=True&amp;isModal=False</t>
  </si>
  <si>
    <t>JEP-866-2023</t>
  </si>
  <si>
    <t>JEP-CSPO-829-2023</t>
  </si>
  <si>
    <t>Mauricio Rodríguez</t>
  </si>
  <si>
    <t>Prestar servicios profesionales para apoyar y acompañar a la subdirección de comunicaciones en la gestión, implementación y ejecución del sistema de medios, y la producción audiovisual de acuerdo a la política y estrategia de comunicaciones</t>
  </si>
  <si>
    <t xml:space="preserve">	714423</t>
  </si>
  <si>
    <t>11-47-101017993</t>
  </si>
  <si>
    <t>mauricio.rodriguez@jep.gov.co</t>
  </si>
  <si>
    <t>https://community.secop.gov.co/Public/Tendering/ContractNoticePhases/View?PPI=CO1.PPI.28547716&amp;isFromPublicArea=True&amp;isModal=False</t>
  </si>
  <si>
    <t>JEP-867-2023</t>
  </si>
  <si>
    <t>JEP-CSPO-831-2023</t>
  </si>
  <si>
    <t>Gabriel Dario Villa Acevedo</t>
  </si>
  <si>
    <t>11-47-101018006</t>
  </si>
  <si>
    <t>29/11/2023 - 05/07/2024</t>
  </si>
  <si>
    <t>https://jepcolombia.sharepoint.com/:b:/g/SE/DAJ/SDC/EScSzNB9TGdBn69EUJyjAIQBhNtsKWRfXXJL4zTie0iSjQ?e=WCupYf</t>
  </si>
  <si>
    <t>ESPECIALZACIÓN EN EVALUACION Y DESARROLLO DE PROYECTOS</t>
  </si>
  <si>
    <t>gabriel.villa@jep.gov.co</t>
  </si>
  <si>
    <t>https://community.secop.gov.co/Public/Tendering/ContractNoticePhases/View?PPI=CO1.PPI.28596045&amp;isFromPublicArea=True&amp;isModal=False</t>
  </si>
  <si>
    <t>JEP-868-2023</t>
  </si>
  <si>
    <t>JEP-CSPO-832-2023</t>
  </si>
  <si>
    <t>Lorena Cecilia Vega Dueñas</t>
  </si>
  <si>
    <t>Prestar servicios profesionales para apoyar en la construcción del estado del arte actual del manual de participación de las víctimas en los procedimientos de las salas, secciones y dependencias de la JEP</t>
  </si>
  <si>
    <t>Cundinamarca y Boyacá</t>
  </si>
  <si>
    <t xml:space="preserve"> 340- 47- 994000049889</t>
  </si>
  <si>
    <t>05/12/2023 - 10/07/2024</t>
  </si>
  <si>
    <t>https://jepcolombia.sharepoint.com/:b:/g/SE/DAJ/SDC/EQJjIZ691hpJvMeQ4eRpuWwBx7NetSyXYLFDoA4PnsJTwg?e=Q8YVfX</t>
  </si>
  <si>
    <t>https://community.secop.gov.co/Public/Tendering/ContractNoticePhases/View?PPI=CO1.PPI.28598716&amp;isFromPublicArea=True&amp;isModal=False</t>
  </si>
  <si>
    <t>JEP-869-2023</t>
  </si>
  <si>
    <t>JEP-CSPO-833-2023</t>
  </si>
  <si>
    <t>Nicolas Rojas Bernal</t>
  </si>
  <si>
    <t>Prestar servicios profesionales para apoyar la actualización del manual de participación en clave de piezas de divulgación y pedagógicas</t>
  </si>
  <si>
    <t>21-45-101430097</t>
  </si>
  <si>
    <t>01/12/2023 - 30/06/2024</t>
  </si>
  <si>
    <t>https://jepcolombia.sharepoint.com/:b:/g/SE/DAJ/SDC/EYb0Zq95QJ9Hh4s-cRk2CuIBr1yez1wQSiGX-A1RDJteDg?e=s0OFMN</t>
  </si>
  <si>
    <t>https://community.secop.gov.co/Public/Tendering/ContractNoticePhases/View?PPI=CO1.PPI.28588391&amp;isFromPublicArea=True&amp;isModal=False</t>
  </si>
  <si>
    <t>JEP-870-2023</t>
  </si>
  <si>
    <t>JEP-CSPO-834-2023</t>
  </si>
  <si>
    <t>Aunar esfuerzos y recursos para fortalecer y coordinar acciones a nivel territorial en el monitoreo integral de las sanciones propias y en cumplimiento de medidas de contribución a la reparación en el marco del régimen de condicionalidad. Así como, garantizar la participación de víctimas y comparecientes en el cumplimiento de las diligencias judiciales ordenadas por la Magistratura de la Jurisdicción Especial para la Paz o en desarrollo de actividades de apoyo a la gestión judicial.</t>
  </si>
  <si>
    <t>Administrativo Transvesal</t>
  </si>
  <si>
    <t>https://community.secop.gov.co/Public/Tendering/ContractNoticePhases/View?PPI=CO1.PPI.28574660&amp;isFromPublicArea=True&amp;isModal=False</t>
  </si>
  <si>
    <t>JEP-871-2023</t>
  </si>
  <si>
    <t>JEP-CSPO-835-2023</t>
  </si>
  <si>
    <t>Mónica Viviana Valdes Arcila</t>
  </si>
  <si>
    <t>Prestar servicios profesionales para apoyar a la Subdirección de Comunicaciones en la conceptualización, producción y difusión de contenidos radiales y de pódcast que fortalezcan la estrategia sonora de la JEP, atendiendo los lineamientos de la Estrategia y la Política de Comunicaciones</t>
  </si>
  <si>
    <t xml:space="preserve">Cumplimiento </t>
  </si>
  <si>
    <t xml:space="preserve">25-47-101004645 </t>
  </si>
  <si>
    <t>01/12/2023 - 01/07/2024</t>
  </si>
  <si>
    <t>https://jepcolombia.sharepoint.com/:b:/g/SE/DAJ/SDC/ETt9FxuFPPRKoewMqGEDpk0BNfGEYz4YWx6LEgtBx-TiTw?e=M2EEBy</t>
  </si>
  <si>
    <t>https://community.secop.gov.co/Public/Tendering/ContractNoticePhases/View?PPI=CO1.PPI.28597729&amp;isFromPublicArea=True&amp;isModal=False</t>
  </si>
  <si>
    <t>JEP-872-2023</t>
  </si>
  <si>
    <t>JEP-SB-015-2023</t>
  </si>
  <si>
    <t>TECNOPHONE COLOMBIA S.A.S.</t>
  </si>
  <si>
    <t>Adquisición de equipos audiovisuales y sus accesorios para la unidad de investigación y acusación de la JEP</t>
  </si>
  <si>
    <t xml:space="preserve"> Jairo Alfonso Barón Hernández</t>
  </si>
  <si>
    <t>62-45-101024795</t>
  </si>
  <si>
    <t>30/11/2023 - 15/12/2028</t>
  </si>
  <si>
    <t>El 20/09/2024 se publica el acta de balance y cierre</t>
  </si>
  <si>
    <t>https://community.secop.gov.co/Public/Tendering/ContractNoticePhases/View?PPI=CO1.PPI.28049635&amp;isFromPublicArea=True&amp;isModal=False</t>
  </si>
  <si>
    <t>JEP-873-2023</t>
  </si>
  <si>
    <t>JEP-CSPO-836-2023</t>
  </si>
  <si>
    <t>María de los Ángeles Reyes Mesa</t>
  </si>
  <si>
    <t>Prestar servicios Profesionales para apoyar a la Subdirección de Comunicaciones en el cubrimiento periodístico, así como la elaboración de piezas comunicativas y periodísticas respecto a las decisiones de las salas y secciones, con un enfoque diferencial étnico - racial con énfasis en pueblos indígenas, pueblos negros, afrocolombianos, raizales, palenqueros (NARP) y pueblo ROOM, en el desarrollo de la política y estrategia de comunicaciones</t>
  </si>
  <si>
    <t>3796641-8</t>
  </si>
  <si>
    <t xml:space="preserve">PERIODISMO Y OPINIÓN PUBLICA </t>
  </si>
  <si>
    <t>https://community.secop.gov.co/Public/Tendering/ContractNoticePhases/View?PPI=CO1.PPI.28579797&amp;isFromPublicArea=True&amp;isModal=False</t>
  </si>
  <si>
    <t>JEP-874-2023</t>
  </si>
  <si>
    <t>JEP-CSPO-830-2023</t>
  </si>
  <si>
    <t>Carolina Giraldo Muñoz</t>
  </si>
  <si>
    <t>Prestar servicios para apoyar las actividades administrativas derivadas de la política de salud mental y cuidado emocional de la Jurisdicción Especial para la Paz</t>
  </si>
  <si>
    <t>Funciones de la Dependencia</t>
  </si>
  <si>
    <t>63-45-101045820</t>
  </si>
  <si>
    <t>28/11/2023 - 30/06/2024</t>
  </si>
  <si>
    <t>https://jepcolombia.sharepoint.com/:b:/g/SE/DAJ/SDC/EeUhYs9-dORBjsEGea1nuY8BSBqc6awJQrMCrKlzARmFkw?e=e3G6Wp</t>
  </si>
  <si>
    <t>carolina.giraldo@jep.gov.co</t>
  </si>
  <si>
    <t>https://community.secop.gov.co/Public/Tendering/ContractNoticePhases/View?PPI=CO1.PPI.28573314&amp;isFromPublicArea=True&amp;isModal=False</t>
  </si>
  <si>
    <t>JEP-875-2023</t>
  </si>
  <si>
    <t>JEP-CSPO-837-2023</t>
  </si>
  <si>
    <t>Olaf Vladimir Santanilla Saavedra</t>
  </si>
  <si>
    <t>Prestar servicios profesionales para apoyar la definición de las necesidades para el diseño de la herramienta tecnológica y de la base de datos destinada para el seguimiento al monitoreo integral, así como su implementación, en apoyo a la verificación judicial</t>
  </si>
  <si>
    <t xml:space="preserve">	717623</t>
  </si>
  <si>
    <t xml:space="preserve"> 11 11-47-101018007</t>
  </si>
  <si>
    <t>https://jepcolombia.sharepoint.com/:b:/g/SE/DAJ/SDC/EQusmI0qPI9OvrgbpLz4VjIBWUru5HI6W8fwT9pt1xoPpg?e=0rB6m2</t>
  </si>
  <si>
    <t>olaf.santanilla@jep.gov.co</t>
  </si>
  <si>
    <t>https://community.secop.gov.co/Public/Tendering/ContractNoticePhases/View?PPI=CO1.PPI.28595741&amp;isFromPublicArea=True&amp;isModal=False</t>
  </si>
  <si>
    <t>JEP-876-2023</t>
  </si>
  <si>
    <t>JEP-CSPO-838-2023</t>
  </si>
  <si>
    <t>Laura Cuenca</t>
  </si>
  <si>
    <t>José David Obando Restrepo</t>
  </si>
  <si>
    <t>Prestación de servicios profesionales para brindar apoyo y acompañamiento a la Dirección de Asuntos Jurídicos en temas relacionados con contratación y demás asuntos propios de su competencia y en el marco de la Jurisdicción Especial para la Paz-JEP</t>
  </si>
  <si>
    <t>21-47-101033963</t>
  </si>
  <si>
    <t>30/11/2023 - 15/07/2024</t>
  </si>
  <si>
    <t>https://jepcolombia.sharepoint.com/:b:/g/SE/DAJ/SDC/EZgg27sd0wtHigYcyb0UH7kB-9dKpiBlgsKNcdTMWCCEFA?e=vfHAx9</t>
  </si>
  <si>
    <t>jose.obando@jep.gov.co</t>
  </si>
  <si>
    <t>https://community.secop.gov.co/Public/Tendering/ContractNoticePhases/View?PPI=CO1.PPI.28638225&amp;isFromPublicArea=True&amp;isModal=False</t>
  </si>
  <si>
    <t>JEP-877-2023</t>
  </si>
  <si>
    <t>JEP-CSPO-839-2023</t>
  </si>
  <si>
    <t xml:space="preserve">María Camila Jara Rojas </t>
  </si>
  <si>
    <t>25-47-101004651</t>
  </si>
  <si>
    <t>https://jepcolombia.sharepoint.com/:b:/g/SE/DAJ/SDC/ETCHj0KLz5FPo50cJeRetLIB-Z6k9Gen5pxBIACe2eTaBQ?e=4YNDwz
Otrosí
https://jepcolombia.sharepoint.com/:b:/g/SE/DAJ/SDC/ESiLaJkSfL9JlBo6NL65rJMBB55b97TwAduaQFF7WL9BJw?e=kEPnPK</t>
  </si>
  <si>
    <t xml:space="preserve">POLITOLOGÍA </t>
  </si>
  <si>
    <t>maria.jara@jep.gov.co</t>
  </si>
  <si>
    <t>https://community.secop.gov.co/Public/Tendering/ContractNoticePhases/View?PPI=CO1.PPI.28645454&amp;isFromPublicArea=True&amp;isModal=False</t>
  </si>
  <si>
    <t>JEP-878-2023</t>
  </si>
  <si>
    <t>JEP-CSPO-840-2023</t>
  </si>
  <si>
    <t>Gina Briggitte Rusinque Perez</t>
  </si>
  <si>
    <t>Prestar servicios profesionales al Departamento de Atención a Víctimas para apoyar el proceso de planeación, seguimiento, monitoreo y evaluación de las actividades misionales en instancias judiciales y no judiciales a nivel nacional, atendiendo los enfoques diferenciales</t>
  </si>
  <si>
    <t>33-45-101123515</t>
  </si>
  <si>
    <t>01/12/2023 - 05/07/2024</t>
  </si>
  <si>
    <t>https://jepcolombia.sharepoint.com/:b:/g/SE/DAJ/SDC/EQOmByuhfN5NrmDVMBvEQu0BSTPKHZ6eErpSzUCDg6HUAA?e=NcQqEW</t>
  </si>
  <si>
    <t>https://community.secop.gov.co/Public/Tendering/ContractNoticePhases/View?PPI=CO1.PPI.28616710&amp;isFromPublicArea=True&amp;isModal=False</t>
  </si>
  <si>
    <t>JEP-879-2023</t>
  </si>
  <si>
    <t>JEP-CSPO-841-2023</t>
  </si>
  <si>
    <t>Carolina Urbano Díaz</t>
  </si>
  <si>
    <t>33-47-101012554</t>
  </si>
  <si>
    <t>30/11/2023 - 01/07/2024</t>
  </si>
  <si>
    <t>https://jepcolombia.sharepoint.com/:b:/g/SE/DAJ/SDC/EUQjfsmLZkxMi-aDYMIyfaIBSZ6imFNF2vcCxSL30-spbA?e=4cvEcf</t>
  </si>
  <si>
    <t>carolina.urbano@jep.gov.co</t>
  </si>
  <si>
    <t>https://community.secop.gov.co/Public/Tendering/ContractNoticePhases/View?PPI=CO1.PPI.28624907&amp;isFromPublicArea=True&amp;isModal=False</t>
  </si>
  <si>
    <t>JEP-880-2023</t>
  </si>
  <si>
    <t>JEP-CSPO-842-2023</t>
  </si>
  <si>
    <t>María Consuelo Ramírez Giraldo</t>
  </si>
  <si>
    <t>Prestar servicios profesionales especializados para apoyar y acompañar en la orientación estratégica y la articulación de la secretaria técnica del comité de seguimiento y monitoreo a la implementación de las recomendaciones de la CEV</t>
  </si>
  <si>
    <t>N./A</t>
  </si>
  <si>
    <t>3799514-4</t>
  </si>
  <si>
    <t xml:space="preserve">Suramericana </t>
  </si>
  <si>
    <t>07/12/2023 - 01/07/2024</t>
  </si>
  <si>
    <t>La abogada Manifiesta que en su momento se daño su pc y el lider valido por la página web</t>
  </si>
  <si>
    <t>Cruzado item 950</t>
  </si>
  <si>
    <t>https://community.secop.gov.co/Public/Tendering/ContractNoticePhases/View?PPI=CO1.PPI.28636471&amp;isFromPublicArea=True&amp;isModal=False</t>
  </si>
  <si>
    <t>JEP-881-2023</t>
  </si>
  <si>
    <t>JEP-CSPO-843-2023</t>
  </si>
  <si>
    <t>UNIVERSIDAD POPULAR DEL CESAR</t>
  </si>
  <si>
    <t>En contrato no tiene acta de inicio en secop</t>
  </si>
  <si>
    <t>https://community.secop.gov.co/Public/Tendering/ContractNoticePhases/View?PPI=CO1.PPI.28648444&amp;isFromPublicArea=True&amp;isModal=False</t>
  </si>
  <si>
    <t>JEP-882-2023</t>
  </si>
  <si>
    <t>JEP-CSPO-844-2023</t>
  </si>
  <si>
    <t>Laura Sofía Barrera Vargas</t>
  </si>
  <si>
    <t>Prestar servicios para acompañar y apoyar los trámites administrativos y operativos que se deriven del cumplimiento del mandato del comité de seguimiento y monitoreo a las recomendaciones de la cev</t>
  </si>
  <si>
    <t xml:space="preserve">Funcionamiento </t>
  </si>
  <si>
    <t>21-45-101430288</t>
  </si>
  <si>
    <t>https://jepcolombia.sharepoint.com/:b:/g/SE/DAJ/SDC/EVrK2x8aUFlHhbTvtWG_R4kBxv7dPQSZZ9A9IBFncIktSA?e=IeJLAd</t>
  </si>
  <si>
    <t>https://community.secop.gov.co/Public/Tendering/ContractNoticePhases/View?PPI=CO1.PPI.28657829&amp;isFromPublicArea=True&amp;isModal=False</t>
  </si>
  <si>
    <t>JEP-883-2023</t>
  </si>
  <si>
    <t>JEP-CSPO-845-2023</t>
  </si>
  <si>
    <t>Unidad Nacional de Protección</t>
  </si>
  <si>
    <t>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t>
  </si>
  <si>
    <t>Territorio nacional</t>
  </si>
  <si>
    <t>Mediante otrosí N°1 del 6/11/2024 se adicionó $2084000000, 
Mediante otrosí N°2 del 19/11/2024 se adicionó $4958204223, aportes JEP $105.460.268.325 Y $146.491.381 la UNP; Mediante otrosí Nº3 del 24/11/2025 se adicionó el valor de $3.117.323.602,  $108.577.591.927 de la JEP Y  146.491.381 de la UNP; Mediante otrosí Nº4 del 24/12/2025 se adicionó el valor de $220.000.000 por parte de la JEP</t>
  </si>
  <si>
    <t>https://community.secop.gov.co/Public/Tendering/ContractNoticePhases/View?PPI=CO1.PPI.28644494&amp;isFromPublicArea=True&amp;isModal=False</t>
  </si>
  <si>
    <t>JEP-884-2023</t>
  </si>
  <si>
    <t>JEP-CSPO-846-2023</t>
  </si>
  <si>
    <t>Aunar esfuerzos institucionales, recursos, capacidades y métodos entre la Unidad Nacional de Protección -UNP- y la Jurisdicción Especial para la Paz -JEP-, que permitan implementar con enfoque preventivo, la adecuada protección individual y  colectiva de la vida e integridad de quienes se desplacen a territorio a la practica de diligencias judiciales y  las personas objeto de medidas de protección, a quienes en razón del cargo o su nivel de riesgo extraordinario y/o extremo, se les asigne un esquema de seguridad.</t>
  </si>
  <si>
    <t>https://community.secop.gov.co/Public/Tendering/ContractNoticePhases/View?PPI=CO1.PPI.28645131&amp;isFromPublicArea=True&amp;isModal=False</t>
  </si>
  <si>
    <t>JEP-885-2023</t>
  </si>
  <si>
    <t>JEP-CSPO-847-2023</t>
  </si>
  <si>
    <t>Luz Andrea Sanabria Fernandez</t>
  </si>
  <si>
    <t>Prestar servicios profesionales para apoyar a la subsecretaría ejecutiva y a la comisión de género en la implementación del enfoque diferencial de género y al plan de acción en el marco de la política de igualdad y no discriminación por razones de sexo, género, identidad género</t>
  </si>
  <si>
    <t>11-47-101018081</t>
  </si>
  <si>
    <t>01/12/2023 - 10/07/2024</t>
  </si>
  <si>
    <t xml:space="preserve">TRABAJO SOCIAL </t>
  </si>
  <si>
    <t>luz.sanabria@jep.gov.co</t>
  </si>
  <si>
    <t>https://community.secop.gov.co/Public/Tendering/ContractNoticePhases/View?PPI=CO1.PPI.28677281&amp;isFromPublicArea=True&amp;isModal=False</t>
  </si>
  <si>
    <t>JEP-886-2023</t>
  </si>
  <si>
    <t>JEP-CSPO-848-2023</t>
  </si>
  <si>
    <t>Diego Fernando Godoy Collazos</t>
  </si>
  <si>
    <t>Prestar servicios profesionales para apoyar y acompañar a la Secretaría Ejecutiva en la gestión administrativa de la Oficina Asesora de Justicia Restaurativa, seguimiento, sistematización y análisis de información de las acciones, mediaciones y encuentros necesarios para los procesos de justicia restaurativa.</t>
  </si>
  <si>
    <t>11-47-101018135</t>
  </si>
  <si>
    <t>06/12/2023 - 10/07/2024</t>
  </si>
  <si>
    <t>https://jepcolombia.sharepoint.com/:b:/g/SE/DAJ/SDC/EY9cinryJPpGrgFXl4ed-GgBqhKPzGigxz_yO2FEJQCefw?e=RLlttd</t>
  </si>
  <si>
    <t>diego.godoy@jep.gov.co</t>
  </si>
  <si>
    <t>https://community.secop.gov.co/Public/Tendering/ContractNoticePhases/View?PPI=CO1.PPI.28714882&amp;isFromPublicArea=True&amp;isModal=False</t>
  </si>
  <si>
    <t>JEP-887-2023</t>
  </si>
  <si>
    <t>JEP-CSPO-849-2023</t>
  </si>
  <si>
    <t>Leidy Johana Acosta Murcía</t>
  </si>
  <si>
    <t>Gigante</t>
  </si>
  <si>
    <t>Prestar servicios profesionales para apoyar y acompañar jurídicamente al Departamento de Gestión Territorial en los proyectos, procesos y procedimientos a cargo de la dependencia a partir de la implementación y seguimiento de los lineamientos para la aplicación del enfoque territorial, teniendo en cuenta los enfoques diferenciales.</t>
  </si>
  <si>
    <t xml:space="preserve">45-47-101008594 </t>
  </si>
  <si>
    <t>18/12/2023 - 02/07/2024</t>
  </si>
  <si>
    <t xml:space="preserve">DERECHO </t>
  </si>
  <si>
    <t>https://community.secop.gov.co/Public/Tendering/ContractNoticePhases/View?PPI=CO1.PPI.28857907&amp;isFromPublicArea=True&amp;isModal=False</t>
  </si>
  <si>
    <t>JEP-888-2023</t>
  </si>
  <si>
    <t>JEP-CSPO-850-2023</t>
  </si>
  <si>
    <t>Ana Carolina Mejia Duque</t>
  </si>
  <si>
    <t>Prestar servicios profesionales para apoyar a la secretaría ejecutiva en la articulación con la subdirección de talento humano para la ejecución y seguimiento de la implementación de la política de salud mental y cuidado emocional de la jurisdicción especial para la paz -JEP</t>
  </si>
  <si>
    <t>25-47-101004667</t>
  </si>
  <si>
    <t>06/12/2023 - 01/07/2024</t>
  </si>
  <si>
    <t>https://jepcolombia.sharepoint.com/:b:/g/SE/DAJ/SDC/EX5WvbILzetHvDHctdRhcYkBy0vWtBR0DKe47c4M5JtGIw?e=y2ezEg</t>
  </si>
  <si>
    <t xml:space="preserve">PSICOLOGÍA </t>
  </si>
  <si>
    <t>https://community.secop.gov.co/Public/Tendering/ContractNoticePhases/View?PPI=CO1.PPI.28766308&amp;isFromPublicArea=True&amp;isModal=False</t>
  </si>
  <si>
    <t>JEP-889-2023</t>
  </si>
  <si>
    <t>JEP-CSPO-851-2023</t>
  </si>
  <si>
    <t>Diana Paola Jerez Durán</t>
  </si>
  <si>
    <t xml:space="preserve">Medellin </t>
  </si>
  <si>
    <t>Prestar servicios profesionales especializados para apoyar y acompañar al Departamento de Gestión Territorial en el despliegue territorial y la gestión en los departamentos de Antioquia y Chocó, en el marco de las funciones de la dependencia, los lineamientos para la aplicación del enfoque territorial y la justicia restaurativa, teniendo en cuenta los enfoques diferenciales</t>
  </si>
  <si>
    <t>340 47 994000049892</t>
  </si>
  <si>
    <t>https://jepcolombia.sharepoint.com/:b:/g/SE/DAJ/SDC/Ealh0fue0UtOkhztT_dJz3QB5yyVS33_gHbinhuJazEwNg?e=0N668F</t>
  </si>
  <si>
    <t>diana.jerez@jep.gov.co</t>
  </si>
  <si>
    <t>https://community.secop.gov.co/Public/Tendering/ContractNoticePhases/View?PPI=CO1.PPI.28755559&amp;isFromPublicArea=True&amp;isModal=False</t>
  </si>
  <si>
    <t>JEP-890-2023</t>
  </si>
  <si>
    <t>JEP-IPS-005-2023</t>
  </si>
  <si>
    <t>COVISUR DE COLOMBIA</t>
  </si>
  <si>
    <t>Prestar el servicio de vigilancia y seguridad privada para las instalaciones de la Jurisdicción Especial para la Paz - JEP</t>
  </si>
  <si>
    <t>47923
103823</t>
  </si>
  <si>
    <t>823
745023</t>
  </si>
  <si>
    <t>N.A</t>
  </si>
  <si>
    <t>Cumplimiento
Responsabilidad civil extra contractual</t>
  </si>
  <si>
    <t>895 47 994000008035
895-74-994000004937</t>
  </si>
  <si>
    <t>1
1</t>
  </si>
  <si>
    <t>14/12/2023
13/12/2023</t>
  </si>
  <si>
    <t>16/12/2023 - 31/12/2025
16/12/2023 - 30/06/2025</t>
  </si>
  <si>
    <t>15/12/2023
15/12/2023</t>
  </si>
  <si>
    <t>https://jepcolombia.sharepoint.com/:b:/g/SE/DAJ/SDC/ERikBH65KSpAruI9q8XHBeQBoEppMBLl5DaL5XAh37B75A?e=1yFnXU
RC: https://jepcolombia.sharepoint.com/:b:/g/SE/DAJ/SDC/EQrLDgM8rs9DkIZuBZpUtgUBRpfO_Cb-B2TBHREb20V_Hg?e=btWlXt</t>
  </si>
  <si>
    <t>El 19/12/2023 se ajusto el valor en la plataforma SECOP II $3.401.832.356; El 4/07/2024 se adiciono $335.235.752 y se redujo al 2023 $8127808; Mediante otrosí N°2 del 7/11/2024 se modificó el Anexo No. 1 del contrato, en el sentido de agregar servicios adicionales de vigilancia con destino a la Oficina Alterna, ubicada en la Calle. 25B #69 A - 50; Mediante otrosí Nº3 del 11/02/2025 se modificó el plazo de ejecución pactado en la Cláusula Cuarta del contrato, el cual será hasta el 25 de abril de 2025 y reducir el valor en $54.658.024; El 12/11/2025 se publicó el acta de balance y cierre.</t>
  </si>
  <si>
    <t>Adición; prórroga; Reducción del plazo; Balance y cierre</t>
  </si>
  <si>
    <t>https://community.secop.gov.co/Public/Tendering/ContractNoticePhases/View?PPI=CO1.PPI.28257939&amp;isFromPublicArea=True&amp;isModal=False</t>
  </si>
  <si>
    <t>JEP-891-2023</t>
  </si>
  <si>
    <t>JEP-IPI-010-2023</t>
  </si>
  <si>
    <t>Compañia Comercial Curacao de Colombia S.A</t>
  </si>
  <si>
    <t>Adquisición, instalación y configuración de equipos para la Postproducción de contenidos audiovisuales de audiencias de la Jurisdicción Especial para la Paz</t>
  </si>
  <si>
    <t>21-45-101431257</t>
  </si>
  <si>
    <t>12/12/2023 - 29/12/2024</t>
  </si>
  <si>
    <t>https://jepcolombia.sharepoint.com/:b:/g/SE/DAJ/SDC/EayCoq4FD79OnbQUMwGqBKABQrdlNKaVCdfWOuP1loO6BQ?e=YHSVkd</t>
  </si>
  <si>
    <t>Mediante Otrosí N°1 el 29/12/2023 se publica la prórroga del contrato JEP-891-2023, hasta el 05 de enero de 2024.
El 19/11/2024 se publica el acta de balance y cierre del contrato JEP-891-2023</t>
  </si>
  <si>
    <t>https://community.secop.gov.co/Public/Tendering/ContractNoticePhases/View?PPI=CO1.PPI.28452066&amp;isFromPublicArea=True&amp;isModal=False</t>
  </si>
  <si>
    <t>JEP-892-2023</t>
  </si>
  <si>
    <t>JEP-CSPO-852-2023</t>
  </si>
  <si>
    <t>124223
113823</t>
  </si>
  <si>
    <t>1023
747523</t>
  </si>
  <si>
    <t>25-47-101004699</t>
  </si>
  <si>
    <t>14/12/2023 - 01/07/2025</t>
  </si>
  <si>
    <t>El 27/12/2024 se publicó la terminación anticipada del contrato, se ejecutó hasta el 26/12/2024</t>
  </si>
  <si>
    <t>https://community.secop.gov.co/Public/Tendering/ContractNoticePhases/View?PPI=CO1.PPI.28873182&amp;isFromPublicArea=True&amp;isModal=False</t>
  </si>
  <si>
    <t>JEP-893-2023</t>
  </si>
  <si>
    <t>JEP-CSPO-853-2023</t>
  </si>
  <si>
    <t>Prestar servicios profesionales para apoyar a la Subdirección de Contratación de la JEP,  en la preparación de insumos para respuestas a requerimientos, informes, reportes y demás solicitudes internas y de entes de control relacionadas con la gestión contractual de la Entidad</t>
  </si>
  <si>
    <t>114323
124223</t>
  </si>
  <si>
    <t>1123
747623</t>
  </si>
  <si>
    <t>14-47-101029225</t>
  </si>
  <si>
    <t>14/12/2023 - 30/06/2025</t>
  </si>
  <si>
    <t>https://community.secop.gov.co/Public/Tendering/ContractNoticePhases/View?PPI=CO1.PPI.28877117&amp;isFromPublicArea=True&amp;isModal=False</t>
  </si>
  <si>
    <t>JEP-894-2023</t>
  </si>
  <si>
    <t>JEP-CSPO-854-2023</t>
  </si>
  <si>
    <t>Camila Mendez Quimbayo</t>
  </si>
  <si>
    <t>Prestar servicios profesionales para apoyar y acompañar la gestión jurídica de la subdirección de contratación en los diferentes procesos, trámites y gestiones que le sean asignados</t>
  </si>
  <si>
    <t>114123
124223</t>
  </si>
  <si>
    <t>1223
747723</t>
  </si>
  <si>
    <t>340 47 994000049940</t>
  </si>
  <si>
    <t>14/12/2023 - 10/07/2025</t>
  </si>
  <si>
    <t>https://community.secop.gov.co/Public/Tendering/ContractNoticePhases/View?PPI=CO1.PPI.28879226&amp;isFromPublicArea=True&amp;isModal=False</t>
  </si>
  <si>
    <t>JEP-895-2023</t>
  </si>
  <si>
    <t>JEP-CSPO-855-2023</t>
  </si>
  <si>
    <t>124223
114223</t>
  </si>
  <si>
    <t>1323
747823</t>
  </si>
  <si>
    <t xml:space="preserve"> 340-47-994000049936-0</t>
  </si>
  <si>
    <t>https://community.secop.gov.co/Public/Tendering/ContractNoticePhases/View?PPI=CO1.PPI.28879200&amp;isFromPublicArea=True&amp;isModal=False</t>
  </si>
  <si>
    <t>JEP-896-2023</t>
  </si>
  <si>
    <t>JEP-CSPO-856-2023</t>
  </si>
  <si>
    <t>113723
124223</t>
  </si>
  <si>
    <t>747923
1423</t>
  </si>
  <si>
    <t>340 47 994000049935</t>
  </si>
  <si>
    <t>https://community.secop.gov.co/Public/Tendering/ContractNoticePhases/View?PPI=CO1.PPI.28879184&amp;isFromPublicArea=True&amp;isModal=False</t>
  </si>
  <si>
    <t>JEP-897-2023</t>
  </si>
  <si>
    <t>JEP-CSPO-857-2023</t>
  </si>
  <si>
    <t>124223
113923</t>
  </si>
  <si>
    <t>1523
748023</t>
  </si>
  <si>
    <t>11-47-101018428</t>
  </si>
  <si>
    <t>https://community.secop.gov.co/Public/Tendering/ContractNoticePhases/View?PPI=CO1.PPI.28880145&amp;isFromPublicArea=True&amp;isModal=False</t>
  </si>
  <si>
    <t>JEP-898-2023</t>
  </si>
  <si>
    <t>JEP-CSPO-858-2023</t>
  </si>
  <si>
    <t>113423
124223</t>
  </si>
  <si>
    <t>1723
748223</t>
  </si>
  <si>
    <t>75-45-101053227</t>
  </si>
  <si>
    <t>15/12/2023 - 30/06/2025</t>
  </si>
  <si>
    <t>https://community.secop.gov.co/Public/Tendering/ContractNoticePhases/View?PPI=CO1.PPI.28879788&amp;isFromPublicArea=True&amp;isModal=False</t>
  </si>
  <si>
    <t>JEP-899-2023</t>
  </si>
  <si>
    <t>JEP-CSPO-859-2023</t>
  </si>
  <si>
    <t>114023
124223</t>
  </si>
  <si>
    <t>1623
748123</t>
  </si>
  <si>
    <t>21-45-101431624</t>
  </si>
  <si>
    <t>15/12/2023 - 01/07/2025</t>
  </si>
  <si>
    <t>Se da terminación por mutuo acuerdo al contrato a partir del 14/03/2024</t>
  </si>
  <si>
    <t>https://community.secop.gov.co/Public/Tendering/ContractNoticePhases/View?PPI=CO1.PPI.28880188&amp;isFromPublicArea=True&amp;isModal=False</t>
  </si>
  <si>
    <t>JEP-900-2023</t>
  </si>
  <si>
    <t>JEP-CSPO-860-2023</t>
  </si>
  <si>
    <t>Avia corredores de Seguros S.A</t>
  </si>
  <si>
    <t>1. Prestación de servicios</t>
  </si>
  <si>
    <t>Contratar el servicio de un intermediario de seguros para el acompañamiento, estructuración, asesoría y gestión en el manejo integral del programa de seguros de la Jurisdiccion Especial Para La Paz</t>
  </si>
  <si>
    <t>Martha Cristina Useche</t>
  </si>
  <si>
    <t>El 18/12/2024 se publicó el acta de continuidad del contrato JEP-900-2023 Corredor de Seguros JEP, hasta 7/06/2025 12:00:00 AM; El 6/06/2025 Se publica acta suscrita por las partes mediante la cual se da continuidad al servicio de intermediación de seguros hasta 5/07/2026 12:00:00 AM</t>
  </si>
  <si>
    <t>https://community.secop.gov.co/Public/Tendering/ContractNoticePhases/View?PPI=CO1.PPI.28787426&amp;isFromPublicArea=True&amp;isModal=False</t>
  </si>
  <si>
    <t>JEP-901-2023</t>
  </si>
  <si>
    <t>JEP-IPI-012-2023</t>
  </si>
  <si>
    <t>INDUSTRIAS M&amp;V SAS</t>
  </si>
  <si>
    <t xml:space="preserve">Adecuar el cableado estructurado y eléctrico regulado existente y suministrar el requerido en la sede y las oficinas de la Jurisdicción Especial para la Paz - JEP </t>
  </si>
  <si>
    <t>Luis Alejandro Sánchez Lozano</t>
  </si>
  <si>
    <t xml:space="preserve">21-40-101223926
21-45-101430825
</t>
  </si>
  <si>
    <t>07/12/2023
07/12/2023</t>
  </si>
  <si>
    <t>07/12/2023 - 31/122023
07/12/2023 - 31/122026</t>
  </si>
  <si>
    <t>https://jepcolombia.sharepoint.com/:b:/g/SE/DAJ/SDC/Eaz3ajvMwiZCje3osWvUD3kBd2k1jEU0L6_7pLI0tVdd0g?e=5AnjN5
RC: https://jepcolombia.sharepoint.com/:b:/g/SE/DAJ/SDC/ETCmkaCRYJRKuHN8pWUgz4AB4Dkl75B5vgaCat1hPVxOvA?e=TN3aO4</t>
  </si>
  <si>
    <t>Acta y designación sin firmar 25/12/2023
Documentos siguen sin ser firmados 5/01/2023
EL 10/07/2024 se publico   ACTA DE BALANCE FINAL Y CIERRE del CONTRATO JEP-901-2023</t>
  </si>
  <si>
    <t>https://community.secop.gov.co/Public/Tendering/ContractNoticePhases/View?PPI=CO1.PPI.28485869&amp;isFromPublicArea=True&amp;isModal=False</t>
  </si>
  <si>
    <t>JEP-902-2023</t>
  </si>
  <si>
    <t>JEP-IPINF-017-2023</t>
  </si>
  <si>
    <t xml:space="preserve">GOLD SYS LTDA </t>
  </si>
  <si>
    <t>Adquirir la renovación de la licencia de autocad civil 3d</t>
  </si>
  <si>
    <t>11-45-101134773</t>
  </si>
  <si>
    <t>12/12/2023 - 21/12/2025</t>
  </si>
  <si>
    <t>https://jepcolombia.sharepoint.com/:b:/g/SE/DAJ/SDC/EciiGu-_oaxLmNt_Om7uYusBXVIp4_U69gIWZqIIcieyvQ?e=nJaM6i</t>
  </si>
  <si>
    <t>Mediante Otrosí N°1 el 28/12/2023 se publica la prorroga del contrato JEP-902-2023; El 13/06/2025 se publicó el acta de balance y cierre</t>
  </si>
  <si>
    <t>https://community.secop.gov.co/Public/Tendering/ContractNoticePhases/View?PPI=CO1.PPI.28578825&amp;isFromPublicArea=True&amp;isModal=False</t>
  </si>
  <si>
    <t>JEP-903-2023</t>
  </si>
  <si>
    <t>JEP-CSPO-861-2023</t>
  </si>
  <si>
    <t>UNIDAD ADMINISTRATIVA ESPECIAL DE GESTIÓN DE RESTITUCIÓN DE TIERRAS DESPOJADAS</t>
  </si>
  <si>
    <t>Aunar esfuerzos técnicos y administrativos, tecnologías, capacidades y metodologías entre la JEP y la URT para promover el intercambio de información que permita contribuir en el desarrollo de los objetos misionales de las entidades,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t>
  </si>
  <si>
    <t>https://community.secop.gov.co/Public/Tendering/ContractNoticePhases/View?PPI=CO1.PPI.28819272&amp;isFromPublicArea=True&amp;isModal=False</t>
  </si>
  <si>
    <t>JEP-904-2023</t>
  </si>
  <si>
    <t>JEP-CSPO-862-2023</t>
  </si>
  <si>
    <t>Fernando Villada Agudelo</t>
  </si>
  <si>
    <t>Prestación de servicios profesionales para apoyar los requerimientos de la magistratura y la ciudadanía en la Subsecretaría y los departamentos que la conforman.</t>
  </si>
  <si>
    <t>18-47-101007150</t>
  </si>
  <si>
    <t xml:space="preserve">Seguros del Estado S.A. </t>
  </si>
  <si>
    <t>15/12/2023 - 10/07/2024</t>
  </si>
  <si>
    <t>fernando.villada@jep.gov.co</t>
  </si>
  <si>
    <t>https://community.secop.gov.co/Public/Tendering/ContractNoticePhases/View?PPI=CO1.PPI.28840120&amp;isFromPublicArea=True&amp;isModal=False</t>
  </si>
  <si>
    <t>JEP-905-2023</t>
  </si>
  <si>
    <t>JEP-CSPO-863-2023</t>
  </si>
  <si>
    <t>Mónica Patricia Carmona Díaz</t>
  </si>
  <si>
    <t>Prestar servicios profesionales para apoyar a la Subdirección de Talento Humano en la elaboración y desarrollo del plan de implementación de la política de salud mental y cuidado emocional de la Jurisdicción Especial para la Paz</t>
  </si>
  <si>
    <t>25-47-101004704</t>
  </si>
  <si>
    <t>15/12/2023 - 01/07/2024</t>
  </si>
  <si>
    <t>https://jepcolombia.sharepoint.com/:b:/g/SE/DAJ/SDC/EVtyvfcQ7ehHpNfqzakZeFgBNIru6ILoGPYLg0FCIcwAZg?e=4W8YII
Adición
https://jepcolombia.sharepoint.com/:b:/g/SE/DAJ/SDC/EaCUcuY3Mc9PmVBg6zVls6UBpWgBHOff_9p_Cir4qP_i6Q?e=9PnIeo</t>
  </si>
  <si>
    <t>https://community.secop.gov.co/Public/Tendering/ContractNoticePhases/View?PPI=CO1.PPI.28854440&amp;isFromPublicArea=True&amp;isModal=False</t>
  </si>
  <si>
    <t>JEP-906-2023</t>
  </si>
  <si>
    <t>JEP-CSPO-864-2023</t>
  </si>
  <si>
    <t>Prestación de servicios profesionales especializados para la articulación y el seguimiento de los planes y actividades propias de la subsecretaria</t>
  </si>
  <si>
    <t>21-45-101431445</t>
  </si>
  <si>
    <t>14/12/2023 - 01/07/2024</t>
  </si>
  <si>
    <t>https://community.secop.gov.co/Public/Tendering/ContractNoticePhases/View?PPI=CO1.PPI.28870520&amp;isFromPublicArea=True&amp;isModal=False</t>
  </si>
  <si>
    <t>JEP-907-2023</t>
  </si>
  <si>
    <t>JEP-CSPO-865-2023</t>
  </si>
  <si>
    <t>Paula Valentina Gamez Rodriguez</t>
  </si>
  <si>
    <t>Prestar servicios profesionales al departamento de atención víctimas para apoyar y acompañar la implementación de la estrategia de divulgación, que permita la participación de las víctimas y actores estratégicos en instancias judiciales y no judiciales, atendiendo los enfoques diferenciales</t>
  </si>
  <si>
    <t>33-45-101123864</t>
  </si>
  <si>
    <t>16/12/2023 - 05/07/2024</t>
  </si>
  <si>
    <t>https://jepcolombia.sharepoint.com/:b:/g/SE/DAJ/SDC/EbSIUB_B1T1KvYaR1JZHwqgBZsDpYacQA4-ubk4xmbnVjg?e=nNeXdP</t>
  </si>
  <si>
    <t xml:space="preserve">SOCIOLOGÍA </t>
  </si>
  <si>
    <t>https://community.secop.gov.co/Public/Tendering/ContractNoticePhases/View?PPI=CO1.PPI.28879688&amp;isFromPublicArea=True&amp;isModal=False</t>
  </si>
  <si>
    <t>JEP-908-2023</t>
  </si>
  <si>
    <t>JEP-CSPO-866-2023</t>
  </si>
  <si>
    <t>Karen Yulieth Pulido Quiñonez</t>
  </si>
  <si>
    <t>Apoyar y acompañar la transcripción de diligencias judiciales de la Jurisdicción Especial para la Paz y a la gestión de la Secretaria General Judicial</t>
  </si>
  <si>
    <t>61-45-101022581</t>
  </si>
  <si>
    <t>19/12/2023 - 30/06/2024</t>
  </si>
  <si>
    <t>https://jepcolombia.sharepoint.com/:b:/g/SE/DAJ/SDC/EQeDQLhxtVZOuSf2LK8B6EsB7TAubKoKtGbfh9stWsL0GQ?e=48NWh0</t>
  </si>
  <si>
    <t>https://community.secop.gov.co/Public/Tendering/ContractNoticePhases/View?PPI=CO1.PPI.28886708&amp;isFromPublicArea=True&amp;isModal=False</t>
  </si>
  <si>
    <t>JEP-909-2023</t>
  </si>
  <si>
    <t>JEP-IPINF-018-2023</t>
  </si>
  <si>
    <t>COMPAÑÍA COMERCIAL CURACAO DE COLOMBIA S.A.</t>
  </si>
  <si>
    <t>Adquisición de equipos para la creación y producción de piezas sonoras</t>
  </si>
  <si>
    <t>21-45-101431793</t>
  </si>
  <si>
    <t>18/12/2023 - 28/12/2024</t>
  </si>
  <si>
    <t>https://jepcolombia.sharepoint.com/:b:/g/SE/DAJ/SDC/EXsbqvfkC-ZMg-F8guafLYIBI2gsxdB2egV0OBXwwebdog?e=kL3gFf</t>
  </si>
  <si>
    <t>Mediante Otrosí N°1 el 28/12/2023 se publica la prórroga del contrato JEP-909-2023; El 30/12/2024 se publicó el acta de balance y cierre</t>
  </si>
  <si>
    <t>https://community.secop.gov.co/Public/Tendering/ContractNoticePhases/View?PPI=CO1.PPI.28631495&amp;isFromPublicArea=True&amp;isModal=False</t>
  </si>
  <si>
    <t>JEP-910-2023</t>
  </si>
  <si>
    <t>JEP-CSPO-867-2023</t>
  </si>
  <si>
    <t>María Andrea García Rojas</t>
  </si>
  <si>
    <t>Prestar servicios profesionales para apoyar a la Subdirección de Talento Humano en las actividades que se deban desarrollar para la implementación de la política de salud mental y cuidado emocional de la Jurisdicción Especial para la Paz</t>
  </si>
  <si>
    <t>63-45-101046187</t>
  </si>
  <si>
    <t>22/12/2023 - 30/06/2024</t>
  </si>
  <si>
    <t>https://jepcolombia.sharepoint.com/:b:/g/SE/DAJ/SDC/EdnLUZYTZIZDuxL8UJ-rEo8BtgIxkRtQmHXsSCCbAHFx7w?e=Pnjon3</t>
  </si>
  <si>
    <t>https://community.secop.gov.co/Public/Tendering/ContractNoticePhases/View?PPI=CO1.PPI.28909703&amp;isFromPublicArea=True&amp;isModal=False</t>
  </si>
  <si>
    <t>JEP-911-2023</t>
  </si>
  <si>
    <t>JEP-CSPO-868-2023</t>
  </si>
  <si>
    <t>Andrés Esteban De Zubiría Sánchez</t>
  </si>
  <si>
    <t>Prestar servicios profesionales para apoyar a la Sala de Reconocimiento de Verdad y de Responsabilidad en los procesos de sistematización, análisis y codificación de información en los programas informáticos que disponga la JEP</t>
  </si>
  <si>
    <t>F- Magistratura DAJ</t>
  </si>
  <si>
    <t>David ernesto Quintero Otalvaro</t>
  </si>
  <si>
    <t>14-45-101105579</t>
  </si>
  <si>
    <t>andres.dezubiria@jep.gov.co</t>
  </si>
  <si>
    <t>https://community.secop.gov.co/Public/Tendering/ContractNoticePhases/View?PPI=CO1.PPI.28896788&amp;isFromPublicArea=True&amp;isModal=False</t>
  </si>
  <si>
    <t>JEP-912-2023</t>
  </si>
  <si>
    <t>JEP-CSPO-869-2023</t>
  </si>
  <si>
    <t>Carlos Tisoy Jacanamijoy</t>
  </si>
  <si>
    <t>21-47-101034364</t>
  </si>
  <si>
    <t>16/12/2023 - 30/06/2024</t>
  </si>
  <si>
    <t>carlos.tisoy@jep.gov.co</t>
  </si>
  <si>
    <t>https://community.secop.gov.co/Public/Tendering/ContractNoticePhases/View?PPI=CO1.PPI.28897587&amp;isFromPublicArea=True&amp;isModal=False</t>
  </si>
  <si>
    <t>JEP-913-2023</t>
  </si>
  <si>
    <t>JEP-CSPO-869-2024</t>
  </si>
  <si>
    <t>Manuela del Rosario Puentes Rojas</t>
  </si>
  <si>
    <t>COQ-10001852</t>
  </si>
  <si>
    <t>15/12/2023 - 04/07/2024</t>
  </si>
  <si>
    <t>manuela.puentes@jep.gov.co</t>
  </si>
  <si>
    <t>https://community.secop.gov.co/Public/Tendering/ContractNoticePhases/View?PPI=CO1.PPI.28897970&amp;isFromPublicArea=True&amp;isModal=False</t>
  </si>
  <si>
    <t>JEP-914-2023</t>
  </si>
  <si>
    <t>JEP-CSPO-870-2024</t>
  </si>
  <si>
    <t>TEVEANDINA SAS</t>
  </si>
  <si>
    <t>Prestar servicios logísticos para la organización y ejecución de actividades programadas por la jurisdicción especial para la paz, en cumplimiento de sus obligaciones misionales</t>
  </si>
  <si>
    <t>33-45-101123896
33-40-101077680</t>
  </si>
  <si>
    <t>19/12/2023 - 30/04/2027
19/12/2023 - 30/04/2024</t>
  </si>
  <si>
    <t>Mediante otrosí N°1 del 19/04/2024   se prorroga el plazo de ejecución del
contrato, hasta el 30 de junio de 2024, se reduce el valor del contrato para la vigencia 2023 en la suma de $32.321.396 y adicionar $2.977.211.200  El valor estimado del contrato será hasta por la suma de 8.999.889.804
El 27/05/2024 Se publicó la terminación anticipada por mutuo acuerdo del CTO JEP-914-2023 Operador logístico</t>
  </si>
  <si>
    <t>Adición; prorroga; terminación anticipada</t>
  </si>
  <si>
    <t>https://community.secop.gov.co/Public/Tendering/ContractNoticePhases/View?PPI=CO1.PPI.28922018&amp;isFromPublicArea=True&amp;isModal=False</t>
  </si>
  <si>
    <t>JEP-915-2023</t>
  </si>
  <si>
    <t>JEP-IPI-013-2023</t>
  </si>
  <si>
    <t>EMERMEDICA S.A. SERVICIOS DE AMBULANCIA PREPAGADOS</t>
  </si>
  <si>
    <t>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t>
  </si>
  <si>
    <t>105623
47923</t>
  </si>
  <si>
    <t>753123
2323</t>
  </si>
  <si>
    <t>Bogotá D.C., Medellín y Bucaramanga</t>
  </si>
  <si>
    <t xml:space="preserve">Cumplimiento 
Responsabilodad civil extracontractual </t>
  </si>
  <si>
    <t>11-45-101134755
11-40-101058635</t>
  </si>
  <si>
    <t>21/12/2023
21/12/2023</t>
  </si>
  <si>
    <t>19/12/2023 - 31/07/2027
19/12/2023 - 31/07/2026</t>
  </si>
  <si>
    <t>27/12/2023
27/12/2023</t>
  </si>
  <si>
    <t>https://jepcolombia.sharepoint.com/:b:/g/SE/DAJ/SDC/EZhBaF0idaNEsieRBvS1KKsBg9ByacblW2bh1HylIshFZA?e=eqlLjP
https://jepcolombia.sharepoint.com/:b:/g/SE/DAJ/SDC/ERFBvUDnVPNGuyPMDYBetOcBEdw276SM2QUJKH5vpEVTOw?e=vus1hi</t>
  </si>
  <si>
    <t>Mediante otrosí Nº1 del 10/10/2024 se publicó la adición del contrato por un valor de 11.900.000. Reportar en SIRECI Septiembre</t>
  </si>
  <si>
    <t>https://community.secop.gov.co/Public/Tendering/ContractNoticePhases/View?PPI=CO1.PPI.28602833&amp;isFromPublicArea=True&amp;isModal=False</t>
  </si>
  <si>
    <t>JEP-916-2023</t>
  </si>
  <si>
    <t>JEP-SB-016-2023</t>
  </si>
  <si>
    <t>CarlosTorres</t>
  </si>
  <si>
    <t>M@ICROTEL S.A.S</t>
  </si>
  <si>
    <t>Adquisición, instalación y configuración de un sistema de monitores para video wall 3x3, para la proyección y visualización de contenidos audiovisuales en el auditorio de la jurisdicción especial para la paz</t>
  </si>
  <si>
    <t>33-45-101124020</t>
  </si>
  <si>
    <t>26/12/2023 - 29/12/2024</t>
  </si>
  <si>
    <t>https://jepcolombia.sharepoint.com/:b:/g/SE/DAJ/SDC/EXcp6k09Iy1GlIFAk3DATYoB8p78hNO4RGkxq_Zz32MfBA?e=Cx0f4d</t>
  </si>
  <si>
    <t>El 4/12/2024 hoy se publicó el balance y cierre del contrato JEP-916-2023 suscrito con la sociedad comercial M@ICROTEL SAS</t>
  </si>
  <si>
    <t>https://community.secop.gov.co/Public/Tendering/ContractNoticePhases/View?PPI=CO1.PPI.28626696&amp;isFromPublicArea=True&amp;isModal=False</t>
  </si>
  <si>
    <t>JEP-917-2023</t>
  </si>
  <si>
    <t>JEP-CSPO-870-2023</t>
  </si>
  <si>
    <t xml:space="preserve">Prestación de servicios logísticos, humanos, técnicos y demás que sean necesarios para la operación del sistema de gestión de medios de la JEP. </t>
  </si>
  <si>
    <t>N/R</t>
  </si>
  <si>
    <t>33_45_101124043
33_40_101077793</t>
  </si>
  <si>
    <t>26/12/2023 - 30/11/2027
26/12/2023 - 30/11/2024</t>
  </si>
  <si>
    <t>Medianteotrosì Nº1 del 28/11/2024 se prorrogo el contrato hasta el 31/12/2024 se redujo el valor de 7.863.730, adicionar $270.000.000; Mediante otrosí Nº2 del 29/12/2024 se publicó la adición y prórroga del contrato hasta el 28 de febrero de 2025 y 500.000.000; Mediante otro sí Nº3 del 27/02/2025 se prorrogo y adicionó el contrato. Mediante otrosí Nº4 del 14/03/2025 se publicó la prorroga hasta el 27/03/2025 y una adición de 150.877.893</t>
  </si>
  <si>
    <t>https://community.secop.gov.co/Public/Tendering/ContractNoticePhases/View?PPI=CO1.PPI.28972976&amp;isFromPublicArea=True&amp;isModal=False</t>
  </si>
  <si>
    <t>JEP-918-2023</t>
  </si>
  <si>
    <t>JEP-SB-017-2023</t>
  </si>
  <si>
    <t>Softec S&amp;T S.A.S</t>
  </si>
  <si>
    <t>Soporte y mantenimiento para la solución tecnológica de gestión ITSM IVANTI.</t>
  </si>
  <si>
    <t>Piedad Cristina Mogollón Sánchez</t>
  </si>
  <si>
    <t>37-45-101047124</t>
  </si>
  <si>
    <t>28/12/2023 - 29/12/2026</t>
  </si>
  <si>
    <t>https://jepcolombia.sharepoint.com/:b:/g/SE/DAJ/SDC/ERWOJiTBIS9JkXTVDFOqzVUBaaDZD0zaaZFrDxq4Za9msw?e=ALaOFQ</t>
  </si>
  <si>
    <t>El 8/04/2025 se publicó el acta de balance  y cierre</t>
  </si>
  <si>
    <t>https://community.secop.gov.co/Public/Tendering/ContractNoticePhases/View?PPI=CO1.PPI.28719579&amp;isFromPublicArea=True&amp;isModal=False</t>
  </si>
  <si>
    <t>OC-106984-2023</t>
  </si>
  <si>
    <t>JEP-TVEC-001-2023</t>
  </si>
  <si>
    <t>IMPLESEG SAS</t>
  </si>
  <si>
    <t>Orden de compra</t>
  </si>
  <si>
    <t>Adquisición de elementos para la atención, prevención y mitigación del riesgo y de emergencias (mantenimiento de extintores)</t>
  </si>
  <si>
    <t>M-100194810</t>
  </si>
  <si>
    <t>28/03/2023 - 17/03/2024</t>
  </si>
  <si>
    <t>https://jepcolombia.sharepoint.com/:b:/g/SE/DAJ/SDC/Ee5MrPNt0zVIoTuQHnd34_QBODk_VPzgHs5q6NrDmkiYhQ?e=anYmTi</t>
  </si>
  <si>
    <t>El 25/09/2025 se publica en la TVEC el acta de liquidación de la Orden de compra 106984.</t>
  </si>
  <si>
    <t>https://www.colombiacompra.gov.co/tienda-virtual-del-estado-colombiano/ordenes-compra/106984</t>
  </si>
  <si>
    <t>OC-106985-2023</t>
  </si>
  <si>
    <t>Res-Q Solutions S.A.S</t>
  </si>
  <si>
    <t>Adquisición de elementos para la atención, prevención y mitigación del riesgo y de emergencias. (recarga de botiquín)</t>
  </si>
  <si>
    <t>M-100253731</t>
  </si>
  <si>
    <t>https://jepcolombia.sharepoint.com/:b:/g/SE/DAJ/SDC/EZu_At2o-zhOplcOMCswk14BFzzBQ0U1r_fLTSNCiW--3A?e=imkvhG</t>
  </si>
  <si>
    <t>https://www.colombiacompra.gov.co/tienda-virtual-del-estado-colombiano/ordenes-compra/106985</t>
  </si>
  <si>
    <t>OC-107538-2023</t>
  </si>
  <si>
    <t>JEP-TVEC-002-2023</t>
  </si>
  <si>
    <t>UNIÓN TEMPORAL OUTSOURCING GIAF- CONTRATISTAS</t>
  </si>
  <si>
    <t xml:space="preserve">Prestar el servicio integral de aseo y cafetería incluido suministro de insumos, elementos, materiales y equipos requeridos para las instalaciones de la jurisdicción especial para la paz </t>
  </si>
  <si>
    <t>B-100035171
B-100008832</t>
  </si>
  <si>
    <t>14/04/2023
15/04/2023</t>
  </si>
  <si>
    <t>12/04/2023 - 16/06/2024
12/04/2023 - 16/12/2023</t>
  </si>
  <si>
    <t>https://jepcolombia.sharepoint.com/:b:/g/SE/DAJ/SDC/EZ60ktnM6FFJrCbM92V2J5sB9DPYhCRfGJDt6XoDGtsKBA?e=9frj7M</t>
  </si>
  <si>
    <t>El 17/12/2023 se publica la prorroga de la orden de compra</t>
  </si>
  <si>
    <t>https://www.colombiacompra.gov.co/tienda-virtual-del-estado-colombiano/ordenes-compra/107538</t>
  </si>
  <si>
    <t>OC-112398-2023</t>
  </si>
  <si>
    <t>JEP-TVEC-004-2023</t>
  </si>
  <si>
    <t>PROVEER INSTITUCIONAL S.A.S</t>
  </si>
  <si>
    <t>Risaralda</t>
  </si>
  <si>
    <t>Adquisición de elementos para la implementación del plan institucional de gestión ambiental – PIGA de La Jurisdicción Especial Para La Paz</t>
  </si>
  <si>
    <t>https://www.colombiacompra.gov.co/tienda-virtual-del-estado-colombiano/ordenes-compra/?number_order=112398&amp;state=&amp;entity=&amp;tool=&amp;date_to&amp;date_from</t>
  </si>
  <si>
    <t>OC-112465-2023</t>
  </si>
  <si>
    <t>JEP-TVEC-003-2023</t>
  </si>
  <si>
    <t>Suministro de licenciamiento Microsoft, para cubrir las necesidades de la JEP</t>
  </si>
  <si>
    <t>30/06/2023 - 24/01/2024</t>
  </si>
  <si>
    <t>https://jepcolombia.sharepoint.com/:b:/g/SE/DAJ/SDC/EeA5JVE7tZtCkaZVemnwdT0BAar5FjCNyl07BVTdNpYoqg?e=RskRf0</t>
  </si>
  <si>
    <t xml:space="preserve">El 22/07/2025 se publica la liquidación de la OC 112465  Controles Empresariales
</t>
  </si>
  <si>
    <t>https://www.colombiacompra.gov.co/tienda-virtual-del-estado-colombiano/ordenes-compra/112465</t>
  </si>
  <si>
    <t>OC-113381-2023</t>
  </si>
  <si>
    <t>JEP-TVEC-005-2023</t>
  </si>
  <si>
    <t>CONALCREDITOS</t>
  </si>
  <si>
    <t xml:space="preserve">Prestación de servicios de monitoreo a víctimas y comparecientes de la Jurisdicción Especial para la Paz.
 </t>
  </si>
  <si>
    <t>Yomar Angelica Muñoz Cadena</t>
  </si>
  <si>
    <t>21/07/2023 - 31/12/2026</t>
  </si>
  <si>
    <t>https://jepcolombia.sharepoint.com/:b:/g/SE/DAJ/SDC/EYB5uZps10ZDil7HUE5iBxMBZkdWls5euzzaWh1l_Nr4sQ?e=6h089r</t>
  </si>
  <si>
    <t>El 23/12/2025 se publicó la liquidación de la OC, Conalcreditos; en la Tienda Virtual del Estado Colombiano.</t>
  </si>
  <si>
    <t>https://www.colombiacompra.gov.co/tienda-virtual-del-estado-colombiano/ordenes-compra/113381</t>
  </si>
  <si>
    <t>OC-114712-2023</t>
  </si>
  <si>
    <t>JEP-TVEC-006-2023</t>
  </si>
  <si>
    <t>18/08/223</t>
  </si>
  <si>
    <t>CLARYICON S.A.S</t>
  </si>
  <si>
    <t>Adquisición de  Grabadoras tipo periodista</t>
  </si>
  <si>
    <t>se cuenta con un retraso en la importación de entre 20 y 25 días hábiles. Por lo cual se amplia el plazo hasta el 29 de septiembre de 2023.</t>
  </si>
  <si>
    <t>https://www.colombiacompra.gov.co/tienda-virtual-del-estado-colombiano/ordenes-compra/114712</t>
  </si>
  <si>
    <t>OC-115086-2023</t>
  </si>
  <si>
    <t>JEP-TVEC-007-2023</t>
  </si>
  <si>
    <t>Adquisición de Video Beams</t>
  </si>
  <si>
    <t>Revisado 7/09/2023
Revisado 11/9/2023</t>
  </si>
  <si>
    <t>https://www.colombiacompra.gov.co/tienda-virtual-del-estado-colombiano/ordenes-compra/115086</t>
  </si>
  <si>
    <t>OC-119354-2023</t>
  </si>
  <si>
    <t>JEP-TVEC-008-2023</t>
  </si>
  <si>
    <t>PANAMERICANA LIBRERÍA Y PAPELERÍA S.A.</t>
  </si>
  <si>
    <t>Adquisición Cámara Fotográfica y accesorios para la Subdirección de Comunicaciones de la jurisdicción especial para la paz, para el normal desarrollo de sus actividades misionales</t>
  </si>
  <si>
    <t>El 30/11/2023 publicada la prórroga y modificación a la orden de compra No. 119354; contratista PANAMERICANA LIBRERÍA Y PAPELERÍA S.A.S., con NIT 830037946-3, se excluyen los microfonos , se reduce el valor a $40.464.998 y se prorroga hasta el 22/12/2023</t>
  </si>
  <si>
    <t>Reducción y prórroga</t>
  </si>
  <si>
    <t xml:space="preserve">https://www.colombiacompra.gov.co/tienda-virtual-del-estado-colombiano/ordenes-compra/119354
</t>
  </si>
  <si>
    <t>909.1</t>
  </si>
  <si>
    <t>OC-119355-2023</t>
  </si>
  <si>
    <t xml:space="preserve">FERRICENTROS SAS
</t>
  </si>
  <si>
    <t>https://www.colombiacompra.gov.co/tienda-virtual-del-estado-colombiano/ordenes-compra/119355</t>
  </si>
  <si>
    <t>909.2</t>
  </si>
  <si>
    <t>OC-119356-2023</t>
  </si>
  <si>
    <t xml:space="preserve">HARDWARE ASESORIAS SOFTWARE LTDA
</t>
  </si>
  <si>
    <t>https://www.colombiacompra.gov.co/tienda-virtual-del-estado-colombiano/ordenes-compra/119356</t>
  </si>
  <si>
    <t>OC-119566-2023</t>
  </si>
  <si>
    <t>JEP-TVEC-009-2023</t>
  </si>
  <si>
    <t>Adquisición de un Dron y accesorios  para la Subdirección de Comunicaciones de la jurisdicción especial para la paz, para el normal desarrollo de sus actividades misionales.</t>
  </si>
  <si>
    <t>En el documento justificativo aparece otro número de CDP
El 30/11/2023 saludo  se publica prorroga  de la Orden de Compra No 119566 - contratista PANAMERICANA LIBRERÍA Y PAPELERÍA S.A.S</t>
  </si>
  <si>
    <t>https://www.colombiacompra.gov.co/tienda-virtual-del-estado-colombiano/ordenes-compra/119566</t>
  </si>
  <si>
    <t>OC-119918-2023</t>
  </si>
  <si>
    <t>JEP-TVEC-010-2023</t>
  </si>
  <si>
    <t>Adquirir pantallas y televisores para la Unidad de Investigación y Acusación</t>
  </si>
  <si>
    <t>Mary Julieth Murillo Junco</t>
  </si>
  <si>
    <t>El 30/11/2023 se publica prorroga de la orden de compra No 119918  contratista  CLARYICON S.A.S N.I.T. 900442893</t>
  </si>
  <si>
    <t>https://www.colombiacompra.gov.co/tienda-virtual-del-estado-colombiano/ordenes-compra/119918</t>
  </si>
  <si>
    <t>OC-120394-2023</t>
  </si>
  <si>
    <t>JEP-TVEC-011-2023</t>
  </si>
  <si>
    <t>Adquisición de elementos forenses para el Grupo Técnico Forense de la Unidad de Investigación y Acusación de la JEP</t>
  </si>
  <si>
    <t>Martha Cristina Useche Rodriguez (Encargada)</t>
  </si>
  <si>
    <t>Julian Alberto Villanueva</t>
  </si>
  <si>
    <t>El 30/11/2023se publica la prórroga de la Orden de Comorw 120394 Panamericana, plazo de ejecución hasta el 11 de diciembre de 2023.</t>
  </si>
  <si>
    <t>https://www.colombiacompra.gov.co/tienda-virtual-del-estado-colombiano/ordenes-compra/120394</t>
  </si>
  <si>
    <t>OC-120395-2023</t>
  </si>
  <si>
    <t>PROVEER INSTITUCIONAL SAS</t>
  </si>
  <si>
    <t>Dosquebradas</t>
  </si>
  <si>
    <t>https://www.colombiacompra.gov.co/tienda-virtual-del-estado-colombiano/ordenes-compra/120395</t>
  </si>
  <si>
    <t>OC-122554-2023</t>
  </si>
  <si>
    <t>JEP-TVEC-012-2023</t>
  </si>
  <si>
    <t>CONSORCIO KIOS</t>
  </si>
  <si>
    <t>Prestar el servicio integral de aseo y cafetería incluido suministro de insumos, elementos, materiales y equipos requeridos para las instalaciones de la Jurisdicción Especial para la Paz.</t>
  </si>
  <si>
    <t>30-44-101056515
30-40-101020465</t>
  </si>
  <si>
    <t>14/12/2023 - 17/02/2025
14/12/2023 - 16/12/2023</t>
  </si>
  <si>
    <t>https://jepcolombia.sharepoint.com/:b:/g/SE/DAJ/SDC/ESVZ2bhAH6hAnJNKWy0s1uIBFo3SOX6VSuXBKFfOm7EWTw?e=pvvkjh
RC: https://jepcolombia.sharepoint.com/:b:/g/SE/DAJ/SDC/EfR5JnlgsiVCu5xCuuIsKqMBX3vUD75OkZON1STuvUazvA?e=wAYZsw</t>
  </si>
  <si>
    <t>El 18/07/2024 se modificò la OC adicionando un valor de $96.316.742, la novedad no fue reportada en el mes de julio se reporta en SIRECI el mes de noviembre.</t>
  </si>
  <si>
    <t>https://www.colombiacompra.gov.co/tienda-virtual-del-estado-colombiano/ordenes-compra/122554</t>
  </si>
  <si>
    <t>OC-123319-2023</t>
  </si>
  <si>
    <t>JEP-TVEC-013-2023</t>
  </si>
  <si>
    <t>Suministro de licenciamiento Microsoft para cubrir las necesidades de la JEP</t>
  </si>
  <si>
    <t>SGPL-126434324-1</t>
  </si>
  <si>
    <t>Zurich Colombia Seguros SA</t>
  </si>
  <si>
    <t>27/12/2023 - 28/12/2026</t>
  </si>
  <si>
    <t>El 28/12/2023 se prorrogó el contrato hasta el 31/12/2023; El 25/02/2026 se publicó el acta de balance y cierre</t>
  </si>
  <si>
    <t>https://www.colombiacompra.gov.co/tienda-virtual-del-estado-colombiano/ordenes-compra/123319</t>
  </si>
  <si>
    <t>Etiquetas de fila</t>
  </si>
  <si>
    <t>Total general</t>
  </si>
  <si>
    <t xml:space="preserve">Cuenta de NÚMERO DE CONTRATO </t>
  </si>
  <si>
    <t>MODALIDAD</t>
  </si>
  <si>
    <t xml:space="preserve"> NÚMERO DE CONTRATO </t>
  </si>
  <si>
    <t>El 9/03/2026 sepublicó el acta de balance y cierre</t>
  </si>
  <si>
    <t>El 16/03/2026 fue publicada en la Tienda Virtual del Estado Colombiano la Resolución mediante la cual se realizó la liquidación unilateral de la Orden de Compra No. 106985-2023.</t>
  </si>
  <si>
    <t>(Todas)</t>
  </si>
  <si>
    <t>Suma de VALOR TOTAL DEL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</si>
</sst>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quot;$&quot;#,##0_);[Red]\(&quot;$&quot;#,##0\)"/>
    <numFmt numFmtId="165" formatCode="_(* #,##0_);_(* \(#,##0\);_(* &quot;-&quot;_);_(@_)"/>
    <numFmt numFmtId="166" formatCode="_(&quot;$&quot;* #,##0.00_);_(&quot;$&quot;* \(#,##0.00\);_(&quot;$&quot;* &quot;-&quot;??_);_(@_)"/>
    <numFmt numFmtId="167" formatCode="&quot;$&quot;\ #,##0.00"/>
    <numFmt numFmtId="168" formatCode="&quot;$&quot;\ #,##0"/>
    <numFmt numFmtId="169" formatCode="&quot;$&quot;#,##0.00_);[Red]\(&quot;$&quot;#,##0.00\)"/>
    <numFmt numFmtId="170" formatCode="dd/mm/yyyy;@"/>
    <numFmt numFmtId="171" formatCode="_-* #,##0_-;\-* #,##0_-;_-* &quot;-&quot;??_-;_-@_-"/>
  </numFmts>
  <fonts count="24" x14ac:knownFonts="1">
    <font>
      <sz val="11"/>
      <color theme="1"/>
      <name val="Calibri"/>
      <family val="2"/>
      <scheme val="minor"/>
    </font>
    <font>
      <sz val="11"/>
      <color theme="1"/>
      <name val="Calibri"/>
      <family val="2"/>
      <scheme val="minor"/>
    </font>
    <font>
      <u/>
      <sz val="11"/>
      <color theme="10"/>
      <name val="Calibri"/>
      <family val="2"/>
      <scheme val="minor"/>
    </font>
    <font>
      <b/>
      <sz val="12"/>
      <color theme="0"/>
      <name val="Palatino Linotype"/>
      <family val="1"/>
    </font>
    <font>
      <sz val="12"/>
      <color theme="1"/>
      <name val="Palatino Linotype"/>
      <family val="1"/>
    </font>
    <font>
      <sz val="12"/>
      <name val="Palatino Linotype"/>
      <family val="1"/>
    </font>
    <font>
      <u/>
      <sz val="12"/>
      <name val="Palatino Linotype"/>
      <family val="1"/>
    </font>
    <font>
      <sz val="11"/>
      <color theme="1"/>
      <name val="Palatino Linotype"/>
      <family val="1"/>
    </font>
    <font>
      <sz val="12"/>
      <color rgb="FFFF0000"/>
      <name val="Palatino Linotype"/>
      <family val="1"/>
    </font>
    <font>
      <u/>
      <sz val="12"/>
      <color theme="1"/>
      <name val="Palatino Linotype"/>
      <family val="1"/>
    </font>
    <font>
      <sz val="12"/>
      <color theme="9" tint="-0.499984740745262"/>
      <name val="Palatino Linotype"/>
      <family val="1"/>
    </font>
    <font>
      <u/>
      <sz val="12"/>
      <color theme="10"/>
      <name val="Palatino Linotype"/>
      <family val="1"/>
    </font>
    <font>
      <sz val="12"/>
      <color theme="5"/>
      <name val="Palatino Linotype"/>
      <family val="1"/>
    </font>
    <font>
      <sz val="12"/>
      <color theme="1"/>
      <name val="Calibri"/>
      <family val="2"/>
      <scheme val="minor"/>
    </font>
    <font>
      <u/>
      <sz val="11"/>
      <name val="Calibri"/>
      <family val="2"/>
      <scheme val="minor"/>
    </font>
    <font>
      <sz val="11"/>
      <color rgb="FF000000"/>
      <name val="Palatino Linotype"/>
      <family val="1"/>
    </font>
    <font>
      <b/>
      <sz val="9"/>
      <color indexed="81"/>
      <name val="Tahoma"/>
      <family val="2"/>
    </font>
    <font>
      <sz val="9"/>
      <color indexed="81"/>
      <name val="Tahoma"/>
      <family val="2"/>
    </font>
    <font>
      <b/>
      <sz val="11"/>
      <color theme="1"/>
      <name val="Calibri"/>
      <family val="2"/>
      <scheme val="minor"/>
    </font>
    <font>
      <sz val="16"/>
      <color theme="1"/>
      <name val="Century Gothic"/>
      <family val="2"/>
    </font>
    <font>
      <sz val="16"/>
      <name val="Century Gothic"/>
      <family val="2"/>
    </font>
    <font>
      <sz val="16"/>
      <color theme="1"/>
      <name val="Century Gothic"/>
      <family val="1"/>
    </font>
    <font>
      <sz val="16"/>
      <color theme="1"/>
      <name val="Palatino Linotype"/>
      <family val="1"/>
    </font>
    <font>
      <sz val="16"/>
      <color theme="1"/>
      <name val="Calibri"/>
      <family val="2"/>
    </font>
  </fonts>
  <fills count="28">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5" tint="0.79998168889431442"/>
        <bgColor indexed="64"/>
      </patternFill>
    </fill>
    <fill>
      <patternFill patternType="solid">
        <fgColor theme="9" tint="0.39997558519241921"/>
        <bgColor indexed="64"/>
      </patternFill>
    </fill>
    <fill>
      <patternFill patternType="solid">
        <fgColor theme="0"/>
        <bgColor theme="4" tint="0.79998168889431442"/>
      </patternFill>
    </fill>
    <fill>
      <patternFill patternType="solid">
        <fgColor theme="8" tint="0.59999389629810485"/>
        <bgColor indexed="64"/>
      </patternFill>
    </fill>
    <fill>
      <patternFill patternType="solid">
        <fgColor theme="4" tint="0.79998168889431442"/>
        <bgColor theme="4" tint="0.79998168889431442"/>
      </patternFill>
    </fill>
    <fill>
      <patternFill patternType="solid">
        <fgColor theme="7" tint="0.79998168889431442"/>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8" tint="0.79998168889431442"/>
        <bgColor indexed="64"/>
      </patternFill>
    </fill>
    <fill>
      <patternFill patternType="solid">
        <fgColor theme="7" tint="-0.249977111117893"/>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rgb="FF00B050"/>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rgb="FFFFFF00"/>
        <bgColor theme="4" tint="0.79998168889431442"/>
      </patternFill>
    </fill>
    <fill>
      <patternFill patternType="solid">
        <fgColor theme="5" tint="-0.249977111117893"/>
        <bgColor indexed="64"/>
      </patternFill>
    </fill>
    <fill>
      <patternFill patternType="solid">
        <fgColor theme="2" tint="-9.9978637043366805E-2"/>
        <bgColor indexed="64"/>
      </patternFill>
    </fill>
    <fill>
      <patternFill patternType="solid">
        <fgColor theme="2" tint="-9.9978637043366805E-2"/>
        <bgColor theme="4" tint="0.79998168889431442"/>
      </patternFill>
    </fill>
    <fill>
      <patternFill patternType="solid">
        <fgColor rgb="FFF484E7"/>
        <bgColor indexed="64"/>
      </patternFill>
    </fill>
    <fill>
      <patternFill patternType="solid">
        <fgColor theme="9" tint="-0.249977111117893"/>
        <bgColor indexed="64"/>
      </patternFill>
    </fill>
    <fill>
      <patternFill patternType="solid">
        <fgColor theme="9"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theme="4" tint="0.39997558519241921"/>
      </bottom>
      <diagonal/>
    </border>
    <border>
      <left/>
      <right/>
      <top style="thin">
        <color theme="4" tint="0.39997558519241921"/>
      </top>
      <bottom/>
      <diagonal/>
    </border>
    <border>
      <left style="thin">
        <color indexed="64"/>
      </left>
      <right style="thin">
        <color indexed="64"/>
      </right>
      <top/>
      <bottom style="thin">
        <color indexed="64"/>
      </bottom>
      <diagonal/>
    </border>
  </borders>
  <cellStyleXfs count="4">
    <xf numFmtId="0" fontId="0" fillId="0" borderId="0"/>
    <xf numFmtId="165" fontId="1" fillId="0" borderId="0" applyFont="0" applyFill="0" applyBorder="0" applyAlignment="0" applyProtection="0"/>
    <xf numFmtId="166" fontId="1" fillId="0" borderId="0" applyFont="0" applyFill="0" applyBorder="0" applyAlignment="0" applyProtection="0"/>
    <xf numFmtId="0" fontId="2" fillId="0" borderId="0" applyNumberFormat="0" applyFill="0" applyBorder="0" applyAlignment="0" applyProtection="0"/>
  </cellStyleXfs>
  <cellXfs count="207">
    <xf numFmtId="0" fontId="0" fillId="0" borderId="0" xfId="0"/>
    <xf numFmtId="0" fontId="3"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protection locked="0"/>
    </xf>
    <xf numFmtId="14" fontId="4" fillId="0" borderId="1" xfId="0" applyNumberFormat="1" applyFont="1" applyBorder="1" applyAlignment="1" applyProtection="1">
      <alignment horizontal="center" vertical="center"/>
      <protection locked="0"/>
    </xf>
    <xf numFmtId="1" fontId="4" fillId="0" borderId="1" xfId="0" applyNumberFormat="1" applyFont="1" applyBorder="1" applyAlignment="1" applyProtection="1">
      <alignment horizontal="center" vertical="center"/>
      <protection locked="0"/>
    </xf>
    <xf numFmtId="168" fontId="4" fillId="0" borderId="1" xfId="0" applyNumberFormat="1" applyFont="1" applyBorder="1" applyAlignment="1" applyProtection="1">
      <alignment horizontal="center" vertical="center"/>
      <protection locked="0"/>
    </xf>
    <xf numFmtId="166" fontId="4" fillId="0" borderId="1" xfId="2" applyFont="1" applyBorder="1" applyAlignment="1" applyProtection="1">
      <alignment horizontal="center" vertical="center"/>
      <protection locked="0"/>
    </xf>
    <xf numFmtId="167" fontId="4" fillId="0" borderId="1" xfId="0" applyNumberFormat="1"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protection locked="0"/>
    </xf>
    <xf numFmtId="14" fontId="5" fillId="3" borderId="1" xfId="0" applyNumberFormat="1" applyFont="1" applyFill="1" applyBorder="1" applyAlignment="1" applyProtection="1">
      <alignment horizontal="center" vertical="center" wrapText="1"/>
      <protection locked="0"/>
    </xf>
    <xf numFmtId="0" fontId="5" fillId="3" borderId="1" xfId="0" applyFont="1" applyFill="1" applyBorder="1" applyAlignment="1" applyProtection="1">
      <alignment horizontal="center" vertical="center"/>
      <protection locked="0"/>
    </xf>
    <xf numFmtId="168" fontId="5" fillId="3" borderId="1" xfId="0" applyNumberFormat="1" applyFont="1" applyFill="1" applyBorder="1" applyAlignment="1" applyProtection="1">
      <alignment horizontal="center" vertical="center" wrapText="1"/>
      <protection locked="0"/>
    </xf>
    <xf numFmtId="1" fontId="5" fillId="3" borderId="1" xfId="0" applyNumberFormat="1" applyFont="1" applyFill="1" applyBorder="1" applyAlignment="1" applyProtection="1">
      <alignment horizontal="center" vertical="center" wrapText="1"/>
      <protection locked="0"/>
    </xf>
    <xf numFmtId="0" fontId="6" fillId="3" borderId="1" xfId="3" applyFont="1" applyFill="1" applyBorder="1" applyAlignment="1" applyProtection="1">
      <alignment horizontal="center" vertical="center" wrapText="1"/>
      <protection locked="0"/>
    </xf>
    <xf numFmtId="14" fontId="5" fillId="0" borderId="1" xfId="0" applyNumberFormat="1" applyFont="1" applyBorder="1" applyAlignment="1" applyProtection="1">
      <alignment horizontal="center" vertical="center"/>
      <protection locked="0"/>
    </xf>
    <xf numFmtId="168" fontId="5" fillId="0" borderId="1" xfId="0" applyNumberFormat="1" applyFont="1" applyBorder="1" applyAlignment="1" applyProtection="1">
      <alignment horizontal="center" vertical="center"/>
      <protection locked="0"/>
    </xf>
    <xf numFmtId="1" fontId="5" fillId="0" borderId="1" xfId="0" applyNumberFormat="1" applyFont="1" applyBorder="1" applyAlignment="1" applyProtection="1">
      <alignment horizontal="center" vertical="center"/>
      <protection locked="0"/>
    </xf>
    <xf numFmtId="14" fontId="5" fillId="0" borderId="1" xfId="0" applyNumberFormat="1" applyFont="1" applyBorder="1" applyAlignment="1" applyProtection="1">
      <alignment horizontal="center" vertical="center" wrapText="1"/>
      <protection locked="0"/>
    </xf>
    <xf numFmtId="1" fontId="5" fillId="0" borderId="1" xfId="0" applyNumberFormat="1" applyFont="1" applyBorder="1" applyAlignment="1" applyProtection="1">
      <alignment horizontal="center" vertical="center" wrapText="1"/>
      <protection locked="0"/>
    </xf>
    <xf numFmtId="0" fontId="6" fillId="3" borderId="1" xfId="3"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wrapText="1"/>
      <protection locked="0"/>
    </xf>
    <xf numFmtId="3" fontId="5" fillId="3" borderId="1" xfId="0" applyNumberFormat="1" applyFont="1" applyFill="1" applyBorder="1" applyAlignment="1" applyProtection="1">
      <alignment horizontal="center" vertical="center" wrapText="1"/>
      <protection locked="0"/>
    </xf>
    <xf numFmtId="14" fontId="4" fillId="3" borderId="1" xfId="0" applyNumberFormat="1" applyFont="1" applyFill="1" applyBorder="1" applyAlignment="1" applyProtection="1">
      <alignment horizontal="center" vertical="center"/>
      <protection locked="0"/>
    </xf>
    <xf numFmtId="3" fontId="4" fillId="0" borderId="1" xfId="0" applyNumberFormat="1" applyFont="1" applyBorder="1" applyAlignment="1" applyProtection="1">
      <alignment horizontal="center" vertical="center" wrapText="1"/>
      <protection locked="0"/>
    </xf>
    <xf numFmtId="166" fontId="4" fillId="0" borderId="1" xfId="2" applyFont="1" applyFill="1" applyBorder="1" applyAlignment="1" applyProtection="1">
      <alignment horizontal="center" vertical="center"/>
      <protection locked="0"/>
    </xf>
    <xf numFmtId="3" fontId="5" fillId="0" borderId="1" xfId="0" applyNumberFormat="1" applyFont="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4" fillId="6" borderId="1" xfId="0" applyFont="1" applyFill="1" applyBorder="1" applyAlignment="1" applyProtection="1">
      <alignment horizontal="center" vertical="center"/>
      <protection locked="0"/>
    </xf>
    <xf numFmtId="1" fontId="4" fillId="6" borderId="1" xfId="0" applyNumberFormat="1" applyFont="1" applyFill="1" applyBorder="1" applyAlignment="1" applyProtection="1">
      <alignment horizontal="center" vertical="center"/>
      <protection locked="0"/>
    </xf>
    <xf numFmtId="14" fontId="4" fillId="6" borderId="1" xfId="0" applyNumberFormat="1" applyFont="1" applyFill="1" applyBorder="1" applyAlignment="1" applyProtection="1">
      <alignment horizontal="center" vertical="center"/>
      <protection locked="0"/>
    </xf>
    <xf numFmtId="0" fontId="2" fillId="0" borderId="1" xfId="3" applyBorder="1" applyAlignment="1" applyProtection="1">
      <alignment horizontal="center" vertical="center" wrapText="1"/>
      <protection locked="0"/>
    </xf>
    <xf numFmtId="0" fontId="8" fillId="0" borderId="1" xfId="0" applyFont="1" applyBorder="1" applyAlignment="1" applyProtection="1">
      <alignment horizontal="center" vertical="center" wrapText="1"/>
      <protection locked="0"/>
    </xf>
    <xf numFmtId="14" fontId="4" fillId="0" borderId="1" xfId="0" applyNumberFormat="1" applyFont="1" applyBorder="1" applyAlignment="1" applyProtection="1">
      <alignment horizontal="center" vertical="center" wrapText="1"/>
      <protection locked="0"/>
    </xf>
    <xf numFmtId="0" fontId="5" fillId="3" borderId="1" xfId="0" applyFont="1" applyFill="1" applyBorder="1" applyAlignment="1" applyProtection="1">
      <alignment vertical="center" wrapText="1"/>
      <protection locked="0"/>
    </xf>
    <xf numFmtId="0" fontId="4" fillId="3" borderId="1" xfId="0" applyFont="1" applyFill="1" applyBorder="1" applyAlignment="1" applyProtection="1">
      <alignment horizontal="center" vertical="center"/>
      <protection locked="0"/>
    </xf>
    <xf numFmtId="14" fontId="5" fillId="3" borderId="1" xfId="0" applyNumberFormat="1" applyFont="1" applyFill="1" applyBorder="1" applyAlignment="1" applyProtection="1">
      <alignment horizontal="center" vertical="center"/>
      <protection locked="0"/>
    </xf>
    <xf numFmtId="0" fontId="9" fillId="0" borderId="1" xfId="3" applyFont="1" applyFill="1" applyBorder="1" applyAlignment="1" applyProtection="1">
      <alignment horizontal="center" vertical="center" wrapText="1"/>
      <protection locked="0"/>
    </xf>
    <xf numFmtId="3" fontId="5" fillId="0" borderId="1" xfId="0" applyNumberFormat="1" applyFont="1" applyBorder="1" applyAlignment="1" applyProtection="1">
      <alignment horizontal="center" vertical="center"/>
      <protection locked="0"/>
    </xf>
    <xf numFmtId="167" fontId="5" fillId="3" borderId="1" xfId="0" applyNumberFormat="1" applyFont="1" applyFill="1" applyBorder="1" applyAlignment="1" applyProtection="1">
      <alignment horizontal="center" vertical="center" wrapText="1"/>
      <protection locked="0"/>
    </xf>
    <xf numFmtId="166" fontId="5" fillId="0" borderId="1" xfId="2" applyFont="1" applyBorder="1" applyAlignment="1" applyProtection="1">
      <alignment horizontal="center" vertical="center" wrapText="1"/>
      <protection locked="0"/>
    </xf>
    <xf numFmtId="0" fontId="5" fillId="6" borderId="1" xfId="0" applyFont="1" applyFill="1" applyBorder="1" applyAlignment="1" applyProtection="1">
      <alignment horizontal="center" vertical="center"/>
      <protection locked="0"/>
    </xf>
    <xf numFmtId="0" fontId="5" fillId="6" borderId="1"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center" vertical="center" wrapText="1"/>
      <protection locked="0"/>
    </xf>
    <xf numFmtId="3" fontId="8" fillId="0" borderId="1" xfId="0" applyNumberFormat="1" applyFont="1" applyBorder="1" applyAlignment="1" applyProtection="1">
      <alignment horizontal="center" vertical="center" wrapText="1"/>
      <protection locked="0"/>
    </xf>
    <xf numFmtId="1" fontId="8" fillId="6" borderId="1" xfId="0" applyNumberFormat="1" applyFont="1" applyFill="1" applyBorder="1" applyAlignment="1" applyProtection="1">
      <alignment horizontal="center" vertical="center" wrapText="1"/>
      <protection locked="0"/>
    </xf>
    <xf numFmtId="14" fontId="8" fillId="6" borderId="1" xfId="0" applyNumberFormat="1" applyFont="1" applyFill="1" applyBorder="1" applyAlignment="1" applyProtection="1">
      <alignment horizontal="center" vertical="center" wrapText="1"/>
      <protection locked="0"/>
    </xf>
    <xf numFmtId="3" fontId="5" fillId="3" borderId="1" xfId="0" applyNumberFormat="1" applyFont="1" applyFill="1" applyBorder="1" applyAlignment="1" applyProtection="1">
      <alignment horizontal="center" vertical="center"/>
      <protection locked="0"/>
    </xf>
    <xf numFmtId="168" fontId="5" fillId="3" borderId="1" xfId="0" applyNumberFormat="1" applyFont="1" applyFill="1" applyBorder="1" applyAlignment="1" applyProtection="1">
      <alignment horizontal="center" vertical="center"/>
      <protection locked="0"/>
    </xf>
    <xf numFmtId="1" fontId="5" fillId="3" borderId="1" xfId="0" applyNumberFormat="1" applyFont="1" applyFill="1" applyBorder="1" applyAlignment="1" applyProtection="1">
      <alignment horizontal="center" vertical="center"/>
      <protection locked="0"/>
    </xf>
    <xf numFmtId="1" fontId="4" fillId="3" borderId="1" xfId="0" applyNumberFormat="1" applyFont="1" applyFill="1" applyBorder="1" applyAlignment="1" applyProtection="1">
      <alignment horizontal="center" vertical="center"/>
      <protection locked="0"/>
    </xf>
    <xf numFmtId="0" fontId="8" fillId="3" borderId="1" xfId="0" applyFont="1" applyFill="1" applyBorder="1" applyAlignment="1" applyProtection="1">
      <alignment horizontal="center" vertical="center" wrapText="1"/>
      <protection locked="0"/>
    </xf>
    <xf numFmtId="1" fontId="8" fillId="3" borderId="1" xfId="0" applyNumberFormat="1" applyFont="1" applyFill="1" applyBorder="1" applyAlignment="1" applyProtection="1">
      <alignment horizontal="center" vertical="center" wrapText="1"/>
      <protection locked="0"/>
    </xf>
    <xf numFmtId="14" fontId="8" fillId="3" borderId="1" xfId="0" applyNumberFormat="1"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164" fontId="5" fillId="3" borderId="1" xfId="0" applyNumberFormat="1" applyFont="1" applyFill="1" applyBorder="1" applyAlignment="1" applyProtection="1">
      <alignment horizontal="center" vertical="center" wrapText="1"/>
      <protection locked="0"/>
    </xf>
    <xf numFmtId="1" fontId="4" fillId="0" borderId="1" xfId="0" applyNumberFormat="1" applyFont="1" applyBorder="1" applyAlignment="1" applyProtection="1">
      <alignment horizontal="center" vertical="center" wrapText="1"/>
      <protection locked="0"/>
    </xf>
    <xf numFmtId="1" fontId="4" fillId="3" borderId="1" xfId="0" applyNumberFormat="1" applyFont="1" applyFill="1" applyBorder="1" applyAlignment="1" applyProtection="1">
      <alignment horizontal="center" vertical="center" wrapText="1"/>
      <protection locked="0"/>
    </xf>
    <xf numFmtId="14" fontId="4" fillId="3" borderId="1" xfId="0" applyNumberFormat="1" applyFont="1" applyFill="1" applyBorder="1" applyAlignment="1" applyProtection="1">
      <alignment horizontal="center" vertical="center" wrapText="1"/>
      <protection locked="0"/>
    </xf>
    <xf numFmtId="1" fontId="5" fillId="6" borderId="1" xfId="0" applyNumberFormat="1" applyFont="1" applyFill="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protection locked="0"/>
    </xf>
    <xf numFmtId="168" fontId="4" fillId="3" borderId="1" xfId="0" applyNumberFormat="1" applyFont="1" applyFill="1" applyBorder="1" applyAlignment="1" applyProtection="1">
      <alignment horizontal="center" vertical="center"/>
      <protection locked="0"/>
    </xf>
    <xf numFmtId="0" fontId="5" fillId="0" borderId="1" xfId="0" applyFont="1" applyBorder="1" applyAlignment="1" applyProtection="1">
      <alignment vertical="center" wrapText="1"/>
      <protection locked="0"/>
    </xf>
    <xf numFmtId="167" fontId="4" fillId="3" borderId="1" xfId="0" applyNumberFormat="1" applyFont="1" applyFill="1" applyBorder="1" applyAlignment="1" applyProtection="1">
      <alignment horizontal="center" vertical="center" wrapText="1"/>
      <protection locked="0"/>
    </xf>
    <xf numFmtId="166" fontId="5" fillId="3" borderId="1" xfId="2" applyFont="1" applyFill="1" applyBorder="1" applyAlignment="1" applyProtection="1">
      <alignment horizontal="center" vertical="center" wrapText="1"/>
      <protection locked="0"/>
    </xf>
    <xf numFmtId="1" fontId="8" fillId="0" borderId="1" xfId="0" applyNumberFormat="1" applyFont="1" applyBorder="1" applyAlignment="1" applyProtection="1">
      <alignment horizontal="center" vertical="center" wrapText="1"/>
      <protection locked="0"/>
    </xf>
    <xf numFmtId="14" fontId="8" fillId="0" borderId="1" xfId="0" applyNumberFormat="1" applyFont="1" applyBorder="1" applyAlignment="1" applyProtection="1">
      <alignment horizontal="center" vertical="center" wrapText="1"/>
      <protection locked="0"/>
    </xf>
    <xf numFmtId="0" fontId="2" fillId="3" borderId="1" xfId="3" applyFill="1" applyBorder="1" applyAlignment="1" applyProtection="1">
      <alignment horizontal="center" vertical="center" wrapText="1"/>
      <protection locked="0"/>
    </xf>
    <xf numFmtId="169" fontId="5" fillId="3" borderId="1" xfId="0" applyNumberFormat="1" applyFont="1" applyFill="1" applyBorder="1" applyAlignment="1" applyProtection="1">
      <alignment horizontal="center" vertical="center" wrapText="1"/>
      <protection locked="0"/>
    </xf>
    <xf numFmtId="170" fontId="5" fillId="3" borderId="1" xfId="0" applyNumberFormat="1" applyFont="1" applyFill="1" applyBorder="1" applyAlignment="1" applyProtection="1">
      <alignment horizontal="center" vertical="center" wrapText="1"/>
      <protection locked="0"/>
    </xf>
    <xf numFmtId="1" fontId="5" fillId="6" borderId="1" xfId="0" applyNumberFormat="1" applyFont="1" applyFill="1" applyBorder="1" applyAlignment="1" applyProtection="1">
      <alignment horizontal="center" vertical="center"/>
      <protection locked="0"/>
    </xf>
    <xf numFmtId="0" fontId="4" fillId="6" borderId="1" xfId="0" applyFont="1" applyFill="1" applyBorder="1" applyAlignment="1" applyProtection="1">
      <alignment horizontal="center" vertical="center" wrapText="1"/>
      <protection locked="0"/>
    </xf>
    <xf numFmtId="0" fontId="8" fillId="0" borderId="1" xfId="0" applyFont="1" applyBorder="1" applyAlignment="1" applyProtection="1">
      <alignment horizontal="center" vertical="center"/>
      <protection locked="0"/>
    </xf>
    <xf numFmtId="1" fontId="8" fillId="0" borderId="1" xfId="0" applyNumberFormat="1" applyFont="1" applyBorder="1" applyAlignment="1" applyProtection="1">
      <alignment horizontal="center" vertical="center"/>
      <protection locked="0"/>
    </xf>
    <xf numFmtId="14" fontId="8" fillId="0" borderId="1" xfId="0" applyNumberFormat="1" applyFont="1" applyBorder="1" applyAlignment="1" applyProtection="1">
      <alignment horizontal="center" vertical="center"/>
      <protection locked="0"/>
    </xf>
    <xf numFmtId="0" fontId="2" fillId="0" borderId="1" xfId="3" applyBorder="1" applyAlignment="1" applyProtection="1">
      <alignment horizontal="center" vertical="center"/>
      <protection locked="0"/>
    </xf>
    <xf numFmtId="164" fontId="5" fillId="0" borderId="1" xfId="0" applyNumberFormat="1" applyFont="1" applyBorder="1" applyAlignment="1" applyProtection="1">
      <alignment horizontal="center" vertical="center"/>
      <protection locked="0"/>
    </xf>
    <xf numFmtId="170" fontId="5" fillId="3" borderId="1" xfId="0" applyNumberFormat="1" applyFont="1" applyFill="1" applyBorder="1" applyAlignment="1" applyProtection="1">
      <alignment horizontal="center" vertical="center"/>
      <protection locked="0"/>
    </xf>
    <xf numFmtId="0" fontId="5" fillId="5" borderId="1" xfId="0" applyFont="1" applyFill="1" applyBorder="1" applyAlignment="1" applyProtection="1">
      <alignment horizontal="center" vertical="center" wrapText="1"/>
      <protection locked="0"/>
    </xf>
    <xf numFmtId="0" fontId="5" fillId="8" borderId="1" xfId="0" applyFont="1" applyFill="1" applyBorder="1" applyAlignment="1" applyProtection="1">
      <alignment horizontal="center" vertical="center" wrapText="1"/>
      <protection locked="0"/>
    </xf>
    <xf numFmtId="14" fontId="10" fillId="3" borderId="1" xfId="0" applyNumberFormat="1" applyFont="1" applyFill="1" applyBorder="1" applyAlignment="1" applyProtection="1">
      <alignment horizontal="center" vertical="center"/>
      <protection locked="0"/>
    </xf>
    <xf numFmtId="3" fontId="4" fillId="0" borderId="1" xfId="0" applyNumberFormat="1" applyFont="1" applyBorder="1" applyAlignment="1" applyProtection="1">
      <alignment horizontal="center" vertical="center"/>
      <protection locked="0"/>
    </xf>
    <xf numFmtId="0" fontId="11" fillId="0" borderId="1" xfId="3" applyFont="1" applyBorder="1" applyAlignment="1" applyProtection="1">
      <alignment horizontal="center" vertical="center" wrapText="1"/>
      <protection locked="0"/>
    </xf>
    <xf numFmtId="0" fontId="5" fillId="3" borderId="1" xfId="0" applyFont="1" applyFill="1" applyBorder="1" applyAlignment="1" applyProtection="1">
      <alignment vertical="center"/>
      <protection locked="0"/>
    </xf>
    <xf numFmtId="168" fontId="4" fillId="6" borderId="1" xfId="0" applyNumberFormat="1" applyFont="1" applyFill="1" applyBorder="1" applyAlignment="1" applyProtection="1">
      <alignment horizontal="center" vertical="center"/>
      <protection locked="0"/>
    </xf>
    <xf numFmtId="0" fontId="2" fillId="6" borderId="1" xfId="3" applyFill="1" applyBorder="1" applyAlignment="1" applyProtection="1">
      <alignment horizontal="center" vertical="center" wrapText="1"/>
      <protection locked="0"/>
    </xf>
    <xf numFmtId="168" fontId="8" fillId="0" borderId="1" xfId="0" applyNumberFormat="1" applyFont="1" applyBorder="1" applyAlignment="1" applyProtection="1">
      <alignment horizontal="center" vertical="center" wrapText="1"/>
      <protection locked="0"/>
    </xf>
    <xf numFmtId="167" fontId="5" fillId="0" borderId="1" xfId="0" applyNumberFormat="1" applyFont="1" applyBorder="1" applyAlignment="1" applyProtection="1">
      <alignment horizontal="center" vertical="center" wrapText="1"/>
      <protection locked="0"/>
    </xf>
    <xf numFmtId="166" fontId="4" fillId="6" borderId="1" xfId="2" applyFont="1" applyFill="1" applyBorder="1" applyAlignment="1" applyProtection="1">
      <alignment horizontal="center" vertical="center"/>
      <protection locked="0"/>
    </xf>
    <xf numFmtId="0" fontId="4" fillId="4" borderId="1" xfId="0" applyFont="1" applyFill="1" applyBorder="1" applyAlignment="1" applyProtection="1">
      <alignment horizontal="center" vertical="center" wrapText="1"/>
      <protection locked="0"/>
    </xf>
    <xf numFmtId="167" fontId="8" fillId="3" borderId="1" xfId="0" applyNumberFormat="1" applyFont="1" applyFill="1" applyBorder="1" applyAlignment="1" applyProtection="1">
      <alignment horizontal="center" vertical="center" wrapText="1"/>
      <protection locked="0"/>
    </xf>
    <xf numFmtId="14" fontId="5" fillId="9" borderId="1" xfId="0" applyNumberFormat="1" applyFont="1" applyFill="1" applyBorder="1" applyAlignment="1" applyProtection="1">
      <alignment horizontal="center" vertical="center"/>
      <protection locked="0"/>
    </xf>
    <xf numFmtId="0" fontId="4" fillId="0" borderId="1" xfId="0" applyFont="1" applyBorder="1" applyAlignment="1" applyProtection="1">
      <alignment vertical="center" wrapText="1"/>
      <protection locked="0"/>
    </xf>
    <xf numFmtId="14" fontId="5" fillId="6" borderId="1" xfId="0" applyNumberFormat="1" applyFont="1" applyFill="1" applyBorder="1" applyAlignment="1" applyProtection="1">
      <alignment horizontal="center" vertical="center" wrapText="1"/>
      <protection locked="0"/>
    </xf>
    <xf numFmtId="167" fontId="5" fillId="0" borderId="1" xfId="0" applyNumberFormat="1" applyFont="1" applyBorder="1" applyAlignment="1" applyProtection="1">
      <alignment horizontal="center" vertical="center"/>
      <protection locked="0"/>
    </xf>
    <xf numFmtId="164" fontId="5" fillId="0" borderId="1" xfId="0" applyNumberFormat="1" applyFont="1" applyBorder="1" applyAlignment="1" applyProtection="1">
      <alignment horizontal="center" vertical="center" wrapText="1"/>
      <protection locked="0"/>
    </xf>
    <xf numFmtId="0" fontId="12" fillId="11" borderId="1" xfId="0" applyFont="1" applyFill="1" applyBorder="1" applyAlignment="1" applyProtection="1">
      <alignment horizontal="center" vertical="center" wrapText="1"/>
      <protection locked="0"/>
    </xf>
    <xf numFmtId="0" fontId="5" fillId="10" borderId="1" xfId="0" applyFont="1" applyFill="1" applyBorder="1" applyAlignment="1" applyProtection="1">
      <alignment horizontal="center" vertical="center" wrapText="1"/>
      <protection locked="0"/>
    </xf>
    <xf numFmtId="0" fontId="6" fillId="0" borderId="1" xfId="3" applyFont="1" applyFill="1" applyBorder="1" applyAlignment="1" applyProtection="1">
      <alignment horizontal="center" vertical="center"/>
      <protection locked="0"/>
    </xf>
    <xf numFmtId="0" fontId="6" fillId="0" borderId="1" xfId="3" applyFont="1" applyBorder="1" applyAlignment="1" applyProtection="1">
      <alignment horizontal="center" vertical="center"/>
      <protection locked="0"/>
    </xf>
    <xf numFmtId="168" fontId="5" fillId="4" borderId="1" xfId="0" applyNumberFormat="1" applyFont="1" applyFill="1" applyBorder="1" applyAlignment="1" applyProtection="1">
      <alignment horizontal="center" vertical="center" wrapText="1"/>
      <protection locked="0"/>
    </xf>
    <xf numFmtId="166" fontId="4" fillId="0" borderId="1" xfId="2" applyFont="1" applyBorder="1" applyAlignment="1" applyProtection="1">
      <alignment horizontal="center" vertical="center" wrapText="1"/>
      <protection locked="0"/>
    </xf>
    <xf numFmtId="14" fontId="4" fillId="0" borderId="1" xfId="2" applyNumberFormat="1" applyFont="1" applyBorder="1" applyAlignment="1" applyProtection="1">
      <alignment horizontal="center" vertical="center" wrapText="1"/>
      <protection locked="0"/>
    </xf>
    <xf numFmtId="0" fontId="5" fillId="4" borderId="1" xfId="0" applyFont="1" applyFill="1" applyBorder="1" applyAlignment="1" applyProtection="1">
      <alignment horizontal="center" vertical="center"/>
      <protection locked="0"/>
    </xf>
    <xf numFmtId="168" fontId="5" fillId="0" borderId="1" xfId="0" applyNumberFormat="1" applyFont="1" applyBorder="1" applyAlignment="1" applyProtection="1">
      <alignment horizontal="center" vertical="center" wrapText="1"/>
      <protection locked="0"/>
    </xf>
    <xf numFmtId="0" fontId="6" fillId="0" borderId="1" xfId="3" applyFont="1" applyBorder="1" applyAlignment="1" applyProtection="1">
      <alignment horizontal="center" vertical="center" wrapText="1"/>
      <protection locked="0"/>
    </xf>
    <xf numFmtId="164" fontId="8" fillId="0" borderId="1" xfId="0" applyNumberFormat="1" applyFont="1" applyBorder="1" applyAlignment="1" applyProtection="1">
      <alignment horizontal="center" vertical="center"/>
      <protection locked="0"/>
    </xf>
    <xf numFmtId="166" fontId="8" fillId="0" borderId="1" xfId="2" applyFont="1" applyBorder="1" applyAlignment="1" applyProtection="1">
      <alignment horizontal="center" vertical="center"/>
      <protection locked="0"/>
    </xf>
    <xf numFmtId="0" fontId="5" fillId="12" borderId="1" xfId="0" applyFont="1" applyFill="1" applyBorder="1" applyAlignment="1" applyProtection="1">
      <alignment horizontal="center" vertical="center" wrapText="1"/>
      <protection locked="0"/>
    </xf>
    <xf numFmtId="0" fontId="5" fillId="13" borderId="1" xfId="0" applyFont="1" applyFill="1" applyBorder="1" applyAlignment="1" applyProtection="1">
      <alignment horizontal="center" vertical="center" wrapText="1"/>
      <protection locked="0"/>
    </xf>
    <xf numFmtId="170" fontId="5" fillId="0" borderId="1" xfId="0" applyNumberFormat="1" applyFont="1" applyBorder="1" applyAlignment="1" applyProtection="1">
      <alignment horizontal="center" vertical="center" wrapText="1"/>
      <protection locked="0"/>
    </xf>
    <xf numFmtId="0" fontId="5" fillId="14" borderId="1" xfId="0" applyFont="1" applyFill="1" applyBorder="1" applyAlignment="1" applyProtection="1">
      <alignment horizontal="center" vertical="center" wrapText="1"/>
      <protection locked="0"/>
    </xf>
    <xf numFmtId="0" fontId="5" fillId="9" borderId="1" xfId="0" applyFont="1" applyFill="1" applyBorder="1" applyAlignment="1" applyProtection="1">
      <alignment horizontal="center" vertical="center" wrapText="1"/>
      <protection locked="0"/>
    </xf>
    <xf numFmtId="0" fontId="8" fillId="4" borderId="1" xfId="0" applyFont="1" applyFill="1" applyBorder="1" applyAlignment="1" applyProtection="1">
      <alignment horizontal="center" vertical="center" wrapText="1"/>
      <protection locked="0"/>
    </xf>
    <xf numFmtId="0" fontId="5" fillId="15" borderId="1" xfId="0"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protection locked="0"/>
    </xf>
    <xf numFmtId="14" fontId="8" fillId="3" borderId="1" xfId="0" applyNumberFormat="1" applyFont="1" applyFill="1" applyBorder="1" applyAlignment="1" applyProtection="1">
      <alignment horizontal="center" vertical="center"/>
      <protection locked="0"/>
    </xf>
    <xf numFmtId="166" fontId="4" fillId="3" borderId="1" xfId="2" applyFont="1" applyFill="1" applyBorder="1" applyAlignment="1" applyProtection="1">
      <alignment horizontal="center" vertical="center" wrapText="1"/>
      <protection locked="0"/>
    </xf>
    <xf numFmtId="167" fontId="5" fillId="16" borderId="1" xfId="0" applyNumberFormat="1" applyFont="1" applyFill="1" applyBorder="1" applyAlignment="1" applyProtection="1">
      <alignment horizontal="center" vertical="center" wrapText="1"/>
      <protection locked="0"/>
    </xf>
    <xf numFmtId="167" fontId="5" fillId="12" borderId="1" xfId="0" applyNumberFormat="1" applyFont="1" applyFill="1" applyBorder="1" applyAlignment="1" applyProtection="1">
      <alignment horizontal="center" vertical="center" wrapText="1"/>
      <protection locked="0"/>
    </xf>
    <xf numFmtId="168" fontId="8" fillId="0" borderId="1" xfId="0" applyNumberFormat="1" applyFont="1" applyBorder="1" applyAlignment="1" applyProtection="1">
      <alignment horizontal="center" vertical="center"/>
      <protection locked="0"/>
    </xf>
    <xf numFmtId="0" fontId="8" fillId="4" borderId="1" xfId="0" applyFont="1" applyFill="1" applyBorder="1" applyAlignment="1" applyProtection="1">
      <alignment horizontal="center" vertical="center"/>
      <protection locked="0"/>
    </xf>
    <xf numFmtId="166" fontId="5" fillId="0" borderId="1" xfId="2" applyFont="1" applyBorder="1" applyAlignment="1" applyProtection="1">
      <alignment horizontal="center" vertical="center"/>
      <protection locked="0"/>
    </xf>
    <xf numFmtId="2" fontId="5" fillId="0" borderId="1" xfId="0" applyNumberFormat="1" applyFont="1" applyBorder="1" applyAlignment="1" applyProtection="1">
      <alignment horizontal="center" vertical="center" wrapText="1"/>
      <protection locked="0"/>
    </xf>
    <xf numFmtId="0" fontId="4" fillId="4" borderId="1" xfId="0" applyFont="1" applyFill="1" applyBorder="1" applyAlignment="1" applyProtection="1">
      <alignment horizontal="center" vertical="center"/>
      <protection locked="0"/>
    </xf>
    <xf numFmtId="0" fontId="4" fillId="17" borderId="1" xfId="0" applyFont="1" applyFill="1" applyBorder="1" applyAlignment="1" applyProtection="1">
      <alignment horizontal="center" vertical="center" wrapText="1"/>
      <protection locked="0"/>
    </xf>
    <xf numFmtId="0" fontId="6" fillId="0" borderId="1" xfId="3" applyFont="1" applyFill="1" applyBorder="1" applyAlignment="1" applyProtection="1">
      <alignment horizontal="center" vertical="center" wrapText="1"/>
      <protection locked="0"/>
    </xf>
    <xf numFmtId="166" fontId="5" fillId="3" borderId="1" xfId="2" applyFont="1" applyFill="1" applyBorder="1" applyAlignment="1" applyProtection="1">
      <alignment horizontal="center" vertical="center"/>
      <protection locked="0"/>
    </xf>
    <xf numFmtId="0" fontId="8" fillId="10" borderId="1" xfId="0" applyFont="1" applyFill="1" applyBorder="1" applyAlignment="1" applyProtection="1">
      <alignment horizontal="center" vertical="center" wrapText="1"/>
      <protection locked="0"/>
    </xf>
    <xf numFmtId="167" fontId="8" fillId="0" borderId="1" xfId="0" applyNumberFormat="1" applyFont="1" applyBorder="1" applyAlignment="1" applyProtection="1">
      <alignment horizontal="center" vertical="center" wrapText="1"/>
      <protection locked="0"/>
    </xf>
    <xf numFmtId="0" fontId="13" fillId="0" borderId="1" xfId="0" applyFont="1" applyBorder="1" applyAlignment="1" applyProtection="1">
      <alignment horizontal="center" vertical="center" wrapText="1"/>
      <protection locked="0"/>
    </xf>
    <xf numFmtId="0" fontId="11" fillId="6" borderId="1" xfId="3" applyFont="1" applyFill="1" applyBorder="1" applyAlignment="1" applyProtection="1">
      <alignment horizontal="center" vertical="center" wrapText="1"/>
      <protection locked="0"/>
    </xf>
    <xf numFmtId="167" fontId="5" fillId="11" borderId="1" xfId="0" applyNumberFormat="1" applyFont="1" applyFill="1" applyBorder="1" applyAlignment="1" applyProtection="1">
      <alignment horizontal="center" vertical="center" wrapText="1"/>
      <protection locked="0"/>
    </xf>
    <xf numFmtId="0" fontId="4" fillId="0" borderId="1" xfId="0" applyFont="1" applyBorder="1" applyAlignment="1" applyProtection="1">
      <alignment horizontal="left" vertical="center" wrapText="1"/>
      <protection locked="0"/>
    </xf>
    <xf numFmtId="0" fontId="11" fillId="3" borderId="1" xfId="3" applyFont="1" applyFill="1" applyBorder="1" applyAlignment="1" applyProtection="1">
      <alignment horizontal="center" vertical="center" wrapText="1"/>
      <protection locked="0"/>
    </xf>
    <xf numFmtId="0" fontId="8" fillId="9" borderId="1" xfId="0" applyFont="1" applyFill="1" applyBorder="1" applyAlignment="1" applyProtection="1">
      <alignment horizontal="center" vertical="center" wrapText="1"/>
      <protection locked="0"/>
    </xf>
    <xf numFmtId="0" fontId="4" fillId="19" borderId="1" xfId="0" applyFont="1" applyFill="1" applyBorder="1" applyAlignment="1" applyProtection="1">
      <alignment horizontal="center" vertical="center"/>
      <protection locked="0"/>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0" borderId="1" xfId="0" applyFont="1" applyFill="1" applyBorder="1" applyAlignment="1">
      <alignment horizontal="center" vertical="center"/>
    </xf>
    <xf numFmtId="0" fontId="8" fillId="10" borderId="1" xfId="0" applyFont="1" applyFill="1" applyBorder="1" applyAlignment="1">
      <alignment horizontal="center" vertical="center"/>
    </xf>
    <xf numFmtId="0" fontId="15" fillId="0" borderId="1" xfId="0" applyFont="1" applyBorder="1" applyAlignment="1" applyProtection="1">
      <alignment horizontal="center" vertical="center"/>
      <protection locked="0"/>
    </xf>
    <xf numFmtId="0" fontId="0" fillId="0" borderId="0" xfId="0" pivotButton="1"/>
    <xf numFmtId="0" fontId="0" fillId="0" borderId="0" xfId="0" applyAlignment="1">
      <alignment horizontal="left"/>
    </xf>
    <xf numFmtId="0" fontId="18" fillId="8" borderId="3" xfId="0" applyFont="1" applyFill="1" applyBorder="1" applyAlignment="1">
      <alignment horizontal="left"/>
    </xf>
    <xf numFmtId="0" fontId="18" fillId="8" borderId="3" xfId="0" applyFont="1" applyFill="1" applyBorder="1"/>
    <xf numFmtId="0" fontId="18" fillId="8" borderId="2" xfId="0" applyFont="1" applyFill="1" applyBorder="1" applyAlignment="1">
      <alignment horizontal="center" vertical="center" wrapText="1"/>
    </xf>
    <xf numFmtId="168" fontId="8" fillId="3" borderId="1" xfId="0" applyNumberFormat="1" applyFont="1" applyFill="1" applyBorder="1" applyAlignment="1" applyProtection="1">
      <alignment horizontal="center" vertical="center" wrapText="1"/>
      <protection locked="0"/>
    </xf>
    <xf numFmtId="166" fontId="8" fillId="3" borderId="1" xfId="2" applyFont="1" applyFill="1" applyBorder="1" applyAlignment="1" applyProtection="1">
      <alignment horizontal="center" vertical="center" wrapText="1"/>
      <protection locked="0"/>
    </xf>
    <xf numFmtId="0" fontId="2" fillId="0" borderId="1" xfId="3" applyFill="1" applyBorder="1" applyAlignment="1" applyProtection="1">
      <alignment horizontal="center" vertical="center" wrapText="1"/>
      <protection locked="0"/>
    </xf>
    <xf numFmtId="167" fontId="5" fillId="3" borderId="1" xfId="0" applyNumberFormat="1" applyFont="1" applyFill="1" applyBorder="1" applyAlignment="1" applyProtection="1">
      <alignment horizontal="center" vertical="center"/>
      <protection locked="0"/>
    </xf>
    <xf numFmtId="166" fontId="5" fillId="0" borderId="1" xfId="0" applyNumberFormat="1" applyFont="1" applyBorder="1" applyAlignment="1" applyProtection="1">
      <alignment horizontal="center" vertical="center" wrapText="1"/>
      <protection locked="0"/>
    </xf>
    <xf numFmtId="0" fontId="5" fillId="21"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xf>
    <xf numFmtId="14" fontId="4" fillId="0" borderId="1" xfId="0" applyNumberFormat="1" applyFont="1" applyBorder="1" applyAlignment="1">
      <alignment horizontal="center" vertical="center"/>
    </xf>
    <xf numFmtId="168" fontId="4" fillId="20" borderId="1" xfId="0" applyNumberFormat="1" applyFont="1" applyFill="1" applyBorder="1" applyAlignment="1" applyProtection="1">
      <alignment horizontal="center" vertical="center"/>
      <protection locked="0"/>
    </xf>
    <xf numFmtId="1" fontId="5" fillId="3" borderId="1" xfId="1" applyNumberFormat="1" applyFont="1" applyFill="1" applyBorder="1" applyAlignment="1" applyProtection="1">
      <alignment horizontal="center" vertical="center" wrapText="1"/>
      <protection locked="0"/>
    </xf>
    <xf numFmtId="14" fontId="4" fillId="0" borderId="1" xfId="2" applyNumberFormat="1" applyFont="1" applyBorder="1" applyAlignment="1" applyProtection="1">
      <alignment horizontal="center" vertical="center"/>
      <protection locked="0"/>
    </xf>
    <xf numFmtId="0" fontId="8" fillId="4" borderId="1" xfId="0" applyFont="1" applyFill="1" applyBorder="1" applyAlignment="1">
      <alignment horizontal="center" vertical="center" wrapText="1"/>
    </xf>
    <xf numFmtId="1" fontId="8" fillId="4"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171" fontId="5" fillId="3" borderId="1" xfId="0" applyNumberFormat="1" applyFont="1" applyFill="1" applyBorder="1" applyAlignment="1">
      <alignment horizontal="center" vertical="center" wrapText="1"/>
    </xf>
    <xf numFmtId="14" fontId="4" fillId="4" borderId="1" xfId="0" applyNumberFormat="1" applyFont="1" applyFill="1" applyBorder="1" applyAlignment="1" applyProtection="1">
      <alignment horizontal="center" vertical="center"/>
      <protection locked="0"/>
    </xf>
    <xf numFmtId="168" fontId="5" fillId="6" borderId="1" xfId="0" applyNumberFormat="1" applyFont="1" applyFill="1" applyBorder="1" applyAlignment="1" applyProtection="1">
      <alignment horizontal="center" vertical="center"/>
      <protection locked="0"/>
    </xf>
    <xf numFmtId="14" fontId="5" fillId="6" borderId="1" xfId="0" applyNumberFormat="1" applyFont="1" applyFill="1" applyBorder="1" applyAlignment="1" applyProtection="1">
      <alignment horizontal="center" vertical="center"/>
      <protection locked="0"/>
    </xf>
    <xf numFmtId="14" fontId="4" fillId="6" borderId="1" xfId="0" applyNumberFormat="1" applyFont="1" applyFill="1" applyBorder="1" applyAlignment="1" applyProtection="1">
      <alignment horizontal="center" vertical="center" wrapText="1"/>
      <protection locked="0"/>
    </xf>
    <xf numFmtId="0" fontId="4" fillId="11" borderId="1" xfId="0" applyFont="1" applyFill="1" applyBorder="1" applyAlignment="1" applyProtection="1">
      <alignment horizontal="center" vertical="center" wrapText="1"/>
      <protection locked="0"/>
    </xf>
    <xf numFmtId="0" fontId="14" fillId="0" borderId="1" xfId="3" applyFont="1" applyFill="1" applyBorder="1" applyAlignment="1" applyProtection="1">
      <alignment horizontal="center" vertical="center"/>
      <protection locked="0"/>
    </xf>
    <xf numFmtId="168" fontId="4" fillId="4" borderId="1" xfId="0" applyNumberFormat="1" applyFont="1" applyFill="1" applyBorder="1" applyAlignment="1" applyProtection="1">
      <alignment horizontal="center" vertical="center"/>
      <protection locked="0"/>
    </xf>
    <xf numFmtId="14" fontId="4" fillId="18" borderId="1" xfId="0" applyNumberFormat="1" applyFont="1" applyFill="1" applyBorder="1" applyAlignment="1" applyProtection="1">
      <alignment horizontal="center" vertical="center"/>
      <protection locked="0"/>
    </xf>
    <xf numFmtId="0" fontId="4" fillId="18" borderId="1" xfId="0" applyFont="1" applyFill="1" applyBorder="1" applyAlignment="1" applyProtection="1">
      <alignment horizontal="center" vertical="center" wrapText="1"/>
      <protection locked="0"/>
    </xf>
    <xf numFmtId="0" fontId="13" fillId="0" borderId="0" xfId="0" applyFont="1" applyAlignment="1">
      <alignment horizontal="center" vertical="center" wrapText="1"/>
    </xf>
    <xf numFmtId="0" fontId="0" fillId="0" borderId="1" xfId="0" applyBorder="1" applyAlignment="1">
      <alignment vertical="center"/>
    </xf>
    <xf numFmtId="0" fontId="0" fillId="0" borderId="0" xfId="0" applyAlignment="1">
      <alignment vertical="center"/>
    </xf>
    <xf numFmtId="1" fontId="0" fillId="0" borderId="0" xfId="0" applyNumberFormat="1" applyAlignment="1">
      <alignment vertical="center"/>
    </xf>
    <xf numFmtId="166" fontId="0" fillId="0" borderId="0" xfId="2" applyFont="1" applyAlignment="1">
      <alignment vertical="center"/>
    </xf>
    <xf numFmtId="14" fontId="0" fillId="0" borderId="0" xfId="0" applyNumberFormat="1" applyAlignment="1">
      <alignment vertical="center"/>
    </xf>
    <xf numFmtId="167" fontId="4" fillId="0" borderId="1" xfId="0" applyNumberFormat="1" applyFont="1" applyBorder="1" applyAlignment="1">
      <alignment horizontal="center" vertical="center"/>
    </xf>
    <xf numFmtId="167" fontId="0" fillId="0" borderId="1" xfId="0" applyNumberFormat="1" applyBorder="1" applyAlignment="1">
      <alignment horizontal="center" vertical="center"/>
    </xf>
    <xf numFmtId="0" fontId="4" fillId="0" borderId="1" xfId="0" applyFont="1" applyBorder="1" applyAlignment="1">
      <alignment horizontal="center" vertical="center" wrapText="1"/>
    </xf>
    <xf numFmtId="0" fontId="19" fillId="3" borderId="1" xfId="0" applyFont="1" applyFill="1" applyBorder="1" applyAlignment="1" applyProtection="1">
      <alignment horizontal="center" vertical="center"/>
      <protection locked="0"/>
    </xf>
    <xf numFmtId="0" fontId="20" fillId="0" borderId="1" xfId="0" applyFont="1" applyBorder="1" applyAlignment="1" applyProtection="1">
      <alignment horizontal="center" vertical="center"/>
      <protection locked="0"/>
    </xf>
    <xf numFmtId="0" fontId="19" fillId="0" borderId="1" xfId="0" applyFont="1" applyBorder="1" applyAlignment="1" applyProtection="1">
      <alignment horizontal="center" vertical="center"/>
      <protection locked="0"/>
    </xf>
    <xf numFmtId="0" fontId="21" fillId="3" borderId="1" xfId="0" applyFont="1" applyFill="1" applyBorder="1" applyAlignment="1" applyProtection="1">
      <alignment horizontal="center" vertical="center"/>
      <protection locked="0"/>
    </xf>
    <xf numFmtId="1" fontId="22" fillId="0" borderId="1" xfId="0" applyNumberFormat="1" applyFont="1" applyBorder="1" applyAlignment="1" applyProtection="1">
      <alignment horizontal="center" vertical="center"/>
      <protection locked="0"/>
    </xf>
    <xf numFmtId="0" fontId="23" fillId="0" borderId="0" xfId="0" applyFont="1" applyAlignment="1">
      <alignment vertical="center"/>
    </xf>
    <xf numFmtId="0" fontId="5" fillId="3" borderId="1" xfId="0" applyFont="1" applyFill="1" applyBorder="1" applyAlignment="1">
      <alignment horizontal="center" vertical="center"/>
    </xf>
    <xf numFmtId="166" fontId="8" fillId="0" borderId="1" xfId="2" applyFont="1" applyFill="1" applyBorder="1" applyAlignment="1" applyProtection="1">
      <alignment horizontal="center" vertical="center"/>
      <protection locked="0"/>
    </xf>
    <xf numFmtId="0" fontId="3" fillId="22" borderId="1" xfId="0" applyFont="1" applyFill="1" applyBorder="1" applyAlignment="1" applyProtection="1">
      <alignment horizontal="center" vertical="center" wrapText="1"/>
      <protection locked="0"/>
    </xf>
    <xf numFmtId="0" fontId="5" fillId="23" borderId="1" xfId="0" applyFont="1" applyFill="1" applyBorder="1" applyAlignment="1" applyProtection="1">
      <alignment horizontal="center" vertical="center" wrapText="1"/>
      <protection locked="0"/>
    </xf>
    <xf numFmtId="0" fontId="4" fillId="23" borderId="1" xfId="0" applyFont="1" applyFill="1" applyBorder="1" applyAlignment="1" applyProtection="1">
      <alignment horizontal="center" vertical="center" wrapText="1"/>
      <protection locked="0"/>
    </xf>
    <xf numFmtId="0" fontId="4" fillId="24" borderId="1" xfId="0" applyFont="1" applyFill="1" applyBorder="1" applyAlignment="1" applyProtection="1">
      <alignment horizontal="center" vertical="center" wrapText="1"/>
      <protection locked="0"/>
    </xf>
    <xf numFmtId="0" fontId="0" fillId="0" borderId="0" xfId="0" applyAlignment="1">
      <alignment horizontal="center" vertical="center"/>
    </xf>
    <xf numFmtId="0" fontId="4" fillId="3" borderId="1" xfId="0" applyFont="1" applyFill="1" applyBorder="1" applyAlignment="1">
      <alignment horizontal="center" vertical="center" wrapText="1"/>
    </xf>
    <xf numFmtId="1" fontId="4" fillId="3" borderId="1" xfId="0" applyNumberFormat="1" applyFont="1" applyFill="1" applyBorder="1" applyAlignment="1">
      <alignment horizontal="center" vertical="center" wrapText="1"/>
    </xf>
    <xf numFmtId="0" fontId="5" fillId="19" borderId="1" xfId="0" applyFont="1" applyFill="1" applyBorder="1" applyAlignment="1" applyProtection="1">
      <alignment horizontal="center" vertical="center" wrapText="1"/>
      <protection locked="0"/>
    </xf>
    <xf numFmtId="0" fontId="5" fillId="20" borderId="1" xfId="0" applyFont="1" applyFill="1" applyBorder="1" applyAlignment="1" applyProtection="1">
      <alignment horizontal="center" vertical="center" wrapText="1"/>
      <protection locked="0"/>
    </xf>
    <xf numFmtId="0" fontId="4" fillId="25" borderId="1" xfId="0" applyFont="1" applyFill="1" applyBorder="1" applyAlignment="1" applyProtection="1">
      <alignment horizontal="center" vertical="center" wrapText="1"/>
      <protection locked="0"/>
    </xf>
    <xf numFmtId="0" fontId="5" fillId="25" borderId="1" xfId="0" applyFont="1" applyFill="1" applyBorder="1" applyAlignment="1" applyProtection="1">
      <alignment horizontal="center" vertical="center" wrapText="1"/>
      <protection locked="0"/>
    </xf>
    <xf numFmtId="14" fontId="5" fillId="26" borderId="1" xfId="0" applyNumberFormat="1" applyFont="1" applyFill="1" applyBorder="1" applyAlignment="1" applyProtection="1">
      <alignment horizontal="center" vertical="center" wrapText="1"/>
      <protection locked="0"/>
    </xf>
    <xf numFmtId="166" fontId="5" fillId="0" borderId="4" xfId="2" applyFont="1" applyBorder="1" applyAlignment="1" applyProtection="1">
      <alignment horizontal="center" vertical="center" wrapText="1"/>
      <protection locked="0"/>
    </xf>
    <xf numFmtId="167" fontId="4" fillId="0" borderId="1" xfId="0" applyNumberFormat="1" applyFont="1" applyBorder="1" applyAlignment="1">
      <alignment horizontal="center" vertical="center" wrapText="1"/>
    </xf>
    <xf numFmtId="167" fontId="5" fillId="27" borderId="1" xfId="0" applyNumberFormat="1" applyFont="1" applyFill="1" applyBorder="1" applyAlignment="1" applyProtection="1">
      <alignment horizontal="center" vertical="center" wrapText="1"/>
      <protection locked="0"/>
    </xf>
    <xf numFmtId="166" fontId="0" fillId="0" borderId="0" xfId="0" applyNumberFormat="1"/>
  </cellXfs>
  <cellStyles count="4">
    <cellStyle name="Hipervínculo" xfId="3" builtinId="8"/>
    <cellStyle name="Millares [0]" xfId="1" builtinId="6"/>
    <cellStyle name="Moneda" xfId="2" builtinId="4"/>
    <cellStyle name="Normal" xfId="0" builtinId="0"/>
  </cellStyles>
  <dxfs count="1135">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rgb="FFFF0000"/>
      </font>
      <fill>
        <patternFill>
          <bgColor theme="5" tint="0.79998168889431442"/>
        </patternFill>
      </fill>
    </dxf>
    <dxf>
      <font>
        <color rgb="FFFF0000"/>
      </font>
    </dxf>
    <dxf>
      <fill>
        <patternFill>
          <bgColor theme="5" tint="0.39994506668294322"/>
        </patternFill>
      </fill>
    </dxf>
    <dxf>
      <font>
        <strike val="0"/>
        <color theme="9" tint="-0.24994659260841701"/>
      </font>
      <fill>
        <patternFill>
          <bgColor theme="9" tint="0.79998168889431442"/>
        </patternFill>
      </fill>
    </dxf>
    <dxf>
      <font>
        <color auto="1"/>
      </font>
      <fill>
        <patternFill>
          <bgColor theme="5" tint="0.39994506668294322"/>
        </patternFill>
      </fill>
    </dxf>
    <dxf>
      <font>
        <color auto="1"/>
      </font>
      <fill>
        <patternFill>
          <bgColor theme="5" tint="0.39994506668294322"/>
        </patternFill>
      </fill>
    </dxf>
    <dxf>
      <fill>
        <patternFill>
          <bgColor theme="5" tint="0.39994506668294322"/>
        </patternFill>
      </fill>
    </dxf>
    <dxf>
      <font>
        <color rgb="FFFF0000"/>
      </font>
    </dxf>
    <dxf>
      <font>
        <color auto="1"/>
      </font>
      <fill>
        <patternFill>
          <bgColor theme="5" tint="0.39994506668294322"/>
        </patternFill>
      </fill>
    </dxf>
    <dxf>
      <fill>
        <patternFill>
          <bgColor theme="5" tint="0.39994506668294322"/>
        </patternFill>
      </fill>
    </dxf>
    <dxf>
      <font>
        <color rgb="FFFF0000"/>
      </font>
    </dxf>
    <dxf>
      <font>
        <color auto="1"/>
      </font>
      <fill>
        <patternFill>
          <bgColor theme="5" tint="0.39994506668294322"/>
        </patternFill>
      </fill>
    </dxf>
    <dxf>
      <font>
        <color rgb="FFFF0000"/>
      </font>
    </dxf>
    <dxf>
      <font>
        <color auto="1"/>
      </font>
      <fill>
        <patternFill>
          <bgColor theme="5" tint="0.39994506668294322"/>
        </patternFill>
      </fill>
    </dxf>
    <dxf>
      <fill>
        <patternFill>
          <bgColor theme="5" tint="0.39994506668294322"/>
        </patternFill>
      </fill>
    </dxf>
    <dxf>
      <fill>
        <patternFill>
          <bgColor theme="5" tint="0.39994506668294322"/>
        </patternFill>
      </fill>
    </dxf>
    <dxf>
      <font>
        <color rgb="FFFF0000"/>
      </font>
    </dxf>
    <dxf>
      <font>
        <color rgb="FFFF0000"/>
      </font>
    </dxf>
    <dxf>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rgb="FFFF0000"/>
      </font>
    </dxf>
    <dxf>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rgb="FFFF0000"/>
      </font>
    </dxf>
    <dxf>
      <font>
        <color auto="1"/>
      </font>
      <fill>
        <patternFill>
          <bgColor theme="5" tint="0.39994506668294322"/>
        </patternFill>
      </fill>
    </dxf>
    <dxf>
      <font>
        <color rgb="FF9C0006"/>
      </font>
      <fill>
        <patternFill>
          <bgColor rgb="FFFFC7CE"/>
        </patternFill>
      </fill>
    </dxf>
    <dxf>
      <font>
        <color rgb="FFFF0000"/>
      </font>
    </dxf>
    <dxf>
      <font>
        <color rgb="FF9C0006"/>
      </font>
      <fill>
        <patternFill>
          <bgColor rgb="FFFFC7CE"/>
        </patternFill>
      </fill>
    </dxf>
    <dxf>
      <font>
        <color auto="1"/>
      </font>
      <fill>
        <patternFill>
          <bgColor theme="5" tint="0.39994506668294322"/>
        </patternFill>
      </fill>
    </dxf>
    <dxf>
      <font>
        <color rgb="FFFF0000"/>
      </font>
    </dxf>
    <dxf>
      <fill>
        <patternFill>
          <bgColor theme="5" tint="0.39994506668294322"/>
        </patternFill>
      </fill>
    </dxf>
    <dxf>
      <font>
        <color auto="1"/>
      </font>
      <fill>
        <patternFill>
          <bgColor theme="5" tint="0.39994506668294322"/>
        </patternFill>
      </fill>
    </dxf>
    <dxf>
      <font>
        <color rgb="FFFF0000"/>
      </font>
      <fill>
        <patternFill>
          <bgColor theme="5" tint="0.79998168889431442"/>
        </patternFill>
      </fill>
    </dxf>
    <dxf>
      <font>
        <color auto="1"/>
      </font>
      <fill>
        <patternFill>
          <bgColor theme="5" tint="0.39994506668294322"/>
        </patternFill>
      </fill>
    </dxf>
    <dxf>
      <font>
        <color rgb="FFFF0000"/>
      </font>
      <fill>
        <patternFill>
          <bgColor theme="5" tint="0.79998168889431442"/>
        </patternFill>
      </fill>
    </dxf>
    <dxf>
      <font>
        <color rgb="FFFF0000"/>
      </font>
      <fill>
        <patternFill>
          <bgColor theme="5" tint="0.79998168889431442"/>
        </patternFill>
      </fill>
    </dxf>
    <dxf>
      <font>
        <strike val="0"/>
        <color theme="9" tint="-0.24994659260841701"/>
      </font>
      <fill>
        <patternFill>
          <bgColor theme="9" tint="0.79998168889431442"/>
        </patternFill>
      </fill>
    </dxf>
    <dxf>
      <font>
        <color auto="1"/>
      </font>
      <fill>
        <patternFill>
          <bgColor theme="5" tint="0.39994506668294322"/>
        </patternFill>
      </fill>
    </dxf>
    <dxf>
      <font>
        <strike val="0"/>
        <color theme="9" tint="-0.24994659260841701"/>
      </font>
      <fill>
        <patternFill>
          <bgColor theme="9" tint="0.79998168889431442"/>
        </patternFill>
      </fill>
    </dxf>
    <dxf>
      <font>
        <color auto="1"/>
      </font>
      <fill>
        <patternFill>
          <bgColor theme="5" tint="0.39994506668294322"/>
        </patternFill>
      </fill>
    </dxf>
    <dxf>
      <fill>
        <patternFill>
          <bgColor theme="5" tint="0.39994506668294322"/>
        </patternFill>
      </fill>
    </dxf>
    <dxf>
      <font>
        <color rgb="FFFF0000"/>
      </font>
    </dxf>
    <dxf>
      <font>
        <strike val="0"/>
        <color theme="9" tint="-0.24994659260841701"/>
      </font>
      <fill>
        <patternFill>
          <bgColor theme="9" tint="0.7999816888943144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rgb="FFFF0000"/>
      </font>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rgb="FFFF0000"/>
      </font>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strike val="0"/>
        <color theme="9" tint="-0.24994659260841701"/>
      </font>
      <fill>
        <patternFill>
          <bgColor theme="9" tint="0.79998168889431442"/>
        </patternFill>
      </fill>
    </dxf>
    <dxf>
      <font>
        <color rgb="FFFF0000"/>
      </font>
      <fill>
        <patternFill>
          <bgColor theme="5" tint="0.7999816888943144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rgb="FFFF0000"/>
      </font>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auto="1"/>
      </font>
      <fill>
        <patternFill>
          <bgColor theme="5" tint="0.3999450666829432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dxf>
    <dxf>
      <font>
        <color rgb="FF9C0006"/>
      </font>
      <fill>
        <patternFill>
          <bgColor rgb="FFFFC7CE"/>
        </patternFill>
      </fill>
    </dxf>
    <dxf>
      <font>
        <color rgb="FF9C0006"/>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fill>
        <patternFill>
          <bgColor rgb="FFFFC7CE"/>
        </patternFill>
      </fill>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font>
        <color rgb="FF9C0006"/>
      </font>
    </dxf>
    <dxf>
      <numFmt numFmtId="166" formatCode="_(&quot;$&quot;* #,##0.00_);_(&quot;$&quot;* \(#,##0.00\);_(&quot;$&quot;* &quot;-&quot;??_);_(@_)"/>
    </dxf>
  </dxfs>
  <tableStyles count="0" defaultTableStyle="TableStyleMedium2" defaultPivotStyle="PivotStyleLight16"/>
  <colors>
    <mruColors>
      <color rgb="FFF484E7"/>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pivotCacheDefinition" Target="pivotCache/pivotCacheDefinition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ERC" refreshedDate="46128.503858680553" createdVersion="8" refreshedVersion="8" minRefreshableVersion="3" recordCount="913" xr:uid="{7D2FA31A-A61B-40B7-9586-78E6D0F9B2D1}">
  <cacheSource type="worksheet">
    <worksheetSource ref="B1:CD914" sheet="CONTRATOS 2023"/>
  </cacheSource>
  <cacheFields count="81">
    <cacheField name="NÚMERO DE CONTRATO " numFmtId="0">
      <sharedItems/>
    </cacheField>
    <cacheField name="NO. DE PROCESO" numFmtId="0">
      <sharedItems/>
    </cacheField>
    <cacheField name="ABOGADO ASIGNADO" numFmtId="0">
      <sharedItems/>
    </cacheField>
    <cacheField name="FECHA DE SOLICITUD DE NÚMERO - RADICADO" numFmtId="0">
      <sharedItems containsDate="1" containsMixedTypes="1" minDate="2022-01-06T00:00:00" maxDate="2023-12-23T00:00:00"/>
    </cacheField>
    <cacheField name="CONTRATISTA" numFmtId="0">
      <sharedItems/>
    </cacheField>
    <cacheField name="MODALIDAD DE SELECCIÓN" numFmtId="0">
      <sharedItems count="9">
        <s v="Contratos o convenios que no requieren pluralidad de ofertas"/>
        <s v="Invitación Pública igual o superior a 450SMMLV"/>
        <s v="Invitación Pública inferior a 45 SMMLV"/>
        <s v="Invitación Cerrada"/>
        <s v="Subasta a la baja"/>
        <s v="Invitación Pública inferior a 450SMMLV"/>
        <s v="Orden de compra"/>
        <s v="N/A" u="1"/>
        <s v="Tienda Virtual" u="1"/>
      </sharedItems>
    </cacheField>
    <cacheField name="CLASE DE CONTRATO" numFmtId="0">
      <sharedItems/>
    </cacheField>
    <cacheField name="TIPO DE DOCUMENTO" numFmtId="0">
      <sharedItems/>
    </cacheField>
    <cacheField name="ID (NIT - CC)" numFmtId="1">
      <sharedItems containsMixedTypes="1" containsNumber="1" containsInteger="1" minValue="218471" maxValue="1235138394"/>
    </cacheField>
    <cacheField name="DIGITO DE VERIFICACIÓN" numFmtId="0">
      <sharedItems containsMixedTypes="1" containsNumber="1" containsInteger="1" minValue="0" maxValue="9"/>
    </cacheField>
    <cacheField name="NATURALEZA" numFmtId="0">
      <sharedItems count="7">
        <s v="Persona Natural"/>
        <s v="Persona Jurídica Servicios profesionales"/>
        <s v="Persona Jurídica"/>
        <s v="Persona Jurídica Extranjera"/>
        <s v="Persona Natural/IPI"/>
        <s v="Fallido" u="1"/>
        <s v="N/A" u="1"/>
      </sharedItems>
    </cacheField>
    <cacheField name="CIUDAD CAMARA O DOMICILIO" numFmtId="0">
      <sharedItems/>
    </cacheField>
    <cacheField name="OBJETO CONTRACTUAL" numFmtId="0">
      <sharedItems longText="1"/>
    </cacheField>
    <cacheField name="CATEGORIZACIÓN PERFIL" numFmtId="0">
      <sharedItems containsBlank="1"/>
    </cacheField>
    <cacheField name="ORDENADOR DEL GASTO QUE FIRMA (cargo - nombre)" numFmtId="0">
      <sharedItems/>
    </cacheField>
    <cacheField name="ÁREA QUE ORDENA EL GASTO" numFmtId="0">
      <sharedItems/>
    </cacheField>
    <cacheField name="DEPENDENCIA  (responsable PAA)" numFmtId="0">
      <sharedItems/>
    </cacheField>
    <cacheField name="NOMBRE DEL SUPERVISOR" numFmtId="0">
      <sharedItems/>
    </cacheField>
    <cacheField name="C.C. DEL SUPERVISOR" numFmtId="0">
      <sharedItems containsMixedTypes="1" containsNumber="1" containsInteger="1" minValue="3077415" maxValue="1105684188"/>
    </cacheField>
    <cacheField name="ÁREA QUE SUPERVISA" numFmtId="0">
      <sharedItems count="59">
        <s v="EE- Subdirección de Contratación "/>
        <s v="DD- Subdirección Financiera"/>
        <s v="B- Subsecretaría Ejecutiva"/>
        <s v="DD- Subdirección de Talento Humano "/>
        <s v="D- Dirección Administrativa y Financiera"/>
        <s v="AA- Subdirección de Planeación"/>
        <s v="BB- Departamento de Enfoques Diferenciales"/>
        <s v="AA- Oficina Asesora de Monitoreo Integral"/>
        <s v="BB- Departamento de Atención al Ciudadano"/>
        <s v="BB- Departamento SAAD Defensa a Comparecientes "/>
        <s v="AA- Subdirección de Cooperación"/>
        <s v="BB- Departamento SAAD Representación Victimas"/>
        <s v="E- Dirección de Asuntos Jurídicos"/>
        <s v="EE- Departamento de Conceptos y Representación Jurídica"/>
        <s v="BB- Departamento de Atención a Victimas "/>
        <s v="A- Despacho Secretaría Ejecutiva"/>
        <s v="H- Grupo de Análisis de la Información- GRAI"/>
        <s v="BB- Departamento de Gestión Territorial "/>
        <s v="C- Dirección de TI"/>
        <s v="DD- Subdirección de Recursos Físicos e Infraestructura"/>
        <s v="DD- Departamento de Gestión Documental "/>
        <s v="F- Magistratura"/>
        <s v="I- Unidad de Investigación y Acusación- UIA"/>
        <s v="AA- Subdirección de Comunicaciones"/>
        <s v="AA- Subdirección de Fortalecimiento Institucional"/>
        <s v="G- Secretaría General Judicial"/>
        <s v="FF- Relatoría"/>
        <s v="AA- Subdirección de Control Interno"/>
        <s v="DD- Oficina Asesora de Seguridad y Protección"/>
        <s v="DD- Subdirección de Talento Humano; C- Dirección de T.I."/>
        <s v="AA- Oficina Asesora de Memoria Institucional y del Sistema Integral para la Paz; AA- Oficina Asesora de Estructuración de Proyecto"/>
        <s v="AA- Oficina Asesora de Memoria Institucional y del Sistema Integral para la Paz"/>
        <s v="AA- Oficina Asesora de Justicia Restaurativa"/>
        <s v="AA- Subdirección de Asuntos Disciplinarios"/>
        <s v="AA- Oficina Asesora de Estructuración de Proyectos"/>
        <s v="EE - Subdirección de Contratación " u="1"/>
        <s v="B - Subsecretaría Ejecutiva" u="1"/>
        <s v="DD - Subdirección de Talento Humano " u="1"/>
        <s v="D - Dirección Administrativa y Financiera" u="1"/>
        <s v="AA - Oficina Asesora de Monitoreo Integral" u="1"/>
        <s v="AA- Subdirección de Cooperación Internacional" u="1"/>
        <s v="E - Dirección de Asuntos Jurídicos" u="1"/>
        <s v="EE - Departamento de Conceptos y Representación Jurídica" u="1"/>
        <s v="A - Despacho Secretaría Ejecutiva" u="1"/>
        <s v="H - Grupo de Análisis de la Información- GRAI" u="1"/>
        <s v="F - Magistratura" u="1"/>
        <s v="AA - Subdirección de Comunicaciones" u="1"/>
        <s v="G -Secretaría General Judicial" u="1"/>
        <s v="FF- Relatoría " u="1"/>
        <s v="F- Magistratura SSE" u="1"/>
        <s v="AA - Oficina Asesora de Memoria Institucional y del Sistema Integral para la Paz" u="1"/>
        <s v="AA - Oficina Asesora de Justicia Restaurativa" u="1"/>
        <s v="AA - Subdirección de Asuntos Disciplinarios" u="1"/>
        <s v="AA - Oficina Asesora de Estructuración de Proyectos" u="1"/>
        <s v="Rechazado" u="1"/>
        <s v="G- Secretaría General Judicial DAJ" u="1"/>
        <s v="C- Dirección de TI Y UIA" u="1"/>
        <s v="Fallido" u="1"/>
        <s v="N/A" u="1"/>
      </sharedItems>
    </cacheField>
    <cacheField name="DELEGACIÓN DE SUPERVISIÓN" numFmtId="0">
      <sharedItems/>
    </cacheField>
    <cacheField name="DESPACHO MAGISTRADO" numFmtId="0">
      <sharedItems/>
    </cacheField>
    <cacheField name="MAGISTRADO" numFmtId="0">
      <sharedItems/>
    </cacheField>
    <cacheField name="FUENTE DE RECURSOS (Destinación del Gasto)" numFmtId="0">
      <sharedItems/>
    </cacheField>
    <cacheField name="VALOR INICIAL DEL CONTRATO" numFmtId="0">
      <sharedItems containsSemiMixedTypes="0" containsString="0" containsNumber="1" minValue="0" maxValue="98564555483"/>
    </cacheField>
    <cacheField name="VALOR JEP" numFmtId="0">
      <sharedItems containsMixedTypes="1" containsNumber="1" containsInteger="1" minValue="102000000" maxValue="98418064102"/>
    </cacheField>
    <cacheField name="CONTRAPARTIDA" numFmtId="0">
      <sharedItems containsBlank="1" containsMixedTypes="1" containsNumber="1" containsInteger="1" minValue="0" maxValue="20522308737"/>
    </cacheField>
    <cacheField name="VALOR MES 2023" numFmtId="0">
      <sharedItems containsMixedTypes="1" containsNumber="1" containsInteger="1" minValue="0" maxValue="4929378079"/>
    </cacheField>
    <cacheField name="VALOR MES 2024" numFmtId="0">
      <sharedItems containsMixedTypes="1" containsNumber="1" containsInteger="1" minValue="3482262" maxValue="178466827"/>
    </cacheField>
    <cacheField name="CDP" numFmtId="0">
      <sharedItems containsMixedTypes="1" containsNumber="1" containsInteger="1" minValue="20623" maxValue="498623"/>
    </cacheField>
    <cacheField name="CRP" numFmtId="0">
      <sharedItems containsMixedTypes="1" containsNumber="1" containsInteger="1" minValue="21023" maxValue="757023"/>
    </cacheField>
    <cacheField name="CÓDIGO BPIN" numFmtId="0">
      <sharedItems containsMixedTypes="1" containsNumber="1" containsInteger="1" minValue="22011000057" maxValue="2022011000068"/>
    </cacheField>
    <cacheField name="FECHA DE FIRMA (APROBACIÓN EN SECOP)" numFmtId="14">
      <sharedItems containsSemiMixedTypes="0" containsNonDate="0" containsDate="1" containsString="0" minDate="2023-01-04T00:00:00" maxDate="2023-12-28T00:00:00"/>
    </cacheField>
    <cacheField name="FECHA DE INICIO" numFmtId="14">
      <sharedItems containsDate="1" containsMixedTypes="1" minDate="2023-01-04T00:00:00" maxDate="2023-12-30T00:00:00"/>
    </cacheField>
    <cacheField name=" CESIONARIO" numFmtId="0">
      <sharedItems/>
    </cacheField>
    <cacheField name="TIPO DE DOCUMENTO2" numFmtId="0">
      <sharedItems containsBlank="1"/>
    </cacheField>
    <cacheField name="IDENTIFICACIÓNDELCESIONARIO" numFmtId="0">
      <sharedItems containsMixedTypes="1" containsNumber="1" containsInteger="1" minValue="10279159" maxValue="1128467776"/>
    </cacheField>
    <cacheField name="DIGITO DE VERIFICACIÓN2" numFmtId="0">
      <sharedItems containsMixedTypes="1" containsNumber="1" containsInteger="1" minValue="0" maxValue="9"/>
    </cacheField>
    <cacheField name="FECHA DE CESIÓN" numFmtId="0">
      <sharedItems containsDate="1" containsMixedTypes="1" minDate="2023-03-01T00:00:00" maxDate="2024-04-02T00:00:00"/>
    </cacheField>
    <cacheField name="ADICION O REDUCCIÓN 1" numFmtId="0">
      <sharedItems containsSemiMixedTypes="0" containsString="0" containsNumber="1" minValue="-32321396" maxValue="9800000000"/>
    </cacheField>
    <cacheField name="FECHA ADICIÓN O REDUCCIÓN 1" numFmtId="0">
      <sharedItems containsDate="1" containsMixedTypes="1" minDate="2023-03-31T00:00:00" maxDate="2024-11-29T00:00:00"/>
    </cacheField>
    <cacheField name="ADICION O REDUCCIÓN 2" numFmtId="0">
      <sharedItems containsSemiMixedTypes="0" containsString="0" containsNumber="1" containsInteger="1" minValue="0" maxValue="4958204223"/>
    </cacheField>
    <cacheField name="FECHA ADICIÓN O REDUCCIÓN 2" numFmtId="0">
      <sharedItems containsDate="1" containsMixedTypes="1" minDate="2023-09-13T00:00:00" maxDate="2025-10-31T00:00:00"/>
    </cacheField>
    <cacheField name="ADICION O REDUCCIÓN 3" numFmtId="0">
      <sharedItems containsSemiMixedTypes="0" containsString="0" containsNumber="1" containsInteger="1" minValue="-54658024" maxValue="3117323602"/>
    </cacheField>
    <cacheField name="FECHA ADICIÓN O REDUCCIÓN 3" numFmtId="0">
      <sharedItems containsDate="1" containsMixedTypes="1" minDate="2023-10-10T00:00:00" maxDate="2025-11-25T00:00:00"/>
    </cacheField>
    <cacheField name="ADICION O REDUCCIÓN 4" numFmtId="166">
      <sharedItems containsSemiMixedTypes="0" containsString="0" containsNumber="1" containsInteger="1" minValue="0" maxValue="220000000"/>
    </cacheField>
    <cacheField name="FECHA ADICIÓN O REDUCCIÓN 4" numFmtId="0">
      <sharedItems containsDate="1" containsMixedTypes="1" minDate="2023-12-11T00:00:00" maxDate="2025-12-25T00:00:00"/>
    </cacheField>
    <cacheField name="ADICION O REDUCCIÓN 5" numFmtId="166">
      <sharedItems containsSemiMixedTypes="0" containsString="0" containsNumber="1" containsInteger="1" minValue="0" maxValue="150877893"/>
    </cacheField>
    <cacheField name="FECHA ADICIÓN O REDUCCIÓN 5" numFmtId="0">
      <sharedItems containsDate="1" containsMixedTypes="1" minDate="2024-03-01T00:00:00" maxDate="2025-03-15T00:00:00"/>
    </cacheField>
    <cacheField name="ADICION O REDUCCIÓN 6" numFmtId="166">
      <sharedItems containsSemiMixedTypes="0" containsString="0" containsNumber="1" containsInteger="1" minValue="0" maxValue="73163447"/>
    </cacheField>
    <cacheField name="FECHA ADICIÓN O REDUCCIÓN 6" numFmtId="0">
      <sharedItems containsDate="1" containsMixedTypes="1" minDate="2024-03-20T00:00:00" maxDate="2024-03-21T00:00:00"/>
    </cacheField>
    <cacheField name="Número de prórrogas" numFmtId="0">
      <sharedItems containsSemiMixedTypes="0" containsString="0" containsNumber="1" containsInteger="1" minValue="0" maxValue="3"/>
    </cacheField>
    <cacheField name="Fecha de la última Prórroga" numFmtId="0">
      <sharedItems containsDate="1" containsMixedTypes="1" minDate="1899-12-31T00:00:00" maxDate="2025-09-26T00:00:00"/>
    </cacheField>
    <cacheField name="PRÓRROGA EN DÍAS" numFmtId="0">
      <sharedItems containsSemiMixedTypes="0" containsString="0" containsNumber="1" containsInteger="1" minValue="-327" maxValue="561"/>
    </cacheField>
    <cacheField name="VALOR TOTAL DEL CONTRATO" numFmtId="0">
      <sharedItems containsSemiMixedTypes="0" containsString="0" containsNumber="1" minValue="0" maxValue="108944083308"/>
    </cacheField>
    <cacheField name="VALOR. CORRESPONDIENTE A VIGENCIA FUTURA" numFmtId="166">
      <sharedItems containsSemiMixedTypes="0" containsString="0" containsNumber="1" minValue="0" maxValue="105797591927"/>
    </cacheField>
    <cacheField name="VALOR VIGENCIA FUTURA 2024_x000a_(Valores del contrato)" numFmtId="166">
      <sharedItems containsSemiMixedTypes="0" containsString="0" containsNumber="1" minValue="0" maxValue="41447665758"/>
    </cacheField>
    <cacheField name="VALOR VIGENCIA FUTURA 2025_x000a_(Valores del contrato)" numFmtId="166">
      <sharedItems containsSemiMixedTypes="0" containsString="0" containsNumber="1" containsInteger="1" minValue="0" maxValue="40702801678"/>
    </cacheField>
    <cacheField name="VALOR VIGENCIA FUTURA 2026_x000a_(Valores del contrato)" numFmtId="166">
      <sharedItems containsSemiMixedTypes="0" containsString="0" containsNumber="1" containsInteger="1" minValue="0" maxValue="23647124491"/>
    </cacheField>
    <cacheField name="VIGENCIA INICIAL" numFmtId="0">
      <sharedItems containsSemiMixedTypes="0" containsNonDate="0" containsDate="1" containsString="0" minDate="2023-02-28T00:00:00" maxDate="2031-06-11T00:00:00"/>
    </cacheField>
    <cacheField name=" VIGENCIA FINAL" numFmtId="0">
      <sharedItems containsSemiMixedTypes="0" containsNonDate="0" containsDate="1" containsString="0" minDate="2023-02-07T00:00:00" maxDate="2031-06-11T00:00:00"/>
    </cacheField>
    <cacheField name="ALERTA TERMINACIÓN DEL CONTRATO" numFmtId="0">
      <sharedItems containsString="0" containsBlank="1" containsNumber="1" containsInteger="1" minValue="-1164" maxValue="1881"/>
    </cacheField>
    <cacheField name="¿REQUIERE BALANCE Y CIERRE? (si o no)" numFmtId="0">
      <sharedItems containsBlank="1"/>
    </cacheField>
    <cacheField name="LUGAR DE EJECUCIÓN" numFmtId="0">
      <sharedItems/>
    </cacheField>
    <cacheField name="TIPO DE PÓLIZA" numFmtId="0">
      <sharedItems/>
    </cacheField>
    <cacheField name="NÚMERO DE POLIZA" numFmtId="0">
      <sharedItems containsMixedTypes="1" containsNumber="1" containsInteger="1" minValue="67787" maxValue="6.05479940001002E+16"/>
    </cacheField>
    <cacheField name="ANEXO DE LA PÓLIZA" numFmtId="0">
      <sharedItems containsMixedTypes="1" containsNumber="1" containsInteger="1" minValue="0" maxValue="4"/>
    </cacheField>
    <cacheField name="ASEGURADORA" numFmtId="0">
      <sharedItems/>
    </cacheField>
    <cacheField name="FECHA DE EXPEDICIÓN" numFmtId="0">
      <sharedItems containsDate="1" containsMixedTypes="1" minDate="1899-12-30T00:00:00" maxDate="2023-12-29T00:00:00"/>
    </cacheField>
    <cacheField name="VIGENCIA (desde - hasta)" numFmtId="0">
      <sharedItems containsDate="1" containsMixedTypes="1" minDate="2023-02-05T00:00:00" maxDate="2024-07-11T00:00:00"/>
    </cacheField>
    <cacheField name="FECHA DE APROBACIÓN DE LA PÓLIZA" numFmtId="0">
      <sharedItems containsDate="1" containsMixedTypes="1" minDate="2023-01-03T00:00:00" maxDate="2023-12-29T00:00:00"/>
    </cacheField>
    <cacheField name="VALIDACIÓN DE LA PÓLIZA " numFmtId="0">
      <sharedItems longText="1"/>
    </cacheField>
    <cacheField name="OBSERVACIONES" numFmtId="0">
      <sharedItems longText="1"/>
    </cacheField>
    <cacheField name="ESTADO" numFmtId="0">
      <sharedItems count="6">
        <s v="Terminado"/>
        <s v="En ejecución"/>
        <s v="Rechazado" u="1"/>
        <s v="En revisión del proveedor" u="1"/>
        <s v="Proceso Fallido" u="1"/>
        <s v="No firmado" u="1"/>
      </sharedItems>
    </cacheField>
    <cacheField name="ESTADO MODIFICACIONES" numFmtId="0">
      <sharedItems/>
    </cacheField>
    <cacheField name="FECHA DE SUSPENSIÓN (DESDE Y HASTA)" numFmtId="0">
      <sharedItems/>
    </cacheField>
    <cacheField name="PROFESIÓN 1" numFmtId="0">
      <sharedItems/>
    </cacheField>
    <cacheField name="PROFESIÓN 2" numFmtId="0">
      <sharedItems containsBlank="1"/>
    </cacheField>
    <cacheField name="SEXO" numFmtId="0">
      <sharedItems/>
    </cacheField>
    <cacheField name="CORREO INSTITUCIONAL" numFmtId="0">
      <sharedItems/>
    </cacheField>
    <cacheField name="LINKS DEL SECOP II"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913">
  <r>
    <s v="JEP-001-2023"/>
    <s v="JEP-CSPO-001-2023"/>
    <s v="Paola Casas"/>
    <d v="2022-12-29T00:00:00"/>
    <s v="Ana Maria Angel Gordillo"/>
    <x v="0"/>
    <s v="1. Prestación de servicios profesionales y de apoyo a la gestión"/>
    <s v="Cédula de ciudadanía"/>
    <n v="1014189865"/>
    <n v="8"/>
    <x v="0"/>
    <s v="Bogotá D.C."/>
    <s v="Prestar servicios profesionales para apoyar a la Subdirección de Contratación de la JEP,  en la preparación de insumos para respuestas a requerimientos, informes, reportes y demás solicitudes internas y de entes de control relacionadas con la gestión contractual de la Entidad."/>
    <s v="Funciones de la dependencia"/>
    <s v="Harvey Danilo Suárez Morales"/>
    <s v="Secretaría Ejecutiva"/>
    <s v="EE- Subdirección de Contratación "/>
    <s v="Fabio Leonardo Muñoz"/>
    <n v="80769053"/>
    <x v="0"/>
    <s v="Nicolas Medina Rey_x000a_14 al 21 de agosto"/>
    <s v="N/A"/>
    <s v="N/A"/>
    <s v="Inversión"/>
    <n v="76500000"/>
    <s v="N/A"/>
    <s v="N/A"/>
    <n v="6375000"/>
    <s v="N/A"/>
    <n v="21423"/>
    <n v="21523"/>
    <s v="_x0009_2018011001175"/>
    <d v="2023-01-04T00:00:00"/>
    <d v="2023-01-05T00:00:00"/>
    <s v="N/A"/>
    <s v="N/A"/>
    <s v="N/A"/>
    <s v="N/A"/>
    <s v="N/A"/>
    <n v="0"/>
    <s v="N/A"/>
    <n v="0"/>
    <s v="N/A"/>
    <n v="0"/>
    <s v="N/A"/>
    <n v="0"/>
    <s v="N/A"/>
    <n v="0"/>
    <s v="N/A"/>
    <n v="0"/>
    <s v="N/A"/>
    <n v="0"/>
    <s v="N/A"/>
    <n v="-17"/>
    <n v="76500000"/>
    <n v="0"/>
    <n v="0"/>
    <n v="0"/>
    <n v="0"/>
    <d v="2023-12-31T00:00:00"/>
    <d v="2023-12-14T00:00:00"/>
    <n v="-854"/>
    <s v="SI"/>
    <s v="Bogotá D.C."/>
    <s v="Cumplimiento"/>
    <s v="14-47-101021376"/>
    <n v="0"/>
    <s v="Seguros del Estado S.A."/>
    <d v="2023-01-04T00:00:00"/>
    <s v="04/01/2023 - 01/07/2024"/>
    <d v="2023-01-04T00:00:00"/>
    <s v="https://jepcolombia.sharepoint.com/:b:/g/SE/DAJ/SDC/EXsLSxEo-nlDqd4gQIlNiUIBwpkJPgEQTf-jomdAXHNjug?e=dQVTdh"/>
    <s v="El 14/12/2024 se publicó el acta de balance y cierre por terminación anticipada"/>
    <x v="0"/>
    <s v="Terminación anticipada"/>
    <s v="N/A"/>
    <s v="ADMINISTRACIÓN PÚBLICA"/>
    <s v="ARTES ESCÉNICAS"/>
    <s v="FEMENINO"/>
    <s v="ana.angel@jep.gov.co"/>
    <s v="https://community.secop.gov.co/Public/Tendering/ContractNoticePhases/View?PPI=CO1.PPI.22343469&amp;isFromPublicArea=True&amp;isModal=False"/>
  </r>
  <r>
    <s v="JEP-002-2023"/>
    <s v="JEP-CSPO-002-2023"/>
    <s v="Paola Casas"/>
    <d v="2022-12-29T00:00:00"/>
    <s v="Gisela Katherine Velasquez Franco "/>
    <x v="0"/>
    <s v="1. Prestación de servicios profesionales y de apoyo a la gestión"/>
    <s v="Cédula de ciudadanía"/>
    <n v="52938647"/>
    <n v="0"/>
    <x v="0"/>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
    <s v="Funciones de la dependencia"/>
    <s v="Harvey Danilo Suárez Morales"/>
    <s v="Secretaría Ejecutiva"/>
    <s v="EE- Subdirección de Contratación "/>
    <s v="Fabio Leonardo Muñoz"/>
    <n v="80769053"/>
    <x v="0"/>
    <s v="Nicolas Medina Rey_x000a_14 al 21 de agosto"/>
    <s v="N/A"/>
    <s v="N/A"/>
    <s v="Inversión"/>
    <n v="45537276"/>
    <s v="N/A"/>
    <s v="N/A"/>
    <n v="3794773"/>
    <s v="N/A"/>
    <n v="42123"/>
    <n v="22023"/>
    <n v="2018011001175"/>
    <d v="2023-01-05T00:00:00"/>
    <d v="2023-01-06T00:00:00"/>
    <s v="N/A"/>
    <s v="N/A"/>
    <s v="N/A"/>
    <s v="N/A"/>
    <s v="N/A"/>
    <n v="0"/>
    <s v="N/A"/>
    <n v="0"/>
    <s v="N/A"/>
    <n v="0"/>
    <s v="N/A"/>
    <n v="0"/>
    <s v="N/A"/>
    <n v="0"/>
    <s v="N/A"/>
    <n v="0"/>
    <s v="N/A"/>
    <n v="0"/>
    <s v="N/A"/>
    <n v="0"/>
    <n v="45537276"/>
    <n v="0"/>
    <n v="0"/>
    <n v="0"/>
    <n v="0"/>
    <d v="2023-12-31T00:00:00"/>
    <d v="2023-12-31T00:00:00"/>
    <n v="-837"/>
    <s v="NO"/>
    <s v="Bogotá D.C."/>
    <s v="Cumplimiento"/>
    <s v="14-47-101021426"/>
    <n v="0"/>
    <s v="Seguros del Estado S.A."/>
    <d v="2023-01-05T00:00:00"/>
    <s v="05/01/2023 - 01/07/2024"/>
    <d v="2023-01-06T00:00:00"/>
    <s v="https://jepcolombia.sharepoint.com/:b:/g/SE/DAJ/SDC/EcepKeDq3xNCn0iKJDLNBW4B1ttTjuSe6-j614nIpQ0z3Q?e=isnvPI"/>
    <s v="Ninguna"/>
    <x v="0"/>
    <s v="Retiro"/>
    <s v="N/A"/>
    <s v="ASISTENCIA EN ADMINISTRACIÓN DOCUMENTAL"/>
    <s v="N/A"/>
    <s v="FEMENINO"/>
    <s v="gisela.velasquez@jep.gov.co"/>
    <s v="https://community.secop.gov.co/Public/Tendering/ContractNoticePhases/View?PPI=CO1.PPI.22388267&amp;isFromPublicArea=True&amp;isModal=False"/>
  </r>
  <r>
    <s v="JEP-003-2023"/>
    <s v="JEP-CSPO-003-2023"/>
    <s v="Paola Casas"/>
    <d v="2022-12-29T00:00:00"/>
    <s v="Paola Andrea Casas Rodriguez "/>
    <x v="0"/>
    <s v="1. Prestación de servicios profesionales y de apoyo a la gestión"/>
    <s v="Cédula de ciudadanía"/>
    <n v="1018444989"/>
    <n v="0"/>
    <x v="0"/>
    <s v="Bogotá D.C."/>
    <s v="Prestar servicios profesionales para apoyar la gestión jurídica de la subdirección de contratación en los diferentes procesos y trámites que le sean asignados."/>
    <s v="Funciones de la dependencia"/>
    <s v="Harvey Danilo Suárez Morales"/>
    <s v="Secretaría Ejecutiva"/>
    <s v="EE- Subdirección de Contratación "/>
    <s v="Fabio Leonardo Muñoz"/>
    <n v="80769053"/>
    <x v="0"/>
    <s v="Nicolas Medina Rey_x000a_14 al 21 de agosto"/>
    <s v="N/A"/>
    <s v="N/A"/>
    <s v="Inversión"/>
    <n v="107100000"/>
    <s v="N/A"/>
    <s v="N/A"/>
    <n v="8925000"/>
    <s v="N/A"/>
    <n v="21123"/>
    <n v="21623"/>
    <n v="2018011001175"/>
    <d v="2023-01-04T00:00:00"/>
    <d v="2023-01-04T00:00:00"/>
    <s v="N/A"/>
    <s v="N/A"/>
    <s v="N/A"/>
    <s v="N/A"/>
    <s v="N/A"/>
    <n v="0"/>
    <s v="N/A"/>
    <n v="0"/>
    <s v="N/A"/>
    <n v="0"/>
    <s v="N/A"/>
    <n v="0"/>
    <s v="N/A"/>
    <n v="0"/>
    <s v="N/A"/>
    <n v="0"/>
    <s v="N/A"/>
    <n v="0"/>
    <s v="N/A"/>
    <n v="0"/>
    <n v="107100000"/>
    <n v="0"/>
    <n v="0"/>
    <n v="0"/>
    <n v="0"/>
    <d v="2023-12-31T00:00:00"/>
    <d v="2023-12-31T00:00:00"/>
    <n v="-837"/>
    <s v="NO"/>
    <s v="Bogotá D.C."/>
    <s v="Cumplimiento"/>
    <s v="14-47-101021393"/>
    <n v="0"/>
    <s v="Seguros del Estado S.A."/>
    <d v="2023-01-04T00:00:00"/>
    <s v="04/01/2023 - 01/07/2024"/>
    <d v="2023-01-04T00:00:00"/>
    <s v="https://jepcolombia.sharepoint.com/:b:/g/SE/DAJ/SDC/EXBoIt95Oh1Mi_aDL_H5-9EBssFL6K62TQe1SSA_8FQCDQ?e=wVsoz3"/>
    <s v="Ninguna"/>
    <x v="0"/>
    <s v="Retiro"/>
    <s v="N/A"/>
    <s v="DERECHO"/>
    <s v="N/A"/>
    <s v="FEMENINO"/>
    <s v="paola.casas@jep.gov.co"/>
    <s v="https://community.secop.gov.co/Public/Tendering/ContractNoticePhases/View?PPI=CO1.PPI.22361133&amp;isFromPublicArea=True&amp;isModal=False"/>
  </r>
  <r>
    <s v="JEP-005-2023"/>
    <s v="JEP-CSPO-005-2023"/>
    <s v="Paola Casas"/>
    <d v="2022-12-29T00:00:00"/>
    <s v=" Camila Mendez Quimbayo"/>
    <x v="0"/>
    <s v="1. Prestación de servicios profesionales y de apoyo a la gestión"/>
    <s v="Cédula de ciudadanía"/>
    <n v="52997066"/>
    <n v="3"/>
    <x v="0"/>
    <s v="Bogotá D.C."/>
    <s v="Prestar servicios profesionales para apoyar y acompañar la gestión jurídica de la Subdirección de Contratación en los diferentes procesos, trámites y gestiones que le sean asignados para revisión y trámite."/>
    <s v="Funciones de la dependencia"/>
    <s v="Harvey Danilo Suárez Morales"/>
    <s v="Secretaría Ejecutiva"/>
    <s v="EE- Subdirección de Contratación "/>
    <s v="Fabio Leonardo Muñoz"/>
    <n v="80769053"/>
    <x v="0"/>
    <s v="Nicolas Medina Rey_x000a_14 al 21 de agosto"/>
    <s v="N/A"/>
    <s v="N/A"/>
    <s v="Inversión"/>
    <n v="113400000"/>
    <s v="N/A"/>
    <s v="N/A"/>
    <n v="9450000"/>
    <s v="N/A"/>
    <n v="21723"/>
    <n v="21623"/>
    <s v="_x0009_2018011001175"/>
    <d v="2023-01-04T00:00:00"/>
    <d v="2023-01-05T00:00:00"/>
    <s v="N/A"/>
    <s v="N/A"/>
    <s v="N/A"/>
    <s v="N/A"/>
    <s v="N/A"/>
    <n v="0"/>
    <s v="N/A"/>
    <n v="0"/>
    <s v="N/A"/>
    <n v="0"/>
    <s v="N/A"/>
    <n v="0"/>
    <s v="N/A"/>
    <n v="0"/>
    <s v="N/A"/>
    <n v="0"/>
    <s v="N/A"/>
    <n v="0"/>
    <s v="N/A"/>
    <n v="-17"/>
    <n v="113400000"/>
    <n v="0"/>
    <n v="0"/>
    <n v="0"/>
    <n v="0"/>
    <d v="2023-12-31T00:00:00"/>
    <d v="2023-12-14T00:00:00"/>
    <n v="-854"/>
    <s v="SI"/>
    <s v="Bogotá D.C."/>
    <s v="Cumplimiento"/>
    <s v="15-47-101010560"/>
    <n v="0"/>
    <s v="Seguros del Estado S.A."/>
    <d v="2023-01-05T00:00:00"/>
    <s v="04/01/2023 - 10/07/2024"/>
    <d v="2023-01-05T00:00:00"/>
    <s v="https://jepcolombia.sharepoint.com/:b:/g/SE/DAJ/SDC/ETxqZ4M5dPRFuvOPqDGQ-m8BRz4sxQk-3mlyoeY72g9hkw?e=NPfbKJ"/>
    <s v="El 14/12/2024 se publicó el acta de balance y cierre por terminación anticipada"/>
    <x v="0"/>
    <s v="Terminación anticipada"/>
    <s v="N/A"/>
    <s v="DERECHO"/>
    <s v="N/A"/>
    <s v="FEMENINO"/>
    <s v="camila.mendez@jep.gov.co"/>
    <s v="https://community.secop.gov.co/Public/Tendering/ContractNoticePhases/View?PPI=CO1.PPI.22361176&amp;isFromPublicArea=True&amp;isModal=False"/>
  </r>
  <r>
    <s v="JEP-006-2023"/>
    <s v="JEP-CSPO-006-2023"/>
    <s v="Paola Casas"/>
    <d v="2022-12-29T00:00:00"/>
    <s v="Jairo Ernesto Cuellar Jiménez"/>
    <x v="0"/>
    <s v="1. Prestación de servicios profesionales y de apoyo a la gestión"/>
    <s v="Cédula de ciudadanía"/>
    <n v="79938281"/>
    <n v="7"/>
    <x v="0"/>
    <s v="Bogotá D.C."/>
    <s v="Prestar servicios profesionales para apoyar la gestión jurídica de la subdirección de contratación en los diferentes procesos y trámites que le sean asignados."/>
    <s v="Funciones de la dependencia"/>
    <s v="Harvey Danilo Suárez Morales"/>
    <s v="Secretaría Ejecutiva"/>
    <s v="EE- Subdirección de Contratación "/>
    <s v="Fabio Leonardo Muñoz"/>
    <n v="80769053"/>
    <x v="0"/>
    <s v="Nicolas Medina Rey_x000a_14 al 21 de agosto"/>
    <s v="N/A"/>
    <s v="N/A"/>
    <s v="Inversión"/>
    <n v="107100000"/>
    <s v="N/A"/>
    <s v="N/A"/>
    <n v="8925000"/>
    <s v="N/A"/>
    <n v="23223"/>
    <n v="21723"/>
    <n v="2018011001175"/>
    <d v="2023-01-04T00:00:00"/>
    <d v="2023-01-05T00:00:00"/>
    <s v="N/A"/>
    <s v="N/A"/>
    <s v="N/A"/>
    <s v="N/A"/>
    <s v="N/A"/>
    <n v="0"/>
    <s v="N/A"/>
    <n v="0"/>
    <s v="N/A"/>
    <n v="0"/>
    <s v="N/A"/>
    <n v="0"/>
    <s v="N/A"/>
    <n v="0"/>
    <s v="N/A"/>
    <n v="0"/>
    <s v="N/A"/>
    <n v="0"/>
    <s v="N/A"/>
    <n v="-17"/>
    <n v="107100000"/>
    <n v="0"/>
    <n v="0"/>
    <n v="0"/>
    <n v="0"/>
    <d v="2023-12-31T00:00:00"/>
    <d v="2023-12-14T00:00:00"/>
    <n v="-854"/>
    <s v="SI"/>
    <s v="Bogotá D.C."/>
    <s v="Cumplimiento"/>
    <s v="340-47-994000041259"/>
    <n v="0"/>
    <s v="Aseguradora Solidaria de Colombia"/>
    <d v="2023-01-04T00:00:00"/>
    <s v="04/01/2023 - 10/07/2024"/>
    <d v="2023-01-05T00:00:00"/>
    <s v="https://jepcolombia.sharepoint.com/:b:/g/SE/DAJ/SDC/EZ2ckDDnycdOviCVHOPmDR4BEt9OkpNUBkiWrQnytX3O7A?e=2H8Uik"/>
    <s v="El 14/12/2024 se publicó el acta de balance y cierre por terminación anticipada"/>
    <x v="0"/>
    <s v="Terminación anticipada"/>
    <s v="N/A"/>
    <s v="DERECHO"/>
    <s v="N/A"/>
    <s v="MASCULINO"/>
    <s v="jairo.cuellar@jep.gov.co"/>
    <s v="https://community.secop.gov.co/Public/Tendering/ContractNoticePhases/View?PPI=CO1.PPI.22374616&amp;isFromPublicArea=True&amp;isModal=False"/>
  </r>
  <r>
    <s v="JEP-007-2023"/>
    <s v="JEP-CSPO-007-2023"/>
    <s v="Laura Paredes"/>
    <d v="2023-01-03T00:00:00"/>
    <s v="Ana Rita Molano Quintero"/>
    <x v="0"/>
    <s v="1. Prestación de servicios profesionales y de apoyo a la gestión"/>
    <s v="Cédula de ciudadanía"/>
    <n v="52814370"/>
    <n v="3"/>
    <x v="0"/>
    <s v="Bogotá D.C."/>
    <s v="Prestar servicios profesionales de apoyo y acompañamiento en el manejo, ejecución y seguimiento a la gestión y a las operaciones que se encuentran a cargo del área de tesorería de la Subdirección Financiera de la JEP."/>
    <s v="Funciones de la dependencia"/>
    <s v="Harvey Danilo Suarez Morales"/>
    <s v="Secretaría Ejecutiva"/>
    <s v="DD- Subdirección Financiera"/>
    <s v="Juan David Olarte Torres"/>
    <n v="73583226"/>
    <x v="1"/>
    <s v="N/A"/>
    <s v="N/A"/>
    <s v="N/A"/>
    <s v="Inversión"/>
    <n v="103825056"/>
    <s v="N/A"/>
    <s v="N/A"/>
    <n v="8652088"/>
    <s v="N/A"/>
    <n v="20623"/>
    <n v="21823"/>
    <s v="_x0009_2018011001175"/>
    <d v="2023-01-05T00:00:00"/>
    <d v="2023-01-05T00:00:00"/>
    <s v="N/A"/>
    <s v="N/A"/>
    <s v="N/A"/>
    <s v="N/A"/>
    <s v="N/A"/>
    <n v="0"/>
    <s v="N/A"/>
    <n v="0"/>
    <s v="N/A"/>
    <n v="0"/>
    <s v="N/A"/>
    <n v="0"/>
    <s v="N/A"/>
    <n v="0"/>
    <s v="N/A"/>
    <n v="0"/>
    <s v="N/A"/>
    <n v="0"/>
    <n v="0"/>
    <n v="-237"/>
    <n v="103825056"/>
    <n v="0"/>
    <n v="0"/>
    <n v="0"/>
    <n v="0"/>
    <d v="2023-12-31T00:00:00"/>
    <d v="2023-05-08T00:00:00"/>
    <n v="-1074"/>
    <s v="SI"/>
    <s v="Bogotá D.C."/>
    <s v="Cumplimiento"/>
    <s v="63-47-101001399"/>
    <n v="0"/>
    <s v="Seguros del Estado S.A."/>
    <d v="2023-01-04T00:00:00"/>
    <s v="04/01/2023 - 30/06/2024"/>
    <d v="2023-01-05T00:00:00"/>
    <s v="https://jepcolombia.sharepoint.com/:b:/g/SE/DAJ/SDC/ES1Piz_PxTxNtDgHeu0P1ZABt6faHQQ89WSiU1R8DMBlNQ?e=aDf2Mg"/>
    <s v="EL 8/05/2023 se publicó el acta de balance y cierre por terminación anticipada"/>
    <x v="0"/>
    <s v="Terminación anticipada"/>
    <s v="N/A"/>
    <s v="ADMINISTRACIÓN DE EMPRESAS"/>
    <s v="N/A"/>
    <s v="FEMENINO"/>
    <s v="ana.molano@jep.gov.co"/>
    <s v="https://community.secop.gov.co/Public/Tendering/ContractNoticePhases/View?PPI=CO1.PPI.22368932&amp;isFromPublicArea=True&amp;isModal=False"/>
  </r>
  <r>
    <s v="JEP-008-2023"/>
    <s v="JEP-CSPO-008-2023"/>
    <s v="Laura Paredes"/>
    <d v="2023-01-03T00:00:00"/>
    <s v="Diego Fabián Mosquera Hernandez"/>
    <x v="0"/>
    <s v="1. Prestación de servicios profesionales y de apoyo a la gestión"/>
    <s v="Cédula de ciudadanía"/>
    <n v="80865591"/>
    <n v="4"/>
    <x v="0"/>
    <s v="Bogotá D.C."/>
    <s v="Prestar servicios profesionales de apoyo y acompañamiento en el manejo, ejecución y seguimiento de las operaciones que se encuentran a cargo del área de tesorería de la subdirección financiera de la jep"/>
    <s v="Funciones de la dependencia"/>
    <s v="Harvey Danilo Suárez Morales"/>
    <s v="Secretaría Ejecutiva"/>
    <s v="DD- Subdirección Financiera"/>
    <s v="Juan David Olarte Torres"/>
    <n v="73583226"/>
    <x v="1"/>
    <s v="Adriana Lorena_x000a_Guzmán Molano_x000a_52.716.224_x000a_Octubre 17 hasta el termino de la ausencia"/>
    <s v="N/A"/>
    <s v="N/A"/>
    <s v="Funcionamiento"/>
    <n v="114754008"/>
    <s v="N/A"/>
    <s v="N/A"/>
    <n v="9562834"/>
    <s v="N/A"/>
    <n v="21023"/>
    <n v="21023"/>
    <s v="N/A"/>
    <d v="2023-01-04T00:00:00"/>
    <d v="2023-01-04T00:00:00"/>
    <s v="N/A"/>
    <s v="N/A"/>
    <s v="N/A"/>
    <s v="N/A"/>
    <s v="N/A"/>
    <n v="0"/>
    <s v="N/A"/>
    <n v="0"/>
    <s v="N/A"/>
    <n v="0"/>
    <s v="N/A"/>
    <n v="0"/>
    <s v="N/A"/>
    <n v="0"/>
    <s v="N/A"/>
    <n v="0"/>
    <s v="N/A"/>
    <n v="0"/>
    <s v="N/A"/>
    <n v="0"/>
    <n v="114754008"/>
    <n v="0"/>
    <n v="0"/>
    <n v="0"/>
    <n v="0"/>
    <d v="2023-12-31T00:00:00"/>
    <d v="2023-12-31T00:00:00"/>
    <n v="-837"/>
    <s v="NO"/>
    <s v="Bogotá D.C."/>
    <s v="Cumplimiento"/>
    <s v="63-47-101001395 "/>
    <n v="0"/>
    <s v="Seguros del Estado S.A."/>
    <d v="2023-01-04T00:00:00"/>
    <s v="04/01/2023 - 30/06/2024"/>
    <d v="2023-01-04T00:00:00"/>
    <s v="https://jepcolombia.sharepoint.com/:b:/g/SE/DAJ/SDC/EZXZ1oPVzGZIsql6IGA2IA4B7KgcdBanLGJP-QeeBuJpgw?e=dZnB08"/>
    <s v="Ninguna"/>
    <x v="0"/>
    <s v="Retiro"/>
    <s v="N/A"/>
    <s v="ADMINISTRACIÓN PÚBLICA"/>
    <s v="N/A"/>
    <s v="MASCULINO"/>
    <s v="diego.mosquera@jep.gov.co"/>
    <s v="https://community.secop.gov.co/Public/Tendering/ContractNoticePhases/View?PPI=CO1.PPI.22368771&amp;isFromPublicArea=True&amp;isModal=False"/>
  </r>
  <r>
    <s v="JEP-009-2023"/>
    <s v="JEP-CSPO-009-2023"/>
    <s v="Laura Paredes"/>
    <d v="2023-01-03T00:00:00"/>
    <s v="Guiselle Rojas Rocancio"/>
    <x v="0"/>
    <s v="1. Prestación de servicios profesionales y de apoyo a la gestión"/>
    <s v="Cédula de ciudadanía"/>
    <n v="1013617487"/>
    <n v="0"/>
    <x v="0"/>
    <s v="Bogotá D.C."/>
    <s v="Prestar servicios profesionales para apoyar a la recepción, revisión y liquidación de viáticos, gastos de viaje y gastos de desplazamiento, registro de transacciones en el SIIF Nación y apoyo en las actividades bancarias del área de tesorería, para la implementación del punto 5 del acuerdo final. "/>
    <s v="Funciones de la dependencia"/>
    <s v="Harvey Danilo Suárez Morales"/>
    <s v="Secretaría Ejecutiva"/>
    <s v="DD- Subdirección Financiera"/>
    <s v="Juan David Olarte Torres"/>
    <n v="73583226"/>
    <x v="1"/>
    <s v="Adriana Lorena_x000a_Guzmán Molano_x000a_52.716.224_x000a_Octubre 17 hasta el termino de la ausencia"/>
    <s v="N/A"/>
    <s v="N/A"/>
    <s v="Inversión"/>
    <n v="103825056"/>
    <s v="N/A"/>
    <s v="N/A"/>
    <n v="8652088"/>
    <s v="N/A"/>
    <n v="20723"/>
    <n v="21923"/>
    <n v="2022011000068"/>
    <d v="2023-01-05T00:00:00"/>
    <d v="2023-01-05T00:00:00"/>
    <s v="N/A"/>
    <s v="N/A"/>
    <s v="N/A"/>
    <s v="N/A"/>
    <s v="N/A"/>
    <n v="0"/>
    <s v="N/A"/>
    <n v="0"/>
    <s v="N/A"/>
    <n v="0"/>
    <s v="N/A"/>
    <n v="0"/>
    <s v="N/A"/>
    <n v="0"/>
    <s v="N/A"/>
    <n v="0"/>
    <s v="N/A"/>
    <n v="0"/>
    <s v="N/A"/>
    <n v="0"/>
    <n v="103825056"/>
    <n v="0"/>
    <n v="0"/>
    <n v="0"/>
    <n v="0"/>
    <d v="2023-12-31T00:00:00"/>
    <d v="2023-12-31T00:00:00"/>
    <n v="-837"/>
    <s v="NO"/>
    <s v="Bogotá D.C."/>
    <s v="Cumplimiento"/>
    <s v="63-47-101001400 "/>
    <n v="0"/>
    <s v="Seguros del Estado S.A."/>
    <d v="2023-01-04T00:00:00"/>
    <s v="04/01/2023 - 30/06/2024"/>
    <d v="2023-01-05T00:00:00"/>
    <s v="https://jepcolombia.sharepoint.com/:b:/g/SE/DAJ/SDC/EUIt1Z9UgB5AiS0McbSKvbABEsu3dM5tKJb0d5EgrD85Ag?e=r4dLgV"/>
    <s v="Ninguna"/>
    <x v="0"/>
    <s v="Retiro"/>
    <s v="N/A"/>
    <s v="ECONOMÍA"/>
    <s v="N/A"/>
    <s v="FEMENINO"/>
    <s v="guiselle.rojas@jep.gov.co"/>
    <s v="https://community.secop.gov.co/Public/Tendering/ContractNoticePhases/View?PPI=CO1.PPI.22378334&amp;isFromPublicArea=True&amp;isModal=False"/>
  </r>
  <r>
    <s v="JEP-010-2023"/>
    <s v="JEP-CSPO-010-2023"/>
    <s v="Laura Paredes"/>
    <d v="2023-01-03T00:00:00"/>
    <s v="María Fernanda Castañeda"/>
    <x v="0"/>
    <s v="1. Prestación de servicios profesionales y de apoyo a la gestión"/>
    <s v="Cédula de ciudadanía"/>
    <n v="52543650"/>
    <n v="7"/>
    <x v="0"/>
    <s v="Bogotá D.C."/>
    <s v="Prestar servicios profesionales para apoyar a la Subdirección Financiera de la JEP en la recepción, revisión, seguimiento y liquidación de impuestos de solicitudes de pago registro de transacciones contables en SIIF, elaboración y análisis de los estados financieros"/>
    <s v="Funciones de la dependencia"/>
    <s v="Harvey Danilo Suárez Morales"/>
    <s v="Secretaría Ejecutiva"/>
    <s v="DD- Subdirección Financiera"/>
    <s v="Juan David Olarte Torres"/>
    <n v="73583226"/>
    <x v="1"/>
    <s v="Adriana Lorena_x000a_Guzmán Molano_x000a_52.716.224_x000a_Octubre 17 hasta el termino de la ausencia"/>
    <s v="N/A"/>
    <s v="N/A"/>
    <s v="Inversión"/>
    <n v="103825056"/>
    <s v="N/A"/>
    <s v="N/A"/>
    <n v="8652088"/>
    <s v="N/A"/>
    <n v="20823"/>
    <n v="21423"/>
    <n v="2018011001175"/>
    <d v="2023-01-05T00:00:00"/>
    <d v="2023-01-05T00:00:00"/>
    <s v="Lyda Saenz Chacón"/>
    <s v="Cedula de ciudadanía"/>
    <n v="37697065"/>
    <n v="4"/>
    <d v="2023-05-09T00:00:00"/>
    <n v="0"/>
    <s v="N/A"/>
    <n v="0"/>
    <s v="N/A"/>
    <n v="0"/>
    <s v="N/A"/>
    <n v="0"/>
    <s v="N/A"/>
    <n v="0"/>
    <s v="N/A"/>
    <n v="0"/>
    <s v="N/A"/>
    <n v="0"/>
    <s v="N/A"/>
    <n v="0"/>
    <n v="103825056"/>
    <n v="0"/>
    <n v="0"/>
    <n v="0"/>
    <n v="0"/>
    <d v="2023-12-31T00:00:00"/>
    <d v="2023-12-31T00:00:00"/>
    <n v="-837"/>
    <s v="NO"/>
    <s v="Bogotá D.C."/>
    <s v="Cumplimiento"/>
    <s v="15-47-101010556_x000a_340 47 994000045033"/>
    <s v="0_x000a_0"/>
    <s v="Seguros del Estado S.A._x000a_Aseguradora Solidaria de Colombia"/>
    <s v="04/01/2023_x000a_09/05/2023"/>
    <s v="04/01/2023 - 10/07/2024_x000a_09/05/2023 - 10/07/2024"/>
    <s v="05/01/2023_x000a_09/05/2023"/>
    <s v="https://jepcolombia.sharepoint.com/:b:/g/SE/DAJ/SDC/EVG1arRuV0ZEsNcfhPaZ5Y4BW469l1nWcqP-g0tmFRLcxw?e=uRYzbT"/>
    <s v="Se cede el contrato a_x000a_partir del 09 de mayo de 2023"/>
    <x v="0"/>
    <s v="Cesión"/>
    <s v="N/A"/>
    <s v="CONTADURIA PUBLICA"/>
    <s v="N/A"/>
    <s v="FEMENINO"/>
    <s v="lyda.saenz@jep.gov.co"/>
    <s v="https://community.secop.gov.co/Public/Tendering/ContractNoticePhases/View?PPI=CO1.PPI.22371237&amp;isFromPublicArea=True&amp;isModal=False"/>
  </r>
  <r>
    <s v="JEP-011-2023"/>
    <s v="JEP-CSPO-011-2023"/>
    <s v="Laura Paredes"/>
    <d v="2023-01-03T00:00:00"/>
    <s v="Nidia Marcela Rivera Monsalve"/>
    <x v="0"/>
    <s v="1. Prestación de servicios profesionales y de apoyo a la gestión"/>
    <s v="Cédula de ciudadanía"/>
    <n v="52841222"/>
    <n v="6"/>
    <x v="0"/>
    <s v="Bogotá D.C."/>
    <s v="Prestar servicios profesionales para la recepción, revisión y liquidación de viáticos, gastos de viaje y gastos de desplazamiento, y registro de transacciones en el SIIF Nación, para la implementación del punto 5 del Acuerdo final. "/>
    <s v="Funciones de la dependencia"/>
    <s v="Harvey Danilo Suárez Morales"/>
    <s v="Secretaría Ejecutiva"/>
    <s v="DD- Subdirección Financiera"/>
    <s v="Juan David Olarte Torres"/>
    <n v="73583226"/>
    <x v="1"/>
    <s v="Adriana Lorena_x000a_Guzmán Molano_x000a_52.716.224_x000a_Octubre 17 hasta el termino de la ausencia"/>
    <s v="N/A"/>
    <s v="N/A"/>
    <s v="Inversión"/>
    <n v="103825056"/>
    <s v="N/A"/>
    <s v="N/A"/>
    <n v="8652088"/>
    <s v="N/A"/>
    <n v="20923"/>
    <n v="21223"/>
    <s v="_x0009_2022011000068"/>
    <d v="2023-01-05T00:00:00"/>
    <d v="2023-01-05T00:00:00"/>
    <s v="N/A"/>
    <s v="N/A"/>
    <s v="N/A"/>
    <s v="N/A"/>
    <s v="N/A"/>
    <n v="0"/>
    <s v="N/A"/>
    <n v="0"/>
    <s v="N/A"/>
    <n v="0"/>
    <s v="N/A"/>
    <n v="0"/>
    <s v="N/A"/>
    <n v="0"/>
    <s v="N/A"/>
    <n v="0"/>
    <s v="N/A"/>
    <n v="0"/>
    <s v="N/A"/>
    <n v="0"/>
    <n v="103825056"/>
    <n v="0"/>
    <n v="0"/>
    <n v="0"/>
    <n v="0"/>
    <d v="2023-12-31T00:00:00"/>
    <d v="2023-12-31T00:00:00"/>
    <n v="-837"/>
    <s v="NO"/>
    <s v="Bogotá D.C."/>
    <s v="Cumplimiento"/>
    <s v="63-47-101001396"/>
    <n v="0"/>
    <s v="Seguros del Estado S.A."/>
    <d v="2023-01-04T00:00:00"/>
    <s v="04/01/2023 - 30/06/2024"/>
    <d v="2023-01-05T00:00:00"/>
    <s v="https://jepcolombia.sharepoint.com/:b:/g/SE/DAJ/SDC/EXOTtxSoRPNFhbEYxVv9X_QBMr0LDuc2slEZs61avqa5lQ?e=dnJMdR"/>
    <s v="Ninguna"/>
    <x v="0"/>
    <s v="Retiro"/>
    <s v="N/A"/>
    <s v="ADMINISTRACIÓN DE EMPRESAS"/>
    <s v="N/A"/>
    <s v="FEMENINO"/>
    <s v="marcela.rivera@jep.gov.co"/>
    <s v="https://community.secop.gov.co/Public/Tendering/ContractNoticePhases/View?PPI=CO1.PPI.22372459&amp;isFromPublicArea=True&amp;isModal=False"/>
  </r>
  <r>
    <s v="JEP-012-2023"/>
    <s v="JEP-CSPO-012-2023"/>
    <s v="Laura Paredes"/>
    <d v="2023-01-03T00:00:00"/>
    <s v="Santiago Briñez Darabos"/>
    <x v="0"/>
    <s v="1. Prestación de servicios profesionales y de apoyo a la gestión"/>
    <s v="Cédula de ciudadanía"/>
    <n v="80882590"/>
    <n v="9"/>
    <x v="0"/>
    <s v="Bogotá D.C."/>
    <s v="Prestar servicios profesionales para apoyar y acompañar a la Subdirección Financiera de la Jurisdicción Especial para la Paz en la recepción, revisión y liquidación de impuestos de solicitudes de pago, registro de transacciones contables en el SIIF nación, recepción, revisión y liquidación de solicitudes de pago y elaboración y análisis de los estados financieros. "/>
    <s v="Funciones de la dependencia"/>
    <s v="Harvey Danilo Suárez Morales"/>
    <s v="Secretaría Ejecutiva"/>
    <s v="DD- Subdirección Financiera"/>
    <s v="Juan David Olarte Torres"/>
    <n v="73583226"/>
    <x v="1"/>
    <s v="Adriana Lorena_x000a_Guzmán Molano_x000a_52.716.224_x000a_Octubre 17 hasta el termino de la ausencia"/>
    <s v="N/A"/>
    <s v="N/A"/>
    <s v="Funcionamiento"/>
    <n v="114754008"/>
    <s v="N/A"/>
    <s v="N/A"/>
    <n v="9562834"/>
    <s v="N/A"/>
    <n v="21123"/>
    <n v="21323"/>
    <s v="N/A"/>
    <d v="2023-01-05T00:00:00"/>
    <d v="2023-01-05T00:00:00"/>
    <s v="N/A"/>
    <s v="N/A"/>
    <s v="N/A"/>
    <s v="N/A"/>
    <s v="N/A"/>
    <n v="0"/>
    <s v="N/A"/>
    <n v="0"/>
    <s v="N/A"/>
    <n v="0"/>
    <s v="N/A"/>
    <n v="0"/>
    <s v="N/A"/>
    <n v="0"/>
    <s v="N/A"/>
    <n v="0"/>
    <s v="N/A"/>
    <n v="0"/>
    <s v="N/A"/>
    <n v="0"/>
    <n v="114754008"/>
    <n v="0"/>
    <n v="0"/>
    <n v="0"/>
    <n v="0"/>
    <d v="2023-12-31T00:00:00"/>
    <d v="2023-12-31T00:00:00"/>
    <n v="-837"/>
    <s v="NO"/>
    <s v="Bogotá D.C."/>
    <s v="Cumplimiento"/>
    <s v="63-47-101001397 "/>
    <n v="0"/>
    <s v="Seguros del Estado S.A."/>
    <d v="2023-01-04T00:00:00"/>
    <s v="04/01/2023 - 30/06/2024"/>
    <d v="2023-01-05T00:00:00"/>
    <s v="https://jepcolombia.sharepoint.com/:b:/g/SE/DAJ/SDC/EWcbCtV8RRNJnxKsvjR6dvgBRZseshAJXSuNpau1zMWT7Q?e=aHdk5d"/>
    <s v="Ninguna"/>
    <x v="0"/>
    <s v="Retiro"/>
    <s v="N/A"/>
    <s v="ADMINISTRACIÓN DE EMPRESAS"/>
    <s v="N/A"/>
    <s v="FEMENINO"/>
    <s v="santiago.brinez@jep.gov.co"/>
    <s v="https://community.secop.gov.co/Public/Tendering/ContractNoticePhases/View?PPI=CO1.PPI.22374137&amp;isFromPublicArea=True&amp;isModal=False"/>
  </r>
  <r>
    <s v="JEP-013-2023"/>
    <s v="JEP-CSPO-013-2023"/>
    <s v="Laura Paredes"/>
    <d v="2023-01-04T00:00:00"/>
    <s v="María del Pilar Robles Molano"/>
    <x v="0"/>
    <s v="1. Prestación de servicios profesionales y de apoyo a la gestión"/>
    <s v="Cédula de ciudadanía"/>
    <n v="52177528"/>
    <n v="6"/>
    <x v="0"/>
    <s v="Bogotá D.C."/>
    <s v="Prestación de servicios  para acompañar y apoyar a la subsecretaría ejecutiva en los procesos administrativos que se deriven en el cumplimiento de tareas y compromisos al interior del despacho"/>
    <s v="Funciones de la dependencia"/>
    <s v="Harvey Danilo Suárez Morales"/>
    <s v="Secretaría Ejecutiva"/>
    <s v="B- Subsecretaría Ejecutiva"/>
    <s v="Maria del Pilar Torres Navarrete"/>
    <n v="52107153"/>
    <x v="2"/>
    <s v="N/A"/>
    <s v="N/A"/>
    <s v="N/A"/>
    <s v="Inversión"/>
    <n v="58287720"/>
    <s v="N/A"/>
    <s v="N/A"/>
    <n v="4857310"/>
    <s v="N/A"/>
    <n v="29523"/>
    <n v="22123"/>
    <s v="_x0009_2022011000068"/>
    <d v="2023-01-05T00:00:00"/>
    <d v="2023-01-06T00:00:00"/>
    <s v="N/A"/>
    <s v="N/A"/>
    <s v="N/A"/>
    <s v="N/A"/>
    <s v="N/A"/>
    <n v="0"/>
    <s v="N/A"/>
    <n v="0"/>
    <s v="N/A"/>
    <n v="0"/>
    <s v="N/A"/>
    <n v="0"/>
    <s v="N/A"/>
    <n v="0"/>
    <s v="N/A"/>
    <n v="0"/>
    <s v="N/A"/>
    <n v="0"/>
    <s v="N/A"/>
    <n v="0"/>
    <n v="58287720"/>
    <n v="0"/>
    <n v="0"/>
    <n v="0"/>
    <n v="0"/>
    <d v="2023-12-31T00:00:00"/>
    <d v="2023-12-31T00:00:00"/>
    <n v="-837"/>
    <s v="NO"/>
    <s v="Bogotá D.C."/>
    <s v="Cumplimiento"/>
    <s v="21-45-101397210"/>
    <n v="0"/>
    <s v="Seguros del Estado S.A."/>
    <d v="2023-01-05T00:00:00"/>
    <s v="05/01/2023 - 01/07/2024"/>
    <d v="2023-01-05T00:00:00"/>
    <s v="https://jepcolombia.sharepoint.com/:b:/g/SE/DAJ/SDC/EfPYJTTi_jlHtpzRvut_9EsBmqzaQHi2X88YfY8X3wtFxg?e=v4mREe"/>
    <s v="Ninguna"/>
    <x v="0"/>
    <s v="Retiro"/>
    <s v="N/A"/>
    <s v="NINGUNO"/>
    <s v="N/A"/>
    <s v="FEMENINO"/>
    <s v="maria.robles@jep.gov.co"/>
    <s v="https://community.secop.gov.co/Public/Tendering/ContractNoticePhases/View?PPI=CO1.PPI.22385081&amp;isFromPublicArea=True&amp;isModal=False"/>
  </r>
  <r>
    <s v="JEP-014-2023"/>
    <s v="JEP-CSPO-014-2023"/>
    <s v="Angela Esquivel"/>
    <d v="2023-01-05T00:00:00"/>
    <s v="Juan Pablo Monge Castañeda"/>
    <x v="0"/>
    <s v="1. Prestación de servicios profesionales y de apoyo a la gestión"/>
    <s v="Cédula de ciudadanía"/>
    <n v="80074464"/>
    <n v="2"/>
    <x v="0"/>
    <s v="Bogotá D.C."/>
    <s v="Prestación de servicios profesionales especializados para la articulación y el seguimiento de los planes y actividades propias de la subsecretaria, así como al proyecto de inversión de participación efectiva, la operación logística, y el relacionamiento con las diferentes dependencias que interactúan con la subsecretaria"/>
    <s v="Administrativo Transversal"/>
    <s v="Harvey Danilo Suárez Morales"/>
    <s v="Secretaría Ejecutiva"/>
    <s v="B- Subsecretaría Ejecutiva"/>
    <s v="Maria del Pilar Torres Navarrete"/>
    <n v="52107153"/>
    <x v="2"/>
    <s v="N/A"/>
    <s v="N/A"/>
    <s v="N/A"/>
    <s v="Inversión"/>
    <n v="141067448"/>
    <s v="N/A"/>
    <s v="N/A"/>
    <n v="17633431"/>
    <s v="N/A"/>
    <n v="32423"/>
    <n v="22323"/>
    <n v="2022011000068"/>
    <d v="2023-01-06T00:00:00"/>
    <d v="2023-01-07T00:00:00"/>
    <s v="N/A"/>
    <s v="N/A"/>
    <s v="N/A"/>
    <s v="N/A"/>
    <s v="N/A"/>
    <n v="70352303"/>
    <d v="2023-08-30T00:00:00"/>
    <n v="0"/>
    <s v="N/A"/>
    <n v="0"/>
    <s v="N/A"/>
    <n v="0"/>
    <s v="N/A"/>
    <n v="0"/>
    <s v="N/A"/>
    <n v="0"/>
    <s v="N/A"/>
    <n v="1"/>
    <d v="2023-08-30T00:00:00"/>
    <n v="102"/>
    <n v="211419751"/>
    <n v="0"/>
    <n v="0"/>
    <n v="0"/>
    <n v="0"/>
    <d v="2023-08-31T00:00:00"/>
    <d v="2023-12-11T00:00:00"/>
    <n v="-857"/>
    <s v="NO"/>
    <s v="Bogotá D.C."/>
    <s v="Cumplimiento"/>
    <s v="21-45-101397292"/>
    <n v="0"/>
    <s v="Seguros del Estado S.A."/>
    <d v="2023-01-06T00:00:00"/>
    <s v="06/01/2023 - 28/02/2024"/>
    <d v="2023-01-06T00:00:00"/>
    <s v="https://jepcolombia.sharepoint.com/:b:/g/SE/DAJ/SDC/EZSHs1zE_PtOpFTFnrNYBLEBMijQWD1rBYkMGCKc1bHmrw?e=cFtUJU"/>
    <s v="Mediante otrosí N°1 se solicita Modificar las obligaciones contractuales._x000a_Mediante Otrosí N°2 se prorroga y adiciona el contrato hasta el 11/12/2023 y $70.352.303 El valor adicionado será cubierto con cargo al CDP No. 32423 del 4_x000a_de enero de 2023 la “CLÁUSULA SEGUNDA – OBLIGACIONES DEL CONTRATISTA - ESPECIFICAS” 21/03/2023"/>
    <x v="0"/>
    <s v="Adición y prórroga"/>
    <s v="N/A"/>
    <s v="GOBIERNO Y RELACIONES INTERNACIONALES"/>
    <s v="N/A"/>
    <s v="MASCULINO"/>
    <s v="juan.monge@jep.gov.co"/>
    <s v="https://community.secop.gov.co/Public/Tendering/ContractNoticePhases/View?PPI=CO1.PPI.22385081&amp;isFromPublicArea=True&amp;isModal=False"/>
  </r>
  <r>
    <s v="JEP-015-2023"/>
    <s v="JEP-CSPO-015-2023"/>
    <s v="Carlos Torres"/>
    <d v="2023-01-06T00:00:00"/>
    <s v="Jose Luis Cubillos Pimentel"/>
    <x v="0"/>
    <s v="1. Prestación de servicios profesionales y de apoyo a la gestión"/>
    <s v="Cédula de ciudadanía"/>
    <n v="1018464073"/>
    <n v="5"/>
    <x v="0"/>
    <s v="Bogotá D.C."/>
    <s v="Prestar servicios profesionales para apoyar jurídicamente en los asuntos relacionados con los asuntos inherentes a la nómina, las situaciones administrativas y contratación de la Jurisdicción Especial para la Paz, como parte del desarrollo e implementación de la estrategia de talento humano de la entidad"/>
    <s v="Funciones de la dependencia"/>
    <s v="Harvey Danilo Suarez Morales"/>
    <s v="Secretaría Ejecutiva"/>
    <s v="DD- Subdirección de Talento Humano "/>
    <s v="Francy Elena Palomino Millán"/>
    <n v="31905812"/>
    <x v="3"/>
    <s v="César Augusto Vargas Londoño_x000a_1.010.167.159_x000a_29/09/2023 - hasta por el término que dure la ausencia_x000a_de su titular"/>
    <s v="N/A"/>
    <s v="N/A"/>
    <s v="Funcionamiento"/>
    <n v="90568591"/>
    <s v="N/A"/>
    <s v="N/A"/>
    <n v="7589549"/>
    <s v="N/A"/>
    <n v="28823"/>
    <n v="22423"/>
    <s v="N/A"/>
    <d v="2023-01-06T00:00:00"/>
    <d v="2023-01-06T00:00:00"/>
    <s v="N/A"/>
    <s v="N/A"/>
    <s v="N/A"/>
    <s v="N/A"/>
    <s v="N/A"/>
    <n v="0"/>
    <s v="N/A"/>
    <n v="0"/>
    <s v="N/A"/>
    <n v="0"/>
    <s v="N/A"/>
    <n v="0"/>
    <s v="N/A"/>
    <n v="0"/>
    <s v="N/A"/>
    <n v="0"/>
    <s v="N/A"/>
    <n v="0"/>
    <n v="0"/>
    <n v="-237"/>
    <n v="90568591"/>
    <n v="0"/>
    <n v="0"/>
    <n v="0"/>
    <n v="0"/>
    <d v="2023-12-31T00:00:00"/>
    <d v="2023-05-08T00:00:00"/>
    <n v="-1074"/>
    <s v="NO"/>
    <s v="Bogotá D.C."/>
    <s v="Cumplimiento"/>
    <s v="63-47-101001404"/>
    <n v="0"/>
    <s v="Seguros del Estado S.A."/>
    <d v="2023-01-06T00:00:00"/>
    <s v="06/01/2023 - 30/06/2024"/>
    <d v="2023-01-06T00:00:00"/>
    <s v="https://jepcolombia.sharepoint.com/:b:/g/SE/DAJ/SDC/EfbO6HQ1AUZMifJD7-S16tUB5UXYvih8_4ptBilSC0H8QA?e=NrGUXi"/>
    <s v="Termimación anticipada hasta el 8/05/2023 por mutuo acurdo"/>
    <x v="0"/>
    <s v="Terminación anticipada"/>
    <s v="N/A"/>
    <s v="DERECHO"/>
    <s v="N/A"/>
    <s v="MASCULINO"/>
    <s v="jose.cubillos@jep.gov.co"/>
    <s v="https://community.secop.gov.co/Public/Tendering/ContractNoticePhases/View?PPI=CO1.PPI.22404315&amp;isFromPublicArea=True&amp;isModal=False"/>
  </r>
  <r>
    <s v="JEP-016-2023"/>
    <s v="JEP-CSPO-016-2023"/>
    <s v="Carlos Torres"/>
    <d v="2022-01-06T00:00:00"/>
    <s v="Juan Felipe Bustamante Socha"/>
    <x v="0"/>
    <s v="1. Prestación de servicios profesionales y de apoyo a la gestión"/>
    <s v="Cédula de ciudadanía"/>
    <n v="1026299747"/>
    <n v="2"/>
    <x v="0"/>
    <s v="Bogotá D.C."/>
    <s v="Prestar servicios profesionales para acompañar a la Subdirección de Talento Humano en el trámite de las situaciones administrativas y de contratación a cargo de la dependencia, como parte de la gestión del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52529786"/>
    <s v="N/A"/>
    <s v="N/A"/>
    <n v="4401938"/>
    <s v="N/A"/>
    <n v="28923"/>
    <n v="22723"/>
    <n v="2018011001175"/>
    <d v="2023-01-06T00:00:00"/>
    <d v="2023-01-06T00:00:00"/>
    <s v="Manuela Mayo Gomez"/>
    <s v="Cedula de ciudadanía"/>
    <n v="1010248698"/>
    <n v="3"/>
    <d v="2023-05-09T00:00:00"/>
    <n v="0"/>
    <s v="N/A"/>
    <n v="0"/>
    <s v="N/A"/>
    <n v="0"/>
    <s v="N/A"/>
    <n v="0"/>
    <s v="N/A"/>
    <n v="0"/>
    <s v="N/A"/>
    <n v="0"/>
    <s v="N/A"/>
    <n v="0"/>
    <s v="N/A"/>
    <n v="0"/>
    <n v="52529786"/>
    <n v="0"/>
    <n v="0"/>
    <n v="0"/>
    <n v="0"/>
    <d v="2023-12-31T00:00:00"/>
    <d v="2023-12-31T00:00:00"/>
    <n v="-837"/>
    <s v="NO"/>
    <s v="Bogotá D.C."/>
    <s v="Cumplimiento"/>
    <s v="33-47-101010560_x000a_21-45-101408917"/>
    <s v="0_x000a_0"/>
    <s v="Seguros del Estado S.A._x000a_Seguros del Estado S.A."/>
    <s v="06/01/2023_x000a_08/05/2023"/>
    <s v="06/01/2023 - 05/07/2024_x000a_09/05/2023 - 01/07/2024"/>
    <s v="06/01/2023_x000a_09/05/2023"/>
    <s v="https://jepcolombia.sharepoint.com/:b:/g/SE/DAJ/SDC/EbeSChjcpxJEjt84m_HTqCoBrRNwofP4n7fzyx-TlWKaxQ?e=k5h7aN"/>
    <s v="Ninguna"/>
    <x v="0"/>
    <s v="Cesión"/>
    <s v="N/A"/>
    <s v="DERECHO"/>
    <s v="N/A"/>
    <s v="FEMENINO"/>
    <s v="manuela.mayo@jep.gov.co"/>
    <s v="https://community.secop.gov.co/Public/Tendering/ContractNoticePhases/View?PPI=CO1.PPI.22405312&amp;isFromPublicArea=True&amp;isModal=False"/>
  </r>
  <r>
    <s v="JEP-017-2023"/>
    <s v="JEP-CSPO-017-2023"/>
    <s v="Carlos Torres"/>
    <d v="2023-01-06T00:00:00"/>
    <s v="Yenifer Mosquera Collazos"/>
    <x v="0"/>
    <s v="1. Prestación de servicios profesionales y de apoyo a la gestión"/>
    <s v="Cédula de ciudadanía"/>
    <n v="1026287010"/>
    <n v="1"/>
    <x v="0"/>
    <s v="Bogotá D.C."/>
    <s v="Prestar servicios de apoyo a la Subdirección de Talento Humano en aspectos relacionados con el trámite administrativo y archivo de documentos, como parte de la gestión del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40755860"/>
    <s v="N/A"/>
    <s v="N/A"/>
    <n v="3415296"/>
    <s v="N/A"/>
    <n v="29023"/>
    <n v="22823"/>
    <n v="2018011001175"/>
    <d v="2023-01-06T00:00:00"/>
    <d v="2023-01-06T00:00:00"/>
    <s v="Luz Marina Piñeros "/>
    <s v="Cedula de ciudadanía"/>
    <n v="20472473"/>
    <n v="8"/>
    <d v="2023-08-09T00:00:00"/>
    <n v="0"/>
    <s v="N/A"/>
    <n v="0"/>
    <s v="N/A"/>
    <n v="0"/>
    <s v="N/A"/>
    <n v="0"/>
    <s v="N/A"/>
    <n v="0"/>
    <s v="N/A"/>
    <n v="0"/>
    <s v="N/A"/>
    <n v="0"/>
    <s v="N/A"/>
    <n v="0"/>
    <n v="40755860"/>
    <n v="0"/>
    <n v="0"/>
    <n v="0"/>
    <n v="0"/>
    <d v="2023-12-31T00:00:00"/>
    <d v="2023-12-31T00:00:00"/>
    <n v="-837"/>
    <s v="NO"/>
    <s v="Bogotá D.C."/>
    <s v="Cumplimiento"/>
    <s v="340-47-994000041296_x000a_ 460 47 994000067928"/>
    <s v="0_x000a_0"/>
    <s v="Seguros del Estado S.A._x000a_Aseguradora Solidaria de Colombia"/>
    <s v="06/01/2023_x000a_10/08/2023"/>
    <s v="06/01/2023 - 20/07/2024_x000a_09/08/2023 - 30/06/2024"/>
    <s v="06/01/2023_x000a_10/08/2023"/>
    <s v="https://jepcolombia.sharepoint.com/:b:/g/SE/DAJ/SDC/Ec99zaK4RG1Lh80MJuAnhWoBJ_PL6B5ES5NLno8MIf_RmA?e=aBhF1b"/>
    <s v="El 9/08/2023 se publicó la cesión del contrato JEP-017-2023 entre YENIFER MOSQUERA COLLAZOS - LA CEDENTE, y, LUZ MARINA PIÑEROS - LA CESIONARIA. Talento Humano"/>
    <x v="0"/>
    <s v="Cesión"/>
    <s v="N/A"/>
    <s v="AUXILIAR DE RECURSOS HUMANOS"/>
    <s v="N/A"/>
    <s v="FEMENINO"/>
    <s v="luz.pineros@jep.gov.co"/>
    <s v="https://community.secop.gov.co/Public/Tendering/ContractNoticePhases/View?PPI=CO1.PPI.22405985&amp;isFromPublicArea=True&amp;isModal=False"/>
  </r>
  <r>
    <s v="JEP-018-2023"/>
    <s v="JEP-CSPO-018-2023"/>
    <s v="Carlos Torres"/>
    <d v="2023-01-10T00:00:00"/>
    <s v="Arinson Armando Ruiz Utria"/>
    <x v="0"/>
    <s v="1. Prestación de servicios profesionales y de apoyo a la gestión"/>
    <s v="Cédula de ciudadanía"/>
    <n v="1118815051"/>
    <n v="3"/>
    <x v="0"/>
    <s v="Bogotá D.C."/>
    <s v="Prestar servicios profesionales para apoyar la gestión jurídica de la subdirección de contratación en los diferentes procesos y trámites que le sean asignados"/>
    <s v="Funciones de la dependencia"/>
    <s v="Harvey Danilo Suárez Morales"/>
    <s v="Subsecretaría Ejecutiva"/>
    <s v="EE- Subdirección de Contratación "/>
    <s v="Fabio Leonardo Muñoz"/>
    <n v="80769053"/>
    <x v="0"/>
    <s v="Nicolas Medina Rey_x000a_14 al 21 de agosto"/>
    <s v="N/A"/>
    <s v="N/A"/>
    <s v="Inversión"/>
    <n v="104422500"/>
    <s v="N/A"/>
    <s v="N/A"/>
    <n v="8925000"/>
    <s v="N/A"/>
    <n v="23123"/>
    <n v="24023"/>
    <n v="2018011001175"/>
    <d v="2023-01-12T00:00:00"/>
    <d v="2023-01-13T00:00:00"/>
    <s v="N/A"/>
    <s v="N/A"/>
    <s v="N/A"/>
    <s v="N/A"/>
    <s v="N/A"/>
    <n v="0"/>
    <s v="N/A"/>
    <n v="0"/>
    <s v="N/A"/>
    <n v="0"/>
    <s v="N/A"/>
    <n v="0"/>
    <s v="N/A"/>
    <n v="0"/>
    <s v="N/A"/>
    <n v="0"/>
    <s v="N/A"/>
    <n v="0"/>
    <s v="N/A"/>
    <n v="-17"/>
    <n v="104422500"/>
    <n v="0"/>
    <n v="0"/>
    <n v="0"/>
    <n v="0"/>
    <d v="2023-12-31T00:00:00"/>
    <d v="2023-12-14T00:00:00"/>
    <n v="-854"/>
    <s v="SI"/>
    <s v="Bogotá D.C."/>
    <s v="Cumplimiento"/>
    <s v="_x0009_11-47-101013691"/>
    <n v="0"/>
    <s v="Seguros del Estado S.A."/>
    <d v="2023-01-11T00:00:00"/>
    <s v="11/01/2023 - 05/07/2024"/>
    <d v="2023-01-12T00:00:00"/>
    <s v="https://jepcolombia.sharepoint.com/:b:/g/SE/DAJ/SDC/EZPds8N7xmtMk2GzjkoOWJ8BzExlECGPjd3V7YCYA1SOaw?e=gJw42E"/>
    <s v="El 14/12/2024 se publicó el acta de balance y cierre por terminación anticipada"/>
    <x v="0"/>
    <s v="Terminación anticipada"/>
    <s v="N/A"/>
    <s v="DERECHO"/>
    <s v="N/A"/>
    <s v="MASCULINO"/>
    <s v="arinson.ruiz@jep.gov.co"/>
    <s v="https://community.secop.gov.co/Public/Tendering/ContractNoticePhases/View?PPI=CO1.PPI.22451567&amp;isFromPublicArea=True&amp;isModal=False"/>
  </r>
  <r>
    <s v="JEP-019-2023"/>
    <s v="JEP-CSPO-019-2023"/>
    <s v="Carlos Torres"/>
    <d v="2023-01-10T00:00:00"/>
    <s v="Sergio Mateo Avila Nausa"/>
    <x v="0"/>
    <s v="1. Prestación de servicios profesionales y de apoyo a la gestión"/>
    <s v="Cédula de ciudadanía"/>
    <n v="1077086054"/>
    <n v="8"/>
    <x v="0"/>
    <s v="Bogotá D.C."/>
    <s v="Prestar servicios profesionales para apoyar la gestión jurídica de la subdirección de contratación en los diferentes procesos y trámites que le sean asignados"/>
    <s v="Funciones de la dependencia"/>
    <s v="Harvey Danilo Suárez Morales"/>
    <s v="Subsecretaría Ejecutiva"/>
    <s v="EE- Subdirección de Contratación "/>
    <s v="Fabio Leonardo Muñoz"/>
    <n v="80769053"/>
    <x v="0"/>
    <s v="Nicolas Medina Rey_x000a_14 al 21 de agosto"/>
    <s v="N/A"/>
    <s v="N/A"/>
    <s v="Inversión"/>
    <n v="104422500"/>
    <s v="N/A"/>
    <s v="N/A"/>
    <n v="8925000"/>
    <s v="N/A"/>
    <n v="22823"/>
    <n v="24123"/>
    <n v="2018011001175"/>
    <d v="2023-01-12T00:00:00"/>
    <d v="2023-01-13T00:00:00"/>
    <s v="N/A"/>
    <s v="N/A"/>
    <s v="N/A"/>
    <s v="N/A"/>
    <s v="N/A"/>
    <n v="0"/>
    <s v="N/A"/>
    <n v="0"/>
    <s v="N/A"/>
    <n v="0"/>
    <s v="N/A"/>
    <n v="0"/>
    <s v="N/A"/>
    <n v="0"/>
    <s v="N/A"/>
    <n v="0"/>
    <s v="N/A"/>
    <n v="0"/>
    <s v="N/A"/>
    <n v="-17"/>
    <n v="104422500"/>
    <n v="0"/>
    <n v="0"/>
    <n v="0"/>
    <n v="0"/>
    <d v="2023-12-31T00:00:00"/>
    <d v="2023-12-14T00:00:00"/>
    <n v="-854"/>
    <s v="SI"/>
    <s v="Bogotá D.C."/>
    <s v="Cumplimiento"/>
    <s v="25-47-101003503 "/>
    <n v="0"/>
    <s v="Seguros del Estado S.A."/>
    <d v="2023-01-12T00:00:00"/>
    <s v="11/01/2023 - 01/07/2024"/>
    <d v="2023-01-12T00:00:00"/>
    <s v="https://jepcolombia.sharepoint.com/:b:/g/SE/DAJ/SDC/EaXLKD82BrFIrGFzzmNnXD0B6WvC4q3lt_nfHGLJbel7CQ?e=WwZ92w"/>
    <s v="El 14/12/2024 se publicó el acta de balance y cierre por terminación anticipada"/>
    <x v="0"/>
    <s v="Terminación anticipada"/>
    <s v="N/A"/>
    <s v="DERECHO"/>
    <s v="N/A"/>
    <s v="MASCULINO"/>
    <s v="sergio.avila@jep.gov.co"/>
    <s v="https://community.secop.gov.co/Public/Tendering/ContractNoticePhases/View?PPI=CO1.PPI.22453864&amp;isFromPublicArea=True&amp;isModal=False"/>
  </r>
  <r>
    <s v="JEP-020-2023"/>
    <s v="JEP-CSPO-020-2023"/>
    <s v="Clara Torres"/>
    <d v="2023-01-11T00:00:00"/>
    <s v="Mateo Merchan Duque "/>
    <x v="0"/>
    <s v="1. Prestación de servicios profesionales y de apoyo a la gestión"/>
    <s v="Cédula de ciudadanía"/>
    <n v="1018493636"/>
    <n v="5"/>
    <x v="0"/>
    <s v="Bogotá D.C."/>
    <s v="Prestación de servicios profesionales para el apoyo en la implementación de las directrices de las Salas y Secciones de la JEP en materia de monitoreo, verificación y aplicación de sanciones, y apropiación de los fallos, para el adecuado desarrollo de la gestión judicial de la JEP."/>
    <s v="Administrativo Transversal"/>
    <s v="Harvey Danilo Suarez Morales"/>
    <s v="Secretaría Ejecutiva"/>
    <s v="B- Subsecretaría Ejecutiva"/>
    <s v="Angela Maria Mora Soto"/>
    <n v="52085127"/>
    <x v="2"/>
    <s v="N/A"/>
    <s v="N/A"/>
    <s v="N/A"/>
    <s v="Inversión"/>
    <n v="68852388"/>
    <s v="N/A"/>
    <s v="N/A"/>
    <n v="5737699"/>
    <s v="N/A"/>
    <n v="32523"/>
    <n v="23923"/>
    <s v="_x0009_2022011000068"/>
    <d v="2023-01-12T00:00:00"/>
    <d v="2023-01-12T00:00:00"/>
    <s v="N/A"/>
    <s v="N/A"/>
    <s v="N/A"/>
    <s v="N/A"/>
    <s v="N/A"/>
    <n v="0"/>
    <s v="N/A"/>
    <n v="0"/>
    <s v="N/A"/>
    <n v="0"/>
    <s v="N/A"/>
    <n v="0"/>
    <s v="N/A"/>
    <n v="0"/>
    <s v="N/A"/>
    <n v="0"/>
    <s v="N/A"/>
    <n v="0"/>
    <n v="0"/>
    <n v="-122"/>
    <n v="68852388"/>
    <n v="0"/>
    <n v="0"/>
    <n v="0"/>
    <n v="0"/>
    <d v="2023-12-31T00:00:00"/>
    <d v="2023-08-31T00:00:00"/>
    <n v="-959"/>
    <s v="SI"/>
    <s v="Bogotá D.C."/>
    <s v="Cumplimiento"/>
    <s v="21-45-101397547"/>
    <n v="0"/>
    <s v="Seguros del Estado S.A."/>
    <d v="2023-01-12T00:00:00"/>
    <s v="12/01/2023 - 01/07/2024"/>
    <d v="2023-01-12T00:00:00"/>
    <s v="https://jepcolombia.sharepoint.com/:b:/g/SE/DAJ/SDC/ES6WFYHtZ7hOhsW7Vq4G5lsBJ557iZotJXhkjC_Ade1sew?e=QRnRgN"/>
    <s v="Se da por terminado anticipadamente el Contrato de Prestación de Servicios No. JEP020-2023 hasta el 31/08/2023"/>
    <x v="0"/>
    <s v="Terminación anticipada"/>
    <s v="N/A"/>
    <s v="DERECHO"/>
    <s v="N/A"/>
    <s v="MASCULINO"/>
    <s v="mateo.merchan@jep.gov.co"/>
    <s v="https://community.secop.gov.co/Public/Tendering/ContractNoticePhases/View?PPI=CO1.PPI.22448566&amp;isFromPublicArea=True&amp;isModal=False"/>
  </r>
  <r>
    <s v="JEP-021-2023"/>
    <s v="JEP-CSPO-021-2023"/>
    <s v="Angela Esquivel"/>
    <d v="2023-01-11T00:00:00"/>
    <s v="Omar Enrique Cervantes De Los Rios"/>
    <x v="0"/>
    <s v="1. Prestación de servicios profesionales y de apoyo a la gestión"/>
    <s v="Cédula de ciudadanía"/>
    <n v="72294035"/>
    <n v="0"/>
    <x v="0"/>
    <s v="Bogotá D.C."/>
    <s v="Prestar servicios profesionales para el acompañamiento a la Dirección Administrativa y Financiera en el seguimiento de las gestiones logísticas requeridas en el desarrollo de diligencias y actuaciones judiciales, dentro de la justicia transicional y restaurativa"/>
    <s v="Funciones de la dependencia"/>
    <s v="Harvey Danilo Suárez Morales"/>
    <s v="Secretaría Ejecutiva"/>
    <s v="D- Dirección Administrativa y Financiera"/>
    <s v="Ana Lucia Rosales Callejas"/>
    <n v="66760258"/>
    <x v="4"/>
    <s v="N/A"/>
    <s v="N/A"/>
    <s v="N/A"/>
    <s v="Inversión"/>
    <n v="78678285"/>
    <s v="N/A"/>
    <s v="N/A"/>
    <n v="7589549"/>
    <s v="N/A"/>
    <n v="33523"/>
    <n v="24323"/>
    <n v="2022011000068"/>
    <d v="2023-01-13T00:00:00"/>
    <d v="2023-01-13T00:00:00"/>
    <s v="Yuly Aracely Rodriguez Rivera"/>
    <s v="Cedula de ciudadanía"/>
    <n v="33367474"/>
    <n v="3"/>
    <d v="2023-04-28T00:00:00"/>
    <n v="9613450"/>
    <d v="2023-11-11T00:00:00"/>
    <n v="24863361"/>
    <d v="2023-12-28T00:00:00"/>
    <n v="0"/>
    <s v="N/A"/>
    <n v="0"/>
    <s v="N/A"/>
    <n v="0"/>
    <s v="N/A"/>
    <n v="0"/>
    <s v="N/A"/>
    <n v="2"/>
    <d v="2023-12-28T00:00:00"/>
    <n v="137"/>
    <n v="113155096"/>
    <n v="24863361"/>
    <n v="24863361"/>
    <n v="0"/>
    <n v="0"/>
    <d v="2023-11-15T00:00:00"/>
    <d v="2024-03-31T00:00:00"/>
    <n v="-746"/>
    <s v="NO"/>
    <s v="Bogotá D.C."/>
    <s v="Cumplimiento"/>
    <s v="63-47-101001413_x000a_63-45-101042623"/>
    <s v="0_x000a_0"/>
    <s v="Seguros del Estado S.A._x000a_Seguros del Estado S.A."/>
    <s v="12/01/2023_x000a_28/04/2023"/>
    <s v="12/01/2023 - 31/05/2024_x000a_28/04/2023 - 15/05/2024"/>
    <s v="12/01/2023_x000a_28/04/2023"/>
    <s v="https://jepcolombia.sharepoint.com/:b:/g/SE/DAJ/SDC/EcpQ6L7jvglKo6M21S2SIzIBqoM8woAGboRzeNKwzBtWXw?e=Qmq1vN"/>
    <s v="El 28/04/2023 quedo publicada la cesión del contrato 021 de 2023_x000a_El 11/11/2023 se publica el día de hoy la adición y prórroga del CTO JEP-021-2023_x000a_Mediante Otrosí N°1 el 28/12/2023 se publica la adición y prórroga del contrato JEP-021-2023"/>
    <x v="0"/>
    <s v="Cesión, Adición y prórroga"/>
    <s v="N/A"/>
    <s v="NEGOCIOS Y FINANZAS INTERNACIONALES"/>
    <s v="N/A"/>
    <s v="FEMENINO"/>
    <s v="yuly.rodriguez@jep.gov.co"/>
    <s v="https://community.secop.gov.co/Public/Tendering/ContractNoticePhases/View?PPI=CO1.PPI.22455534&amp;isFromPublicArea=True&amp;isModal=False"/>
  </r>
  <r>
    <s v="JEP-022-2023"/>
    <s v="JEP-CSPO-022-2023"/>
    <s v="Laura Paredes"/>
    <d v="2023-01-11T00:00:00"/>
    <s v="Carlos Enrique Alarcón  Sandino"/>
    <x v="0"/>
    <s v="1. Prestación de servicios profesionales y de apoyo a la gestión"/>
    <s v="Cédula de ciudadanía"/>
    <n v="1016016724"/>
    <n v="3"/>
    <x v="0"/>
    <s v="Bogotá D.C."/>
    <s v="Prestar servicios profesionales para apoyar y acompañar la gestión jurídica de la Subdirección de Contratación en los diferentes procesos, trámites y gestiones que le sean asignados para revisión y trámite"/>
    <s v="Funciones de la dependencia"/>
    <s v="Harvey Danilo Suárez Morales"/>
    <s v="Secretaría Ejecutiva"/>
    <s v="EE- Subdirección de Contratación "/>
    <s v="Fabio Leonardo Muñoz"/>
    <n v="80769053"/>
    <x v="0"/>
    <s v="Nicolas Medina Rey_x000a_14 al 21 de agosto"/>
    <s v="N/A"/>
    <s v="N/A"/>
    <s v="Inversión"/>
    <n v="113400000"/>
    <s v="N/A"/>
    <s v="N/A"/>
    <n v="9450000"/>
    <s v="N/A"/>
    <n v="22523"/>
    <n v="24223"/>
    <n v="2018011001175"/>
    <d v="2023-01-12T00:00:00"/>
    <d v="2023-01-13T00:00:00"/>
    <s v="N/A"/>
    <s v="N/A"/>
    <s v="N/A"/>
    <s v="N/A"/>
    <s v="N/A"/>
    <n v="0"/>
    <s v="N/A"/>
    <n v="0"/>
    <s v="N/A"/>
    <n v="0"/>
    <s v="N/A"/>
    <n v="0"/>
    <s v="N/A"/>
    <n v="0"/>
    <s v="N/A"/>
    <n v="0"/>
    <s v="N/A"/>
    <n v="0"/>
    <s v="N/A"/>
    <n v="-17"/>
    <n v="113400000"/>
    <n v="0"/>
    <n v="0"/>
    <n v="0"/>
    <n v="0"/>
    <d v="2023-12-31T00:00:00"/>
    <d v="2023-12-14T00:00:00"/>
    <n v="-854"/>
    <s v="SI"/>
    <s v="Bogotá D.C."/>
    <s v="Cumplimiento"/>
    <s v="340-47-994000041433"/>
    <n v="0"/>
    <s v="Aseguradora Solidaria de Colombia"/>
    <d v="2023-01-12T00:00:00"/>
    <s v="12/01/2023 - 10/07/2024"/>
    <d v="2023-01-13T00:00:00"/>
    <s v="https://jepcolombia.sharepoint.com/:b:/g/SE/DAJ/SDC/Ec4YjOOcur9NmirCjOqJOo4Bb9gTwdh7iXcD-9pzshDnCA?e=I6oqUK"/>
    <s v="El 14/12/2024 se publicó el acta de balance y cierre por terminación anticipada"/>
    <x v="0"/>
    <s v="Terminación anticipada"/>
    <s v="N/A"/>
    <s v="DERECHO"/>
    <s v="N/A"/>
    <s v="MASCULINO"/>
    <s v="carlos.alarcon@jep.gov.co"/>
    <s v="https://community.secop.gov.co/Public/Tendering/ContractNoticePhases/View?PPI=CO1.PPI.22455486&amp;isFromPublicArea=True&amp;isModal=False"/>
  </r>
  <r>
    <s v="JEP-023-2023"/>
    <s v="JEP-CSPO-023-2023"/>
    <s v="Laura Paredes"/>
    <d v="2023-01-11T00:00:00"/>
    <s v="Nidia Esmeralda Duque Yara"/>
    <x v="0"/>
    <s v="1. Prestación de servicios profesionales y de apoyo a la gestión"/>
    <s v="Cédula de ciudadanía"/>
    <n v="52315249"/>
    <n v="9"/>
    <x v="0"/>
    <s v="Bogotá D.C."/>
    <s v="Prestar servicios profesionales para apoyar y acompañar a la subsecretaría ejecutiva en la certificación de trabajos, obras y actividades (TOAR), con contenido reparador, seguimiento al régimen de condicionalidad y sanciones propias con énfasis en el análisis o la implementación de políticas públicas en materia de reparación a víctimas, reincorporación y justicia transicional."/>
    <s v="Administrativo Transversal"/>
    <s v="Harvey Danilo Suarez Morales"/>
    <s v="Secretaría Ejecutiva"/>
    <s v="B- Subsecretaría Ejecutiva"/>
    <s v="Angela Maria Mora Soto"/>
    <n v="52085127"/>
    <x v="2"/>
    <s v="N/A"/>
    <s v="N/A"/>
    <s v="N/A"/>
    <s v="Inversión"/>
    <n v="132968940"/>
    <s v="N/A"/>
    <s v="N/A"/>
    <n v="11080745"/>
    <s v="N/A"/>
    <n v="29823"/>
    <n v="25623"/>
    <n v="2022011000068"/>
    <d v="2023-01-12T00:00:00"/>
    <d v="2023-01-13T00:00:00"/>
    <s v="N/A"/>
    <s v="N/A"/>
    <s v="N/A"/>
    <s v="N/A"/>
    <s v="N/A"/>
    <n v="0"/>
    <s v="N/A"/>
    <n v="0"/>
    <s v="N/A"/>
    <n v="0"/>
    <s v="N/A"/>
    <n v="0"/>
    <s v="N/A"/>
    <n v="0"/>
    <s v="N/A"/>
    <n v="0"/>
    <s v="N/A"/>
    <n v="0"/>
    <n v="0"/>
    <n v="-237"/>
    <n v="132968940"/>
    <n v="0"/>
    <n v="0"/>
    <n v="0"/>
    <n v="0"/>
    <d v="2023-12-31T00:00:00"/>
    <d v="2023-05-08T00:00:00"/>
    <n v="-1074"/>
    <s v="NO"/>
    <s v="Bogotá D.C."/>
    <s v="Cumplimiento"/>
    <s v="980-47-994000023568"/>
    <n v="0"/>
    <s v="Aseguradora Solidaria de Colombia"/>
    <d v="2023-01-13T00:00:00"/>
    <s v="13/01/2023 - 10/07/2024"/>
    <d v="2023-01-13T00:00:00"/>
    <s v="https://jepcolombia.sharepoint.com/:b:/g/SE/DAJ/SDC/EUtDGo2WlDFCpyfp2t7XftYBPGOUhLHQc2ftmyGPaF31Kg?e=iDmbgi"/>
    <s v="Se publicó el 09 de mayo de 2023, terminación anticipada JEP-023-2023 Se ejecuta hasta el 8/05/2023"/>
    <x v="0"/>
    <s v="Terminación anticipada"/>
    <s v="N/A"/>
    <s v="DERECHO"/>
    <s v="N/A"/>
    <s v="FEMENINO"/>
    <s v="nidia.duque@jep.gov.co"/>
    <s v="https://community.secop.gov.co/Public/Tendering/ContractNoticePhases/View?PPI=CO1.PPI.22460340&amp;isFromPublicArea=True&amp;isModal=False"/>
  </r>
  <r>
    <s v="JEP-024-2023"/>
    <s v="JEP-CSPO-024-2023"/>
    <s v="Angela Esquivel"/>
    <d v="2023-01-11T00:00:00"/>
    <s v="Libia Isabel Barrera Pineda"/>
    <x v="0"/>
    <s v="1. Prestación de servicios profesionales y de apoyo a la gestión"/>
    <s v="Cédula de ciudadanía"/>
    <n v="53910522"/>
    <n v="0"/>
    <x v="0"/>
    <s v="Bogotá D.C."/>
    <s v="Prestación de servicios profesionales para apoyar a la Subdirección de Planeación en el proceso de direccionamiento estratégico y su seguimiento en el año 2023, con énfasis en programación presupuestal, tablero de control y desarrollo de modelos de gestión alineados a la misión institucional"/>
    <s v="Funciones de la dependencia"/>
    <s v="Harvey Danilo Suárez Morales"/>
    <s v="Secretaría Ejecutiva"/>
    <s v="AA- Subdirección de Planeación"/>
    <s v="Adela del Pilar Parra González"/>
    <n v="52793194"/>
    <x v="5"/>
    <s v="N/A"/>
    <s v="N/A"/>
    <s v="N/A"/>
    <s v="Inversión"/>
    <n v="182923365"/>
    <s v="N/A"/>
    <s v="N/A"/>
    <n v="15634476"/>
    <s v="N/A"/>
    <n v="41823"/>
    <s v="_x0009_25523"/>
    <s v="_x0009_2018011001175"/>
    <d v="2023-01-12T00:00:00"/>
    <d v="2023-01-13T00:00:00"/>
    <s v="N/A"/>
    <s v="N/A"/>
    <s v="N/A"/>
    <s v="N/A"/>
    <s v="N/A"/>
    <n v="0"/>
    <s v="N/A"/>
    <n v="0"/>
    <s v="N/A"/>
    <n v="0"/>
    <s v="N/A"/>
    <n v="0"/>
    <s v="N/A"/>
    <n v="0"/>
    <s v="N/A"/>
    <n v="0"/>
    <s v="N/A"/>
    <n v="0"/>
    <s v="N/A"/>
    <n v="0"/>
    <n v="182923365"/>
    <n v="0"/>
    <n v="0"/>
    <n v="0"/>
    <n v="0"/>
    <d v="2023-12-31T00:00:00"/>
    <d v="2023-12-31T00:00:00"/>
    <n v="-837"/>
    <s v="NO"/>
    <s v="Bogotá D.C."/>
    <s v="Cumplimiento"/>
    <s v="14-47-101021512"/>
    <n v="0"/>
    <s v="Seguros del Estado S.A."/>
    <d v="2023-01-12T00:00:00"/>
    <s v="13/01/2023 - 10/07/2024"/>
    <d v="2023-01-13T00:00:00"/>
    <s v="https://jepcolombia.sharepoint.com/:b:/g/SE/DAJ/SDC/ESr_Km1am-pGmmcqME23tfYBr3UIkyH2FSyNinsHbOEo0w?e=zicNLv"/>
    <s v="Ninguna"/>
    <x v="0"/>
    <s v="Retiro"/>
    <s v="N/A"/>
    <s v="ECONOMÍA"/>
    <s v="N/A"/>
    <s v="FEMENINO"/>
    <s v="libia.barrera@jep.gov.co"/>
    <s v="https://community.secop.gov.co/Public/Tendering/ContractNoticePhases/View?PPI=CO1.PPI.22477658&amp;isFromPublicArea=True&amp;isModal=False"/>
  </r>
  <r>
    <s v="JEP-025-2023"/>
    <s v="JEP-CSPO-025-2023"/>
    <s v="Clara Torres"/>
    <d v="2023-01-12T00:00:00"/>
    <s v="Rory Johanna Rivas Benítez"/>
    <x v="0"/>
    <s v="1. Prestación de servicios profesionales y de apoyo a la gestión"/>
    <s v="Cédula de ciudadanía"/>
    <n v="35990020"/>
    <n v="1"/>
    <x v="0"/>
    <s v="Bogotá D.C."/>
    <s v="Facilitar el acceso de las poblaciones de especial protección constitucional en la JEP, mediante la atención de los enfoques diferenciales (Niños, Niñas y Adolescentes, Persona Mayor, Persona con Discapacidad, Género, Étnico-racial e interseccionalidad) y de los compromisos establecidos a partir de las consultas previas."/>
    <s v="Misional"/>
    <s v="Harvey Danilo Suárez Morales"/>
    <s v="Secretaría Ejecutiva"/>
    <s v="BB- Departamento de Enfoques Diferenciales"/>
    <s v="Eliana Fernanda Antonio Rosero"/>
    <n v="52517142"/>
    <x v="6"/>
    <s v="N/A"/>
    <s v="N/A"/>
    <s v="N/A"/>
    <s v="Inversión"/>
    <n v="45284279"/>
    <s v="N/A"/>
    <s v="N/A"/>
    <n v="3794773"/>
    <s v="N/A"/>
    <n v="22923"/>
    <n v="29523"/>
    <s v="_x0009_2022011000057"/>
    <d v="2023-01-18T00:00:00"/>
    <d v="2023-01-20T00:00:00"/>
    <s v="N/A"/>
    <s v="N/A"/>
    <s v="N/A"/>
    <s v="N/A"/>
    <s v="N/A"/>
    <n v="0"/>
    <s v="N/A"/>
    <n v="0"/>
    <s v="N/A"/>
    <n v="0"/>
    <s v="N/A"/>
    <n v="0"/>
    <s v="N/A"/>
    <n v="0"/>
    <s v="N/A"/>
    <n v="0"/>
    <s v="N/A"/>
    <n v="0"/>
    <s v="N/A"/>
    <n v="0"/>
    <n v="45284279"/>
    <n v="0"/>
    <n v="0"/>
    <n v="0"/>
    <n v="0"/>
    <d v="2023-12-31T00:00:00"/>
    <d v="2023-12-31T00:00:00"/>
    <n v="-837"/>
    <s v="SI"/>
    <s v="Bogotá D.C."/>
    <s v="Cumplimiento"/>
    <s v="436 47 994000057648"/>
    <n v="1"/>
    <s v="Aseguradora Solidaria de Colombia"/>
    <d v="2023-01-19T00:00:00"/>
    <s v="18/01/2023 - 30/06/2024"/>
    <d v="2023-01-19T00:00:00"/>
    <s v="https://jepcolombia.sharepoint.com/:b:/g/SE/DAJ/SDC/EYHRCUnseT5Ase0xHhWvkG0BqO0UI6MQBtKkvuOUjJOuTQ?e=wVkd2X"/>
    <s v="Ninguna"/>
    <x v="0"/>
    <s v="Retiro"/>
    <s v="N/A"/>
    <s v="CONTADURIA PUBLICA"/>
    <s v="TECNOLOGO EN GESTION CONTABLE"/>
    <s v="FEMENINO"/>
    <s v="rory.rivas@jep.gov.co"/>
    <s v="https://community.secop.gov.co/Public/Tendering/ContractNoticePhases/View?PPI=CO1.PPI.22530418&amp;isFromPublicArea=True&amp;isModal=False"/>
  </r>
  <r>
    <s v="JEP-026-2023"/>
    <s v="JEP-CSPO-026-2023"/>
    <s v="Clara Torres"/>
    <d v="2023-01-12T00:00:00"/>
    <s v="Juan Gabriel Acosta Castro "/>
    <x v="0"/>
    <s v="1. Prestación de servicios profesionales y de apoyo a la gestión"/>
    <s v="Cédula de ciudadanía"/>
    <n v="1128054124"/>
    <n v="2"/>
    <x v="0"/>
    <s v="Bogotá D.C."/>
    <s v="Facilitar el acceso de las poblaciones de especial protección constitucional en la JEP, mediante la atención de los enfoques diferenciales (Niños, Niñas y Adolescentes, Persona Mayor, Persona con Discapacidad, Género, Étnico-racial e interseccionalidad) y de los compromisos establecidos a partir de las consultas previas."/>
    <s v="Misional"/>
    <s v="Harvey Danilo Suárez Morales"/>
    <s v="Secretaría Ejecutiva"/>
    <s v="BB- Departamento de Enfoques Diferenciales"/>
    <s v="Eliana Fernanda Antonio Rosero"/>
    <n v="52517142"/>
    <x v="6"/>
    <s v="N/A"/>
    <s v="N/A"/>
    <s v="N/A"/>
    <s v="Inversión"/>
    <n v="103248224"/>
    <s v="N/A"/>
    <s v="N/A"/>
    <n v="8652088"/>
    <s v="N/A"/>
    <n v="22923"/>
    <n v="25923"/>
    <n v="2022011000057"/>
    <d v="2023-01-13T00:00:00"/>
    <d v="2023-01-18T00:00:00"/>
    <s v="Juan Sebastian Gomez Yara"/>
    <s v="Cedula de ciudadanía"/>
    <n v="93445253"/>
    <n v="5"/>
    <d v="2023-08-10T00:00:00"/>
    <n v="0"/>
    <s v="N/A"/>
    <n v="0"/>
    <s v="N/A"/>
    <n v="0"/>
    <s v="N/A"/>
    <n v="0"/>
    <s v="N/A"/>
    <n v="0"/>
    <s v="N/A"/>
    <n v="0"/>
    <s v="N/A"/>
    <n v="0"/>
    <s v="N/A"/>
    <n v="0"/>
    <n v="103248224"/>
    <n v="0"/>
    <n v="0"/>
    <n v="0"/>
    <n v="0"/>
    <d v="2023-12-31T00:00:00"/>
    <d v="2023-12-31T00:00:00"/>
    <n v="-837"/>
    <s v="SI"/>
    <s v="Bogotá D.C."/>
    <s v="Cumplimiento"/>
    <s v="_x0009_21-45-101397815"/>
    <n v="0"/>
    <s v="Seguros del Estado S.A."/>
    <d v="2023-01-16T00:00:00"/>
    <s v="16/01/2023 - 01/07/2024"/>
    <d v="2023-01-17T00:00:00"/>
    <s v="https://jepcolombia.sharepoint.com/:b:/g/SE/DAJ/SDC/EWfXzKllCYhOrZIhDzzB2D4BUrOuiC2Q806k-OZ_DC-U4w?e=WSN23n"/>
    <s v="El 10/08/2023 quedo publicada la cesión del contrato JEP-026-2023 - Dpto de Enfoques Diferenciales"/>
    <x v="0"/>
    <s v="Cesión"/>
    <s v="N/A"/>
    <s v="DERECHO"/>
    <s v="N/A"/>
    <s v="MASCULINO"/>
    <s v="juan.acostac@jep.gov.co"/>
    <s v="https://community.secop.gov.co/Public/Tendering/ContractNoticePhases/View?PPI=CO1.PPI.22490011&amp;isFromPublicArea=True&amp;isModal=False"/>
  </r>
  <r>
    <s v="JEP-027-2023"/>
    <s v="JEP-CSPO-027-2023"/>
    <s v="Carlos Torres"/>
    <d v="2023-01-12T00:00:00"/>
    <s v="Julieth Del Carmen Barrera Caparroso"/>
    <x v="0"/>
    <s v="1. Prestación de servicios profesionales y de apoyo a la gestión"/>
    <s v="Cédula de ciudadanía"/>
    <n v="1143344862"/>
    <n v="9"/>
    <x v="0"/>
    <s v="Bogotá D.C."/>
    <s v="Prestar servicios profesionales para apoyar la gestión jurídica de la subdirección de contratación en los diferentes procesos y trámites que le sean asignados"/>
    <s v="Funciones de la dependencia"/>
    <s v="Harvey Danilo Suárez Morales"/>
    <s v="Secretaría Ejecutiva"/>
    <s v="EE- Subdirección de Contratación "/>
    <s v="Fabio Leonardo Muñoz"/>
    <n v="80769053"/>
    <x v="0"/>
    <s v="Nicolas Medina Rey_x000a_14 al 21 de agosto"/>
    <s v="N/A"/>
    <s v="N/A"/>
    <s v="Inversión"/>
    <n v="103232500"/>
    <s v="N/A"/>
    <s v="N/A"/>
    <n v="8925000"/>
    <s v="N/A"/>
    <n v="21323"/>
    <n v="25823"/>
    <s v="_x0009_2018011001175"/>
    <d v="2023-01-13T00:00:00"/>
    <d v="2023-01-16T00:00:00"/>
    <s v="N/A"/>
    <s v="N/A"/>
    <s v="N/A"/>
    <s v="N/A"/>
    <s v="N/A"/>
    <n v="0"/>
    <s v="N/A"/>
    <n v="0"/>
    <s v="N/A"/>
    <n v="0"/>
    <s v="N/A"/>
    <n v="0"/>
    <s v="N/A"/>
    <n v="0"/>
    <s v="N/A"/>
    <n v="0"/>
    <s v="N/A"/>
    <n v="0"/>
    <s v="N/A"/>
    <n v="-14"/>
    <n v="103232500"/>
    <n v="0"/>
    <n v="0"/>
    <n v="0"/>
    <n v="0"/>
    <d v="2023-12-28T00:00:00"/>
    <d v="2023-12-14T00:00:00"/>
    <n v="-854"/>
    <s v="SI"/>
    <s v="Bogotá D.C."/>
    <s v="Cumplimiento"/>
    <s v="75-45-101050276"/>
    <n v="0"/>
    <s v="Seguros del Estado S.A."/>
    <d v="2023-01-13T00:00:00"/>
    <s v="13/01/2023 - 28/06/2024"/>
    <d v="2023-01-16T00:00:00"/>
    <s v="https://jepcolombia.sharepoint.com/:b:/g/SE/DAJ/SDC/EeVdYVMVYjRGlRURBFPoiicBQRutJQX4fVqSSnoq_jBl0A?e=hqzNLj"/>
    <s v="El 14/12/2024 se publicó el acta de balance y cierre por terminación anticipada"/>
    <x v="0"/>
    <s v="Terminación anticipada"/>
    <s v="N/A"/>
    <s v="DERECHO"/>
    <s v="N/A"/>
    <s v="FEMENINO"/>
    <s v="julieth.barrera@jep.gov.co"/>
    <s v="https://community.secop.gov.co/Public/Tendering/ContractNoticePhases/View?PPI=CO1.PPI.22480583&amp;isFromPublicArea=True&amp;isModal=False"/>
  </r>
  <r>
    <s v="JEP-028-2023"/>
    <s v="JEP-CSPO-028-2023"/>
    <s v="Laura Paredes"/>
    <d v="2023-01-12T00:00:00"/>
    <s v="María del Pilar Escobar Amaya"/>
    <x v="0"/>
    <s v="1. Prestación de servicios profesionales y de apoyo a la gestión"/>
    <s v="Cédula de ciudadanía"/>
    <n v="1024520745"/>
    <n v="8"/>
    <x v="0"/>
    <s v="Bogotá D.C."/>
    <s v="Prestar servicios profesionales especializados para acompañar al despacho de la subsecretaría ejecutiva en la articulación con las áreas misionales, salas y secciones de la JEP y otras entidades públicas, y en la implementación de las directrices y órdenes judiciales de la JEP en materia de monitoreo, verificación, aplicación de sanciones y demás obligaciones misionales asignadas a la dependencia, para el adecuado desarrollo de la gestión judicial de la JEP."/>
    <s v="Administrativo Transversal"/>
    <s v="Harvey Danilo Suárez Morales"/>
    <s v="Secretaría Ejecutiva"/>
    <s v="B- Subsecretaría Ejecutiva"/>
    <s v="Maria del Pilar Torres Navarrete"/>
    <n v="52107153"/>
    <x v="2"/>
    <s v="N/A"/>
    <s v="N/A"/>
    <s v="N/A"/>
    <s v="Inversión"/>
    <n v="167577300"/>
    <s v="N/A"/>
    <s v="N/A"/>
    <n v="13964775"/>
    <n v="15249534"/>
    <n v="54723"/>
    <n v="25723"/>
    <s v="_x0009_2022011000068"/>
    <d v="2023-01-13T00:00:00"/>
    <d v="2023-01-13T00:00:00"/>
    <s v="N/A"/>
    <s v="N/A"/>
    <s v="N/A"/>
    <s v="N/A"/>
    <s v="N/A"/>
    <n v="-5120427"/>
    <d v="2023-12-28T00:00:00"/>
    <n v="76247670"/>
    <d v="2023-12-28T00:00:00"/>
    <n v="0"/>
    <s v="N/A"/>
    <n v="0"/>
    <s v="N/A"/>
    <n v="0"/>
    <s v="N/A"/>
    <n v="0"/>
    <s v="N/A"/>
    <n v="1"/>
    <d v="2023-12-28T00:00:00"/>
    <n v="152"/>
    <n v="238704543"/>
    <n v="76247670"/>
    <n v="76247670"/>
    <n v="0"/>
    <n v="0"/>
    <d v="2023-12-31T00:00:00"/>
    <d v="2024-05-31T00:00:00"/>
    <n v="-685"/>
    <s v="NO"/>
    <s v="Bogotá D.C."/>
    <s v="Cumplimiento"/>
    <s v="21-45-101397680"/>
    <n v="0"/>
    <s v="Seguros del Estado S.A."/>
    <d v="2023-01-13T00:00:00"/>
    <s v="13/01/2023 - 01/07/2024"/>
    <d v="2023-01-13T00:00:00"/>
    <s v="https://jepcolombia.sharepoint.com/:b:/g/SE/DAJ/SDC/EQRRoVGg_3JPp3kYyS2PlYIBkmXJoox-B-UBB_v60L5ZUA?e=9Pbgaw"/>
    <s v="Mediante Otrosí N°1 el 28/12/2023 se publica la adición y prórroga del contrato JEP-028-2023 VF"/>
    <x v="0"/>
    <s v="Adición y prórroga"/>
    <s v="N/A"/>
    <s v="DERECHO"/>
    <s v="N/A"/>
    <s v="FEMENINO"/>
    <s v="maria.escobar@jep.gov.co"/>
    <s v="https://community.secop.gov.co/Public/Tendering/ContractNoticePhases/View?PPI=CO1.PPI.22484848&amp;isFromPublicArea=True&amp;isModal=False"/>
  </r>
  <r>
    <s v="JEP-029-2023"/>
    <s v="JEP-CSPO-029-2023"/>
    <s v="Laura Paredes"/>
    <d v="2023-01-12T00:00:00"/>
    <s v="Andrea Carolina Triviño Sandoval"/>
    <x v="0"/>
    <s v="1. Prestación de servicios profesionales y de apoyo a la gestión"/>
    <s v="Cédula de ciudadanía"/>
    <n v="1015399064"/>
    <n v="1"/>
    <x v="0"/>
    <s v="Bogotá D.C."/>
    <s v="Prestar servicios profesionales especializados para apoyar y acompañar a la subsecretaría ejecutiva en la elaboración, revisión y control de documentos que se adelanten al interior del despacho, así como en la articulación y seguimiento de las actividades relacionadas con el equipo de apoyo para los macro casos y medidas cautelares proferidas por las salas y secciones de la JEP."/>
    <s v="Administrativo Transversal"/>
    <s v="Harvey Danilo Suárez Morales"/>
    <s v="Secretaría Ejecutiva"/>
    <s v="B- Subsecretaría Ejecutiva"/>
    <s v="Maria del Pilar Torres Navarrete"/>
    <n v="52107153"/>
    <x v="2"/>
    <s v="N/A"/>
    <s v="N/A"/>
    <s v="N/A"/>
    <s v="Inversión"/>
    <n v="167577300"/>
    <s v="N/A"/>
    <s v="N/A"/>
    <n v="13964775"/>
    <s v="N/A"/>
    <n v="32323"/>
    <n v="26723"/>
    <n v="2022011000068"/>
    <d v="2023-01-13T00:00:00"/>
    <d v="2023-01-16T00:00:00"/>
    <s v="N/A"/>
    <s v="N/A"/>
    <s v="N/A"/>
    <s v="N/A"/>
    <s v="N/A"/>
    <n v="0"/>
    <s v="N/A"/>
    <n v="0"/>
    <s v="N/A"/>
    <n v="0"/>
    <s v="N/A"/>
    <n v="0"/>
    <s v="N/A"/>
    <n v="0"/>
    <s v="N/A"/>
    <n v="0"/>
    <s v="N/A"/>
    <n v="0"/>
    <s v="N/A"/>
    <n v="0"/>
    <n v="167577300"/>
    <n v="0"/>
    <n v="0"/>
    <n v="0"/>
    <n v="0"/>
    <d v="2023-12-31T00:00:00"/>
    <d v="2023-12-31T00:00:00"/>
    <n v="-837"/>
    <s v="NO"/>
    <s v="Bogotá D.C."/>
    <s v="Cumplimiento"/>
    <s v="_x0009_63-47-101001415"/>
    <n v="0"/>
    <s v="Seguros del Estado S.A."/>
    <d v="2023-01-16T00:00:00"/>
    <s v="13/01/2023 - 01/07/2024"/>
    <d v="2023-01-16T00:00:00"/>
    <s v="https://jepcolombia.sharepoint.com/:b:/g/SE/DAJ/SDC/EXtyENikTdBBosJMVdcv1DMBdaOLj_-9mPDARQl6_Lq3lw?e=tuj74k"/>
    <s v="Ninguna"/>
    <x v="0"/>
    <s v="Retiro"/>
    <s v="N/A"/>
    <s v="GOBIERNO Y RELACIONES INTERNACIONALES"/>
    <s v="N/A"/>
    <s v="FEMENINO"/>
    <s v="andrea.trivino@jep.gov.co"/>
    <s v="https://community.secop.gov.co/Public/Tendering/ContractNoticePhases/View?PPI=CO1.PPI.22489797&amp;isFromPublicArea=True&amp;isModal=False"/>
  </r>
  <r>
    <s v="JEP-030-2023"/>
    <s v="JEP-CSPO-030-2023"/>
    <s v="Laura Paredes"/>
    <d v="2023-01-12T00:00:00"/>
    <s v="Josefina Garcés Velasco"/>
    <x v="0"/>
    <s v="1. Prestación de servicios profesionales y de apoyo a la gestión"/>
    <s v="Cédula de ciudadanía"/>
    <n v="51910412"/>
    <n v="1"/>
    <x v="0"/>
    <s v="Bogotá D.C."/>
    <s v="Prestar servicios profesionales especializados para acompañar y apoyar a la Subsecretaría ejecutiva en la certificación de trabajos, obras y actividades (TOAR), con contenido reparador, seguimiento al régimen de condicionalidad y sanciones propias con énfasis en metodologías de relacionamiento psicosocial y articulación con víctimas, comparecientes, instituciones del Sistema Integral de Paz - SIP y entidades públicas Nacionales y Territoriales. "/>
    <s v="Administrativo Transversal"/>
    <s v="Harvey Danilo Suárez Morales"/>
    <s v="Secretaría Ejecutiva"/>
    <s v="B- Subsecretaría Ejecutiva"/>
    <s v="Gladys Celeide Prada Pardo"/>
    <n v="60335962"/>
    <x v="7"/>
    <s v="N/A"/>
    <s v="N/A"/>
    <s v="N/A"/>
    <s v="Inversión"/>
    <n v="201602076"/>
    <s v="N/A"/>
    <s v="N/A"/>
    <n v="16800173"/>
    <s v="N/A"/>
    <n v="29923"/>
    <n v="26823"/>
    <n v="2022011000068"/>
    <d v="2023-01-16T00:00:00"/>
    <d v="2023-01-17T00:00:00"/>
    <s v="N/A"/>
    <s v="N/A"/>
    <s v="N/A"/>
    <s v="N/A"/>
    <s v="N/A"/>
    <n v="0"/>
    <s v="N/A"/>
    <n v="0"/>
    <s v="N/A"/>
    <n v="0"/>
    <s v="N/A"/>
    <n v="0"/>
    <s v="N/A"/>
    <n v="0"/>
    <s v="N/A"/>
    <n v="0"/>
    <s v="N/A"/>
    <n v="0"/>
    <s v="N/A"/>
    <n v="0"/>
    <n v="201602076"/>
    <n v="0"/>
    <n v="0"/>
    <n v="0"/>
    <n v="0"/>
    <d v="2023-12-31T00:00:00"/>
    <d v="2023-12-31T00:00:00"/>
    <n v="-837"/>
    <s v="SI"/>
    <s v="Bogotá D.C."/>
    <s v="Cumplimiento"/>
    <s v="21-47-101025532"/>
    <n v="0"/>
    <s v="Seguros del Estado S.A."/>
    <d v="2023-01-17T00:00:00"/>
    <s v="17/01/2023 - 17/01/2023"/>
    <d v="2023-01-17T00:00:00"/>
    <s v="https://jepcolombia.sharepoint.com/:b:/g/SE/DAJ/SDC/EXtyENikTdBBosJMVdcv1DMBdaOLj_-9mPDARQl6_Lq3lw?e=tuj74k"/>
    <s v="Ninguna"/>
    <x v="0"/>
    <s v="Retiro"/>
    <s v="N/A"/>
    <s v="PSICOLOGÍA"/>
    <s v="N/A"/>
    <s v="FEMENINO"/>
    <s v="josefina.garces@jep.gov.co"/>
    <s v="https://community.secop.gov.co/Public/Tendering/ContractNoticePhases/View?PPI=CO1.PPI.22491489&amp;isFromPublicArea=True&amp;isModal=False"/>
  </r>
  <r>
    <s v="JEP-031-2023"/>
    <s v="JEP-CSPO-031-2023"/>
    <s v="Laura Paredes"/>
    <d v="2023-01-12T00:00:00"/>
    <s v="Paula Nataly Vargas Pulido"/>
    <x v="0"/>
    <s v="1. Prestación de servicios profesionales y de apoyo a la gestión"/>
    <s v="Cédula de ciudadanía"/>
    <n v="1030603018"/>
    <n v="0"/>
    <x v="0"/>
    <s v="Bogotá D.C."/>
    <s v="Prestar servicios profesionales para apoyar a la Subsecretaria Ejecutiva en el seguimiento de las herramientas de monitoreo del sistema de gestión de calidad, la formulación, proyección y análisis de indicadores; así como, el monitoreo y el reporte de los compromisos e informes de la Subsecretaría Ejecutiva y sus departamentos. "/>
    <s v="Funciones de la dependencia"/>
    <s v="Harvey Danilo Suárez Morales"/>
    <s v="Secretaría Ejecutiva"/>
    <s v="B- Subsecretaría Ejecutiva"/>
    <s v="Maria del Pilar Torres Navarrete"/>
    <n v="52107153"/>
    <x v="2"/>
    <s v="N/A"/>
    <s v="N/A"/>
    <s v="N/A"/>
    <s v="Inversión"/>
    <n v="65573712"/>
    <s v="N/A"/>
    <s v="N/A"/>
    <n v="5464476"/>
    <n v="5967207"/>
    <n v="30023"/>
    <n v="26923"/>
    <n v="2022011000068"/>
    <d v="2023-01-16T00:00:00"/>
    <d v="2023-01-17T00:00:00"/>
    <s v="Luisa Fernanda López Rodríguez "/>
    <s v="Cedula de ciudadanía"/>
    <n v="1014194113"/>
    <n v="8"/>
    <d v="2024-04-01T00:00:00"/>
    <n v="-2732241"/>
    <d v="2023-12-22T00:00:00"/>
    <n v="29836035"/>
    <d v="2023-12-22T00:00:00"/>
    <n v="0"/>
    <s v="N/A"/>
    <n v="0"/>
    <s v="N/A"/>
    <n v="0"/>
    <s v="N/A"/>
    <n v="0"/>
    <s v="N/A"/>
    <n v="1"/>
    <d v="2023-12-22T00:00:00"/>
    <n v="152"/>
    <n v="92677506"/>
    <n v="29836035"/>
    <n v="29836035"/>
    <n v="0"/>
    <n v="0"/>
    <d v="2023-12-31T00:00:00"/>
    <d v="2024-05-31T00:00:00"/>
    <n v="-685"/>
    <s v="SI"/>
    <s v="Bogotá D.C."/>
    <s v="Cumplimiento"/>
    <s v="11-47-101013762"/>
    <n v="0"/>
    <s v="Seguros del Estado S.A."/>
    <d v="2023-01-16T00:00:00"/>
    <s v="16/01/2023 - 10/07/2024"/>
    <d v="2023-01-17T00:00:00"/>
    <s v="https://jepcolombia.sharepoint.com/:b:/g/SE/DAJ/SDC/EXtyENikTdBBosJMVdcv1DMBdaOLj_-9mPDARQl6_Lq3lw?e=tuj74k"/>
    <s v="Mediante otrosí N°1 del 22/12/2023 quedo publicado el otrosi JEP-031-2023 Subsecretaria Ejecutiva_x000a_Se cede el contrato a partir del 1/04/2024 De _x000a_ Paula Nataly Vargas a Luisa Fernanda López Rodríguez "/>
    <x v="0"/>
    <s v="Cesión, Adición y prórroga"/>
    <s v="N/A"/>
    <s v="INGENIERIA INDUSTRIAL"/>
    <s v="N/A"/>
    <s v="FEMENINO"/>
    <s v="paula.vargas@jep.gov.co"/>
    <s v="https://community.secop.gov.co/Public/Tendering/ContractNoticePhases/View?PPI=CO1.PPI.22492775&amp;isFromPublicArea=True&amp;isModal=False"/>
  </r>
  <r>
    <s v="JEP-032-2023"/>
    <s v="JEP-CSPO-032-2023"/>
    <s v="Laura Paredes"/>
    <d v="2023-01-12T00:00:00"/>
    <s v="Paula Andrea Ruiz Álvarez"/>
    <x v="0"/>
    <s v="1. Prestación de servicios profesionales y de apoyo a la gestión"/>
    <s v="Cédula de ciudadanía"/>
    <n v="700098388"/>
    <n v="2"/>
    <x v="0"/>
    <s v="Bogotá D.C."/>
    <s v="Prestar servicios profesionales a la subsecretaría ejecutiva en el apoyo a la certificación de trabajos, obras y actividades (TOAR), con contenido reparador, seguimiento al régimen de condicionalidad y sanciones propias con énfasis en el acompañamiento psicosocial y metodológico a sujetos procesales y poblaciones objetivo de la JEP."/>
    <s v="Administrativo Transversal"/>
    <s v="Harvey Danilo Suarez Morales"/>
    <s v="Secretaría Ejecutiva"/>
    <s v="B- Subsecretaría Ejecutiva"/>
    <s v="Angela Maria Mora Soto"/>
    <n v="52085127"/>
    <x v="2"/>
    <s v="N/A"/>
    <s v="N/A"/>
    <s v="N/A"/>
    <s v="Inversión"/>
    <n v="52823256"/>
    <s v="N/A"/>
    <s v="N/A"/>
    <n v="4401938"/>
    <s v="N/A"/>
    <n v="29723"/>
    <n v="27023"/>
    <n v="2022011000068"/>
    <d v="2023-01-16T00:00:00"/>
    <d v="2023-01-18T00:00:00"/>
    <s v="N/A"/>
    <s v="N/A"/>
    <s v="N/A"/>
    <s v="N/A"/>
    <s v="N/A"/>
    <n v="0"/>
    <s v="N/A"/>
    <n v="0"/>
    <s v="N/A"/>
    <n v="0"/>
    <s v="N/A"/>
    <n v="0"/>
    <s v="N/A"/>
    <n v="0"/>
    <s v="N/A"/>
    <n v="0"/>
    <s v="N/A"/>
    <n v="0"/>
    <n v="0"/>
    <n v="-237"/>
    <n v="52823256"/>
    <n v="0"/>
    <n v="0"/>
    <n v="0"/>
    <n v="0"/>
    <d v="2023-12-31T00:00:00"/>
    <d v="2023-05-08T00:00:00"/>
    <n v="-1074"/>
    <s v="SI"/>
    <s v="Bogotá D.C."/>
    <s v="Cumplimiento"/>
    <s v="21-47-101025544 "/>
    <n v="0"/>
    <s v="Seguros del Estado S.A."/>
    <d v="2023-01-17T00:00:00"/>
    <s v="13/01/2023 - 30/06/2024"/>
    <d v="2023-01-18T00:00:00"/>
    <s v="https://jepcolombia.sharepoint.com/:b:/g/SE/DAJ/SDC/Ef9rMYYdkZ5DqmFXxHnDz-EB5tq7aRb0HCb5inAwFscWtw?e=dwLCJ1"/>
    <s v="Terminación anticipada hasta el 8/05/2023"/>
    <x v="0"/>
    <s v="Terminación anticipada"/>
    <s v="N/A"/>
    <s v="PSICOLOGÍA"/>
    <s v="N/A"/>
    <s v="FEMENINO"/>
    <s v="paula.ruiz@jep.gov.co"/>
    <s v="https://community.secop.gov.co/Public/Tendering/ContractNoticePhases/View?PPI=CO1.PPI.22492429&amp;isFromPublicArea=True&amp;isModal=False"/>
  </r>
  <r>
    <s v="JEP-033-2023"/>
    <s v="JEP-CSPO-033-2023"/>
    <s v="Laura Paredes"/>
    <d v="2023-01-13T00:00:00"/>
    <s v="Claudia Stela Nuñez Duarte"/>
    <x v="0"/>
    <s v="1. Prestación de servicios profesionales y de apoyo a la gestión"/>
    <s v="Cédula de ciudadanía"/>
    <n v="52644489"/>
    <n v="0"/>
    <x v="0"/>
    <s v="Bogotá D.C."/>
    <s v="Prestación de servicios profesionales especializados al despacho de la subsecretaria ejecutiva en la articulación y relacionamiento interinstitucional de las entidades que componen el SIVJRNR, así como en el seguimiento de sus procesos misionales y en su consolidación del despliegue territorial de la JEP."/>
    <s v="Administrativo Transversal"/>
    <s v="Harvey Danilo Suárez Morales"/>
    <s v="Secretaría Ejecutiva"/>
    <s v="B- Subsecretaría Ejecutiva"/>
    <s v="Maria del Pilar Torres Navarrete"/>
    <n v="52107153"/>
    <x v="2"/>
    <s v="N/A"/>
    <s v="N/A"/>
    <s v="N/A"/>
    <s v="Inversión"/>
    <n v="132968940"/>
    <s v="N/A"/>
    <s v="N/A"/>
    <n v="11080745"/>
    <s v="N/A"/>
    <n v="29623"/>
    <n v="27123"/>
    <n v="2022011000068"/>
    <d v="2023-01-17T00:00:00"/>
    <d v="2023-01-17T00:00:00"/>
    <s v="N/A"/>
    <s v="N/A"/>
    <s v="N/A"/>
    <s v="N/A"/>
    <s v="N/A"/>
    <n v="0"/>
    <s v="N/A"/>
    <n v="0"/>
    <s v="N/A"/>
    <n v="0"/>
    <s v="N/A"/>
    <n v="0"/>
    <s v="N/A"/>
    <n v="0"/>
    <s v="N/A"/>
    <n v="0"/>
    <s v="N/A"/>
    <n v="0"/>
    <s v="N/A"/>
    <n v="0"/>
    <n v="132968940"/>
    <n v="0"/>
    <n v="0"/>
    <n v="0"/>
    <n v="0"/>
    <d v="2023-12-31T00:00:00"/>
    <d v="2023-12-31T00:00:00"/>
    <n v="-837"/>
    <s v="SI"/>
    <s v="Bogotá D.C."/>
    <s v="Cumplimiento"/>
    <s v="_x0009_21-45-101397905"/>
    <n v="0"/>
    <s v="Seguros del Estado S.A."/>
    <d v="2023-01-17T00:00:00"/>
    <s v="17/01/2023 - 01/07/2024"/>
    <d v="2023-01-17T00:00:00"/>
    <s v="https://jepcolombia.sharepoint.com/:b:/g/SE/DAJ/SDC/Ef9rMYYdkZ5DqmFXxHnDz-EB5tq7aRb0HCb5inAwFscWtw?e=dwLCJ1"/>
    <s v="Ninguna"/>
    <x v="0"/>
    <s v="Retiro"/>
    <s v="N/A"/>
    <s v="DERECHO"/>
    <s v="N/A"/>
    <s v="FEMENINO"/>
    <s v="claudia.nunez@jep.gov.co"/>
    <s v="https://community.secop.gov.co/Public/Tendering/ContractNoticePhases/View?PPI=CO1.PPI.22498461&amp;isFromPublicArea=True&amp;isModal=False"/>
  </r>
  <r>
    <s v="JEP-034-2023"/>
    <s v="JEP-CSPO-034-2023"/>
    <s v="Angela Esquivel"/>
    <d v="2023-01-13T00:00:00"/>
    <s v="Gynan Daniela Shaker Nieto"/>
    <x v="0"/>
    <s v="1. Prestación de servicios profesionales y de apoyo a la gestión"/>
    <s v="Cédula de ciudadanía"/>
    <n v="1030640659"/>
    <n v="9"/>
    <x v="0"/>
    <s v="Bogotá D.C."/>
    <s v="Prestar servicios profesionales para apoyar a la Subdirección de Planeación en el procesamiento de la información estadística, elaboración de reportes, informes y documentos estadísticos y así como la programación y seguimiento de actividades del proceso de direccionamiento estratégico 2023."/>
    <s v="Funciones de la dependencia"/>
    <s v="Harvey Danilo Suarez Morales"/>
    <s v="Secretaría Ejecutiva"/>
    <s v="AA- Subdirección de Planeación"/>
    <s v="Adela del Pilar Parra González"/>
    <n v="52793194"/>
    <x v="5"/>
    <s v="N/A"/>
    <s v="N/A"/>
    <s v="N/A"/>
    <s v="Inversión"/>
    <n v="51355938"/>
    <s v="N/A"/>
    <s v="N/A"/>
    <n v="4401938"/>
    <s v="N/A"/>
    <n v="25423"/>
    <n v="26023"/>
    <n v="2018011001175"/>
    <d v="2023-01-13T00:00:00"/>
    <d v="2023-01-16T00:00:00"/>
    <s v="N/A"/>
    <s v="N/A"/>
    <s v="N/A"/>
    <s v="N/A"/>
    <s v="N/A"/>
    <n v="0"/>
    <s v="N/A"/>
    <n v="0"/>
    <s v="N/A"/>
    <n v="0"/>
    <s v="N/A"/>
    <n v="0"/>
    <s v="N/A"/>
    <n v="0"/>
    <s v="N/A"/>
    <n v="0"/>
    <s v="N/A"/>
    <n v="0"/>
    <n v="0"/>
    <n v="-237"/>
    <n v="51355938"/>
    <n v="0"/>
    <n v="0"/>
    <n v="0"/>
    <n v="0"/>
    <d v="2023-12-31T00:00:00"/>
    <d v="2023-05-08T00:00:00"/>
    <n v="-1074"/>
    <s v="SI"/>
    <s v="Bogotá D.C."/>
    <s v="Cumplimiento"/>
    <s v="_x0009_21-45-101397673"/>
    <n v="0"/>
    <s v="Seguros del Estado S.A."/>
    <d v="2023-01-13T00:00:00"/>
    <s v="13/01/2023 - 01/07/2024"/>
    <d v="2023-01-16T00:00:00"/>
    <s v="https://jepcolombia.sharepoint.com/:b:/g/SE/DAJ/SDC/ET0dcOxnV_lOozbsxcB-CqkBI28xWZzG25v6hNmmdFMixw?e=SV33pN"/>
    <s v="Terminación anticipada hasta el 8/05/2023"/>
    <x v="0"/>
    <s v="Terminación anticipada"/>
    <s v="N/A"/>
    <s v="ADMINISTRACIÓN DE EMPRESAS"/>
    <s v="N/A"/>
    <s v="FEMENINO"/>
    <s v="gynan.shaker@jep.gov.co"/>
    <s v="https://community.secop.gov.co/Public/Tendering/ContractNoticePhases/View?PPI=CO1.PPI.22496089&amp;isFromPublicArea=True&amp;isModal=False"/>
  </r>
  <r>
    <s v="JEP-035-2023"/>
    <s v="JEP-CSPO-035-2023"/>
    <s v="Jairo Cuellar"/>
    <d v="2023-01-13T00:00:00"/>
    <s v="Juan Sebastián Simbaqueba Peraza"/>
    <x v="0"/>
    <s v="1. Prestación de servicios profesionales y de apoyo a la gestión"/>
    <s v="Cédula de ciudadanía"/>
    <n v="1032466863"/>
    <n v="7"/>
    <x v="0"/>
    <s v="Bogotá D.C."/>
    <s v="Prestar servicios profesionales para apoyar y acompañar al departamento de atención al ciudadano en lo relacionado con las estrategias de participación, transparencia, servicio al ciudadano y despliegue de actividades en territorio, para la implementación del punto 5 del acuerdo final con enfoque sistémico."/>
    <s v="Funciones de la dependencia"/>
    <s v="Harvey Danilo Suárez Morales"/>
    <s v="Secretaría Ejecutiva"/>
    <s v="BB- Departamento de Atención al Ciudadano"/>
    <s v="Constanza Eugenia Cañón Charry"/>
    <n v="51713734"/>
    <x v="8"/>
    <s v="N/A"/>
    <s v="N/A"/>
    <s v="N/A"/>
    <s v="Inversión"/>
    <n v="101517812"/>
    <s v="N/A"/>
    <s v="N/A"/>
    <n v="8652088"/>
    <s v="N/A"/>
    <n v="22723"/>
    <n v="28023"/>
    <n v="2022011000068"/>
    <d v="2023-01-17T00:00:00"/>
    <d v="2023-01-18T00:00:00"/>
    <s v="N/A"/>
    <s v="N/A"/>
    <s v="N/A"/>
    <s v="N/A"/>
    <s v="N/A"/>
    <n v="0"/>
    <s v="N/A"/>
    <n v="0"/>
    <s v="N/A"/>
    <n v="0"/>
    <s v="N/A"/>
    <n v="0"/>
    <s v="N/A"/>
    <n v="0"/>
    <s v="N/A"/>
    <n v="0"/>
    <s v="N/A"/>
    <n v="0"/>
    <s v="N/A"/>
    <n v="0"/>
    <n v="101517812"/>
    <n v="0"/>
    <n v="0"/>
    <n v="0"/>
    <n v="0"/>
    <d v="2023-12-31T00:00:00"/>
    <d v="2023-12-31T00:00:00"/>
    <n v="-837"/>
    <s v="NO"/>
    <s v="Bogotá D.C."/>
    <s v="Cumplimiento"/>
    <s v="37-47-101003821"/>
    <n v="0"/>
    <s v="Seguros del Estado S.A."/>
    <n v="44943"/>
    <s v="17/01/2023 - 30/06/2024"/>
    <d v="2023-01-17T00:00:00"/>
    <s v="https://jepcolombia.sharepoint.com/:b:/g/SE/DAJ/SDC/EWkhIqWyLHxNiiDBcTlGoaEB2ODc_Fp1MfljxfLnvgCceQ?e=sHPzm3"/>
    <s v="Ninguna"/>
    <x v="0"/>
    <s v="Retiro"/>
    <s v="N/A"/>
    <s v="CIENCIAS POLÍTICAS Y ECONÓMICAS"/>
    <s v="N/A"/>
    <s v="MASCULINO"/>
    <s v="juan.simbaqueba@jep.gov.co"/>
    <s v="https://community.secop.gov.co/Public/Tendering/ContractNoticePhases/View?PPI=CO1.PPI.22497832&amp;isFromPublicArea=True&amp;isModal=False"/>
  </r>
  <r>
    <s v="JEP-036-2023"/>
    <s v="JEP-CSPO-036-2023"/>
    <s v="Clara Torres"/>
    <d v="2023-01-15T00:00:00"/>
    <s v="Evelin Elizabeth Jajoy Jajoy Cruz "/>
    <x v="0"/>
    <s v="1. Prestación de servicios profesionales y de apoyo a la gestión"/>
    <s v="Cédula de ciudadanía"/>
    <n v="1124312689"/>
    <n v="4"/>
    <x v="0"/>
    <s v="Colón"/>
    <s v="Prestar servicios profesionales especializados en enfoque étnico racial para apoyar y acompañar a la Secretaria Ejecutiva de la  JEP en la gestión territorial con los pueblos indigenas en la región de la Amazonía, a partir de la implementación y seguimiento de los lineamientos del enfoque diferencial, teniendo en cuenta el enfoque territorial. "/>
    <s v="Misional"/>
    <s v="Harvey Danilo Suárez Morales"/>
    <s v="Secretaría Ejecutiva"/>
    <s v="BB- Departamento de Enfoques Diferenciales"/>
    <s v="Eliana Fernanda Antonio Rosero"/>
    <n v="52517142"/>
    <x v="6"/>
    <s v="N/A"/>
    <s v="N/A"/>
    <s v="N/A"/>
    <s v="Inversión"/>
    <n v="103248224"/>
    <s v="N/A"/>
    <s v="N/A"/>
    <n v="8652088"/>
    <s v="N/A"/>
    <n v="23023"/>
    <n v="29623"/>
    <s v="_x0009_2022011000057"/>
    <d v="2023-01-18T00:00:00"/>
    <d v="2023-01-19T00:00:00"/>
    <s v="N/A"/>
    <s v="N/A"/>
    <s v="N/A"/>
    <s v="N/A"/>
    <s v="N/A"/>
    <n v="0"/>
    <s v="N/A"/>
    <n v="0"/>
    <s v="N/A"/>
    <n v="0"/>
    <s v="N/A"/>
    <n v="0"/>
    <s v="N/A"/>
    <n v="0"/>
    <s v="N/A"/>
    <n v="0"/>
    <s v="N/A"/>
    <n v="0"/>
    <s v="N/A"/>
    <n v="0"/>
    <n v="103248224"/>
    <n v="0"/>
    <n v="0"/>
    <n v="0"/>
    <n v="0"/>
    <d v="2023-12-31T00:00:00"/>
    <d v="2023-12-31T00:00:00"/>
    <n v="-837"/>
    <s v="NO"/>
    <s v="Bogotá D.C."/>
    <s v="Cumplimiento"/>
    <s v="_x0009_436-47-994000057644"/>
    <n v="1"/>
    <s v="Aseguradora Solidaria de Colombia"/>
    <d v="2023-01-19T00:00:00"/>
    <s v="18/01/2023 - 30/06/2024"/>
    <d v="2023-01-19T00:00:00"/>
    <s v="https://jepcolombia.sharepoint.com/:b:/g/SE/DAJ/SDC/EWCJf12xJR5Puj4zZmhI4j8BssGboscv89iPpsFmPtVamw?e=hd10bu"/>
    <s v="Ninguna"/>
    <x v="0"/>
    <s v="Retiro"/>
    <s v="N/A"/>
    <s v="SOCIOLOGÍA"/>
    <s v="N/A"/>
    <s v="FEMENINO"/>
    <s v="cruz.jajoy@jep.gov.co"/>
    <s v="https://community.secop.gov.co/Public/Tendering/ContractNoticePhases/View?PPI=CO1.PPI.22532764&amp;isFromPublicArea=True&amp;isModal=False"/>
  </r>
  <r>
    <s v="JEP-037-2023"/>
    <s v="JEP-CSPO-037-2023"/>
    <s v="Clara Torres"/>
    <d v="2023-01-15T00:00:00"/>
    <s v="Danny Maria Ramirez Torres"/>
    <x v="0"/>
    <s v="1. Prestación de servicios profesionales y de apoyo a la gestión"/>
    <s v="Cédula de ciudadanía"/>
    <n v="31587756"/>
    <n v="1"/>
    <x v="0"/>
    <s v="Buenaventura"/>
    <s v="Prestar servicios profesionales especializados en enfoque étnico racial para apoyar y acompañar a la Secretaria Ejecutiva de la  JEP en la la gestión territorial con los pueblos étnicos en Buenaventura y Dagua, a partir de la implementación y seguimiento de los lineamientos del enfoque diferencial, teniendo en cuenta el enfoque territorial. "/>
    <s v="Misional"/>
    <s v="Harvey Danilo Suárez Morales"/>
    <s v="Secretaría Ejecutiva"/>
    <s v="BB- Departamento de Enfoques Diferenciales"/>
    <s v="Eliana Fernanda Antonio Rosero"/>
    <n v="52517142"/>
    <x v="6"/>
    <s v="N/A"/>
    <s v="N/A"/>
    <s v="N/A"/>
    <s v="Inversión"/>
    <n v="103248224"/>
    <s v="N/A"/>
    <s v="N/A"/>
    <n v="8652088"/>
    <s v="N/A"/>
    <n v="23323"/>
    <n v="32023"/>
    <s v="_x0009_2022011000057"/>
    <d v="2023-01-19T00:00:00"/>
    <d v="2023-01-20T00:00:00"/>
    <s v="Helen Cecilia Castro Ramírez"/>
    <s v="Cedula de ciudadanía"/>
    <n v="38465920"/>
    <n v="5"/>
    <d v="2023-04-01T00:00:00"/>
    <n v="0"/>
    <s v="N/A"/>
    <n v="0"/>
    <s v="N/A"/>
    <n v="0"/>
    <s v="N/A"/>
    <n v="0"/>
    <s v="N/A"/>
    <n v="0"/>
    <s v="N/A"/>
    <n v="0"/>
    <s v="N/A"/>
    <n v="0"/>
    <s v="N/A"/>
    <n v="0"/>
    <n v="103248224"/>
    <n v="0"/>
    <n v="0"/>
    <n v="0"/>
    <n v="0"/>
    <d v="2023-12-31T00:00:00"/>
    <d v="2023-12-31T00:00:00"/>
    <n v="-837"/>
    <s v="SI"/>
    <s v="Bogotá D.C."/>
    <s v="Cumplimiento"/>
    <s v="21-45-101398231_x000a_21-45-101405311"/>
    <s v="0_x000a_0_x000a_"/>
    <s v="Seguros del Estado S.A._x000a_Seguros del Estado S.A."/>
    <s v="20/01/2023_x000a_31/03/2023"/>
    <s v="19/01/2023 - 01/07/2024_x000a_01/04/2023 - 01/07/2024"/>
    <s v="20/01/2023_x000a_31/03/2023"/>
    <s v="https://jepcolombia.sharepoint.com/:b:/g/SE/DAJ/SDC/EXD5W4VG_IFDpyYS7ycKnpQBfoykV2ccp8Pt31y6H_MP4A?e=73JlaN"/>
    <s v="Ninguna"/>
    <x v="0"/>
    <s v="Cesión"/>
    <s v="N/A"/>
    <s v="SOCIOLOGÍA"/>
    <s v="N/A"/>
    <s v="FEMENINO"/>
    <s v="helen.castro@jep.gov.co"/>
    <s v="https://community.secop.gov.co/Public/Tendering/ContractNoticePhases/View?PPI=CO1.PPI.22532770&amp;isFromPublicArea=True&amp;isModal=False"/>
  </r>
  <r>
    <s v="JEP-038-2023"/>
    <s v="JEP-CSPO-038-2023"/>
    <s v="Carlos Torres"/>
    <d v="2023-01-16T00:00:00"/>
    <s v="Jessica Andrea Angarita Meneses"/>
    <x v="0"/>
    <s v="1. Prestación de servicios profesionales y de apoyo a la gestión"/>
    <s v="Cédula de ciudadanía"/>
    <n v="1032450021"/>
    <n v="2"/>
    <x v="0"/>
    <s v="Bogotá D.C."/>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
    <s v="Misional"/>
    <s v="Harvey Danilo Suárez Morales"/>
    <s v="Secretaría Ejecutiva"/>
    <s v="BB- Departamento SAAD Defensa a Comparecientes "/>
    <s v="Jorge Alirio Mancera Cortés"/>
    <n v="79309847"/>
    <x v="9"/>
    <s v="N/A"/>
    <s v="N/A"/>
    <s v="N/A"/>
    <s v="Inversión"/>
    <n v="87532783"/>
    <s v="N/A"/>
    <s v="N/A"/>
    <n v="7589549"/>
    <n v="8287787"/>
    <n v="33923"/>
    <n v="27323"/>
    <s v="_x0009_2022011000068"/>
    <d v="2023-01-17T00:00:00"/>
    <d v="2023-01-17T00:00:00"/>
    <s v="N/A"/>
    <s v="N/A"/>
    <s v="N/A"/>
    <s v="N/A"/>
    <s v="N/A"/>
    <n v="-252984"/>
    <d v="2023-12-22T00:00:00"/>
    <n v="41438935"/>
    <d v="2023-12-22T00:00:00"/>
    <n v="0"/>
    <s v="N/A"/>
    <n v="0"/>
    <s v="N/A"/>
    <n v="0"/>
    <s v="N/A"/>
    <n v="0"/>
    <s v="N/A"/>
    <n v="1"/>
    <d v="2023-12-22T00:00:00"/>
    <n v="152"/>
    <n v="128718734"/>
    <n v="41438935"/>
    <n v="41438935"/>
    <n v="0"/>
    <n v="0"/>
    <d v="2023-12-31T00:00:00"/>
    <d v="2024-05-31T00:00:00"/>
    <n v="-685"/>
    <s v="SI"/>
    <s v="Bogotá D.C."/>
    <s v="Cumplimiento"/>
    <s v="21-45-101397875"/>
    <n v="0"/>
    <s v="Seguros del Estado S.A."/>
    <d v="2023-01-17T00:00:00"/>
    <s v="17/01/2023 - 30/06/2024"/>
    <d v="2023-01-17T00:00:00"/>
    <s v="https://jepcolombia.sharepoint.com/:b:/g/SE/DAJ/SDC/EXL-jPhX0DFDl_lgkBJcI-kBmRGRX0LT8GLBxGVHnGpJRA?e=j0UhkD"/>
    <s v="Mediante Otrosí No. 1 el 22/12/2023 se publico la Adición y Prorroga hasta el 31 de Mayo de 2024 JEP-038-2023"/>
    <x v="0"/>
    <s v="Adición y prórroga"/>
    <s v="N/A"/>
    <s v="PSICOLOGÍA"/>
    <s v="N/A"/>
    <s v="FEMENINO"/>
    <s v="jessica.angarita@jep.gov.co"/>
    <s v="https://community.secop.gov.co/Public/Tendering/ContractNoticePhases/View?PPI=CO1.PPI.22535728&amp;isFromPublicArea=True&amp;isModal=False"/>
  </r>
  <r>
    <s v="JEP-039-2023"/>
    <s v="JEP-CSPO-039-2023"/>
    <s v="Angela Esquivel"/>
    <d v="2023-01-16T00:00:00"/>
    <s v="Diego Luis Ojeda León"/>
    <x v="0"/>
    <s v="1. Prestación de servicios profesionales y de apoyo a la gestión"/>
    <s v="Cédula de ciudadanía"/>
    <n v="80721467"/>
    <n v="0"/>
    <x v="0"/>
    <s v="Bogotá D.C."/>
    <s v="Prestar servicios profesionales para apoyar a la Subdirección de Planeación en la integración de planeación estratégica y operativa con información cuantitativa y la elaboración de informes, así como la mejora de procedimientos y prácticas"/>
    <s v="Funciones de la dependencia"/>
    <s v="Harvey Danilo Suárez Morales"/>
    <s v="Secretaría Ejecutiva"/>
    <s v="AA- Subdirección de Planeación"/>
    <s v="Adela del Pilar Parra González"/>
    <n v="52793194"/>
    <x v="5"/>
    <s v="N/A"/>
    <s v="N/A"/>
    <s v="N/A"/>
    <s v="Inversión"/>
    <n v="164464299"/>
    <s v="N/A"/>
    <s v="N/A"/>
    <n v="14137333"/>
    <s v="N/A"/>
    <n v="24323"/>
    <n v="27223"/>
    <s v="_x0009_2018011001175"/>
    <d v="2023-01-17T00:00:00"/>
    <d v="2023-01-17T00:00:00"/>
    <s v="N/A"/>
    <s v="N/A"/>
    <s v="N/A"/>
    <s v="N/A"/>
    <s v="N/A"/>
    <n v="0"/>
    <s v="N/A"/>
    <n v="0"/>
    <s v="N/A"/>
    <n v="0"/>
    <s v="N/A"/>
    <n v="0"/>
    <s v="N/A"/>
    <n v="0"/>
    <s v="N/A"/>
    <n v="0"/>
    <s v="N/A"/>
    <n v="0"/>
    <s v="N/A"/>
    <n v="0"/>
    <n v="164464299"/>
    <n v="0"/>
    <n v="0"/>
    <n v="0"/>
    <n v="0"/>
    <d v="2023-12-31T00:00:00"/>
    <d v="2023-12-31T00:00:00"/>
    <n v="-837"/>
    <s v="SI"/>
    <s v="Bogotá D.C."/>
    <s v="Cumplimiento"/>
    <s v="33-47-101010664"/>
    <n v="0"/>
    <s v="Seguros del Estado S.A."/>
    <d v="2023-01-17T00:00:00"/>
    <s v="17/01/2023 - 01/07/2024"/>
    <d v="2023-01-17T00:00:00"/>
    <s v="https://jepcolombia.sharepoint.com/:b:/g/SE/DAJ/SDC/ERRZVi0V3B1FmqOBUlOZR3UBk7fvNyVpW8pKxHhZ8_31rQ?e=Y9M9I0"/>
    <s v="Ninguna"/>
    <x v="0"/>
    <s v="Retiro"/>
    <s v="N/A"/>
    <s v="CIENCIAS POLÍTICAS Y ECONÓMICAS"/>
    <s v="N/A"/>
    <s v="MASCULINO"/>
    <s v="diego.ojeda@jep.gov.co"/>
    <s v="https://community.secop.gov.co/Public/Tendering/ContractNoticePhases/View?PPI=CO1.PPI.22543305&amp;isFromPublicArea=True&amp;isModal=False"/>
  </r>
  <r>
    <s v="JEP-040-2023"/>
    <s v="JEP-CSPO-040-2023"/>
    <s v="Vanessa Jimenez"/>
    <d v="2023-01-16T00:00:00"/>
    <s v="María Camila Molina Álvarez"/>
    <x v="0"/>
    <s v="1. Prestación de servicios profesionales y de apoyo a la gestión"/>
    <s v="Cédula de ciudadanía"/>
    <n v="1018420435"/>
    <n v="9"/>
    <x v="0"/>
    <s v="Bogotá D.C."/>
    <s v="Prestar servicios profesionales para apoyar y acompañar a la Subdirección de Cooperación Internacional  en el seguimiento de proyectos, acuerdos y acciones colaborativas que contribuyan a la gestión integral de la JEP"/>
    <s v="Funciones de la dependencia"/>
    <s v="Harvey Danilo Suárez Morales"/>
    <s v="Secretaría Ejecutiva"/>
    <s v="AA- Subdirección de Cooperación"/>
    <s v="Natalia Alejandra Muñoz Labajos"/>
    <n v="52427309"/>
    <x v="10"/>
    <s v="N/A"/>
    <s v="N/A"/>
    <s v="N/A"/>
    <s v="Inversión"/>
    <n v="74165075"/>
    <s v="N/A"/>
    <s v="N/A"/>
    <n v="6375222"/>
    <s v="N/A"/>
    <n v="32623"/>
    <n v="28123"/>
    <s v="_x0009_2018011001175"/>
    <d v="2023-01-17T00:00:00"/>
    <d v="2023-01-18T00:00:00"/>
    <s v="N/A"/>
    <s v="N/A"/>
    <s v="N/A"/>
    <s v="N/A"/>
    <s v="N/A"/>
    <n v="0"/>
    <s v="N/A"/>
    <n v="0"/>
    <s v="N/A"/>
    <n v="0"/>
    <s v="N/A"/>
    <n v="0"/>
    <s v="N/A"/>
    <n v="0"/>
    <s v="N/A"/>
    <n v="0"/>
    <s v="N/A"/>
    <n v="0"/>
    <s v="N/A"/>
    <n v="0"/>
    <n v="74165075"/>
    <n v="0"/>
    <n v="0"/>
    <n v="0"/>
    <n v="0"/>
    <d v="2023-12-31T00:00:00"/>
    <d v="2023-12-31T00:00:00"/>
    <n v="-837"/>
    <s v="SI"/>
    <s v="Bogotá D.C."/>
    <s v="Cumplimiento"/>
    <s v="21-47-101025547 "/>
    <n v="0"/>
    <s v="Seguros del Estado S.A."/>
    <d v="2023-01-17T00:00:00"/>
    <s v="17/01/2023 - 30/07/2024"/>
    <d v="2023-01-17T00:00:00"/>
    <s v="https://jepcolombia.sharepoint.com/:b:/g/SE/DAJ/SDC/EUT7erKergFAv_nOztE94L0B9d60XhQVzg4ZAI1Sl4B21A?e=Pu1zCI"/>
    <s v="Ninguna"/>
    <x v="0"/>
    <s v="Retiro"/>
    <s v="N/A"/>
    <s v="GOBIERNO Y RELACIONES INTERNACIONALES"/>
    <s v="N/A"/>
    <s v="FEMENINO"/>
    <s v="maria.molina@jep.gov.co"/>
    <s v="https://community.secop.gov.co/Public/Tendering/ContractNoticePhases/View?PPI=CO1.PPI.22531670&amp;isFromPublicArea=True&amp;isModal=False"/>
  </r>
  <r>
    <s v="JEP-041-2023"/>
    <s v="JEP-CSPO-041-2023"/>
    <s v="Carlos Torres"/>
    <d v="2023-01-16T00:00:00"/>
    <s v="Karen Nataly Villamizar Diaz"/>
    <x v="0"/>
    <s v="1. Prestación de servicios profesionales y de apoyo a la gestión"/>
    <s v="Cédula de ciudadanía"/>
    <n v="53017009"/>
    <n v="3"/>
    <x v="0"/>
    <s v="Bogotá D.C."/>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n v="8287787"/>
    <n v="52423"/>
    <n v="30423"/>
    <s v="_x0009_2022011000068"/>
    <d v="2023-01-18T00:00:00"/>
    <d v="2023-01-19T00:00:00"/>
    <s v="N/A"/>
    <s v="N/A"/>
    <s v="N/A"/>
    <s v="N/A"/>
    <s v="N/A"/>
    <n v="-758952"/>
    <d v="2023-12-22T00:00:00"/>
    <n v="41438935"/>
    <d v="2023-12-22T00:00:00"/>
    <n v="0"/>
    <s v="N/A"/>
    <n v="0"/>
    <s v="N/A"/>
    <n v="0"/>
    <s v="N/A"/>
    <n v="0"/>
    <s v="N/A"/>
    <n v="1"/>
    <d v="2023-12-22T00:00:00"/>
    <n v="152"/>
    <n v="128212766"/>
    <n v="41438935"/>
    <n v="41438935"/>
    <n v="0"/>
    <n v="0"/>
    <d v="2023-12-31T00:00:00"/>
    <d v="2024-05-31T00:00:00"/>
    <n v="-685"/>
    <s v="SI"/>
    <s v="Bogotá D.C."/>
    <s v="Cumplimiento"/>
    <s v="_x0009_21-45-101398068"/>
    <n v="0"/>
    <s v="Seguros del Estado S.A."/>
    <d v="2023-01-18T00:00:00"/>
    <s v="18/01/2023 - 01/07/2024"/>
    <d v="2023-01-19T00:00:00"/>
    <s v="https://jepcolombia.sharepoint.com/:b:/g/SE/DAJ/SDC/ESYp1e1IznRJqwIQKdkKyKgBbHgZlBKb8oLnKr5t0VNzSg?e=QuD7Gf"/>
    <s v="Mediante Otrosi No. 1 del 22/12/2023 se publica la Adición y Prorroga hasta el 31 de Mayo de 2024"/>
    <x v="0"/>
    <s v="Adición y prórroga"/>
    <s v="N/A"/>
    <s v="PSICOLOGÍA"/>
    <s v="N/A"/>
    <s v="FEMENINO"/>
    <s v="karen.villamizar@jep.gov.co"/>
    <s v="https://community.secop.gov.co/Public/Tendering/ContractNoticePhases/View?PPI=CO1.PPI.22568911&amp;isFromPublicArea=True&amp;isModal=False"/>
  </r>
  <r>
    <s v="JEP-042-2023"/>
    <s v="JEP-CSPO-042-2023"/>
    <s v="Carlos Torres"/>
    <d v="2023-01-16T00:00:00"/>
    <s v="María Andrea Ortiz Cardona"/>
    <x v="0"/>
    <s v="1. Prestación de servicios profesionales y de apoyo a la gestión"/>
    <s v="Cédula de ciudadanía"/>
    <n v="53054296"/>
    <n v="8"/>
    <x v="0"/>
    <s v="Bogotá D.C."/>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n v="8287787"/>
    <n v="34223"/>
    <n v="30523"/>
    <s v="_x0009_2022011000068"/>
    <d v="2023-01-18T00:00:00"/>
    <d v="2023-01-19T00:00:00"/>
    <s v="N/A"/>
    <s v="N/A"/>
    <s v="N/A"/>
    <s v="N/A"/>
    <s v="N/A"/>
    <n v="-758952"/>
    <d v="2023-12-22T00:00:00"/>
    <n v="41438935"/>
    <d v="2023-12-22T00:00:00"/>
    <n v="0"/>
    <s v="N/A"/>
    <n v="0"/>
    <s v="N/A"/>
    <n v="0"/>
    <s v="N/A"/>
    <n v="0"/>
    <s v="N/A"/>
    <n v="1"/>
    <d v="2023-12-22T00:00:00"/>
    <n v="152"/>
    <n v="128212766"/>
    <n v="41438935"/>
    <n v="41438935"/>
    <n v="0"/>
    <n v="0"/>
    <d v="2023-12-31T00:00:00"/>
    <d v="2024-05-31T00:00:00"/>
    <n v="-685"/>
    <s v="SI"/>
    <s v="Bogotá D.C."/>
    <s v="Cumplimiento"/>
    <s v="21-45-101398080"/>
    <n v="0"/>
    <s v="Seguros del Estado S.A."/>
    <s v="19/01/203"/>
    <s v="18/01/2023 - 30/06/2024"/>
    <d v="2023-01-19T00:00:00"/>
    <s v="https://jepcolombia.sharepoint.com/:b:/g/SE/DAJ/SDC/Ef6sspokX3pCgJixBOur4hABs2RKvd9m1SGA8uXJojtU2w?e=0LCT1v"/>
    <s v="Mediante Otrosi No. 1 del 22/12/2023 se publica la Adición y Prorroga hasta el 31 de Mayo de 2024"/>
    <x v="0"/>
    <s v="Adición y prórroga"/>
    <s v="N/A"/>
    <s v="PSICOLOGÍA"/>
    <s v="N/A"/>
    <s v="FEMENINO"/>
    <s v="maria.ortiz@jep.gov.co"/>
    <s v="https://community.secop.gov.co/Public/Tendering/ContractNoticePhases/View?PPI=CO1.PPI.22569837&amp;isFromPublicArea=True&amp;isModal=False"/>
  </r>
  <r>
    <s v="JEP-043-2023"/>
    <s v="JEP-CSPO-043-2023"/>
    <s v="Carlos Torres"/>
    <d v="2023-01-16T00:00:00"/>
    <s v=" Dirley Andrea López Jiménez"/>
    <x v="0"/>
    <s v="1. Prestación de servicios profesionales y de apoyo a la gestión"/>
    <s v="Cédula de ciudadanía"/>
    <n v="1014220341"/>
    <n v="2"/>
    <x v="0"/>
    <s v="Bogotá D.C."/>
    <s v="Prestación de servicios profesionales para apoyar y acompañar al departamento SAAD Comparecientes en el trámite de las gestiones administrativas propias del desarrollo del Sistema Autónomo de Asesoría y Defensa."/>
    <s v="Misional"/>
    <s v="Harvey Danilo Suárez Morales"/>
    <s v="Secretaría Ejecutiva"/>
    <s v="BB- Departamento SAAD Defensa a Comparecientes "/>
    <s v="Jorge Alirio Mancera Cortés"/>
    <n v="79309847"/>
    <x v="9"/>
    <s v="N/A"/>
    <s v="N/A"/>
    <s v="N/A"/>
    <s v="Inversión"/>
    <n v="87532783"/>
    <s v="N/A"/>
    <s v="N/A"/>
    <n v="7589549"/>
    <s v="N/A"/>
    <n v="49123"/>
    <s v="_x0009_28223"/>
    <n v="2022011000068"/>
    <d v="2023-01-17T00:00:00"/>
    <d v="2023-01-17T00:00:00"/>
    <s v="N/A"/>
    <s v="N/A"/>
    <s v="N/A"/>
    <s v="N/A"/>
    <s v="N/A"/>
    <n v="0"/>
    <s v="N/A"/>
    <n v="0"/>
    <s v="N/A"/>
    <n v="0"/>
    <s v="N/A"/>
    <n v="0"/>
    <s v="N/A"/>
    <n v="0"/>
    <s v="N/A"/>
    <n v="0"/>
    <s v="N/A"/>
    <n v="0"/>
    <s v="N/A"/>
    <n v="0"/>
    <n v="87532783"/>
    <n v="0"/>
    <n v="0"/>
    <n v="0"/>
    <n v="0"/>
    <d v="2023-12-31T00:00:00"/>
    <d v="2023-12-31T00:00:00"/>
    <n v="-837"/>
    <s v="SI"/>
    <s v="Bogotá D.C."/>
    <s v="Cumplimiento"/>
    <s v="21-45-101397912"/>
    <n v="0"/>
    <s v="Seguros del Estado S.A."/>
    <d v="2023-01-17T00:00:00"/>
    <s v="17/01/2023 - 01/07/2024"/>
    <d v="2023-01-17T00:00:00"/>
    <s v="https://jepcolombia.sharepoint.com/:b:/g/SE/DAJ/SDC/ER1I61jacEdGjOzW3WD69dwBsAHlyvV_9U-_YxS67o_eyQ?e=vO6V0N"/>
    <s v="Ninguna"/>
    <x v="0"/>
    <s v="Retiro"/>
    <s v="N/A"/>
    <s v="DERECHO"/>
    <s v="N/A"/>
    <s v="FEMENINO"/>
    <s v="dirley.lopez@jep.gov.co"/>
    <s v="https://community.secop.gov.co/Public/Tendering/ContractNoticePhases/View?PPI=CO1.PPI.22547616&amp;isFromPublicArea=True&amp;isModal=False"/>
  </r>
  <r>
    <s v="JEP-044-2023"/>
    <s v="JEP-CSPO-044-2023"/>
    <s v="Carlos Torres"/>
    <d v="2023-01-16T00:00:00"/>
    <s v="Gilda Patricia Diaz Diaz"/>
    <x v="0"/>
    <s v="1. Prestación de servicios profesionales y de apoyo a la gestión"/>
    <s v="Cédula de ciudadanía"/>
    <n v="52260473"/>
    <n v="4"/>
    <x v="0"/>
    <s v="Bogotá D.C."/>
    <s v="Prestación de servicios profesionales para apoyar y acompañar técnicamente al Departamento SAAD Comparecientes en la articulación de las actividades desarrolladas por la dependencia en territorio, atendiendo los enfoques diferenciales. "/>
    <s v="Misional"/>
    <s v="Harvey Danilo Suárez Morales"/>
    <s v="Secretaría Ejecutiva"/>
    <s v="BB- Departamento SAAD Defensa a Comparecientes "/>
    <s v="Jorge Alirio Mancera Cortés"/>
    <n v="79309847"/>
    <x v="9"/>
    <s v="N/A"/>
    <s v="N/A"/>
    <s v="N/A"/>
    <s v="Inversión"/>
    <n v="99787400"/>
    <s v="N/A"/>
    <s v="N/A"/>
    <n v="8652088"/>
    <s v="N/A"/>
    <n v="45023"/>
    <n v="30623"/>
    <n v="2022011000068"/>
    <d v="2023-01-18T00:00:00"/>
    <d v="2023-01-19T00:00:00"/>
    <s v="N/A"/>
    <s v="N/A"/>
    <s v="N/A"/>
    <s v="N/A"/>
    <s v="N/A"/>
    <n v="0"/>
    <s v="N/A"/>
    <n v="0"/>
    <s v="N/A"/>
    <n v="0"/>
    <s v="N/A"/>
    <n v="0"/>
    <s v="N/A"/>
    <n v="0"/>
    <s v="N/A"/>
    <n v="0"/>
    <s v="N/A"/>
    <n v="0"/>
    <s v="N/A"/>
    <n v="0"/>
    <n v="99787400"/>
    <n v="0"/>
    <n v="0"/>
    <n v="0"/>
    <n v="0"/>
    <d v="2023-12-31T00:00:00"/>
    <d v="2023-12-31T00:00:00"/>
    <n v="-837"/>
    <s v="SI"/>
    <s v="Bogotá D.C."/>
    <s v="Cumplimiento"/>
    <s v="21-45-101398081"/>
    <n v="0"/>
    <s v="Seguros del Estado S.A."/>
    <d v="2023-01-19T00:00:00"/>
    <s v="18/01/2023 - 30/06/2024"/>
    <d v="2023-01-19T00:00:00"/>
    <s v="https://jepcolombia.sharepoint.com/:b:/g/SE/DAJ/SDC/EemSNnfNncBCnoZTdRubHvcBOt8V_GfXSjetPt8u2Fi_YQ?e=gZ9rgm"/>
    <s v="Ninguna"/>
    <x v="0"/>
    <s v="Retiro"/>
    <s v="N/A"/>
    <s v="PSICOLOGÍA"/>
    <s v="N/A"/>
    <s v="FEMENINO"/>
    <s v="gilda.diaz@jep.gov.co"/>
    <s v="https://community.secop.gov.co/Public/Tendering/ContractNoticePhases/View?PPI=CO1.PPI.22574099&amp;isFromPublicArea=True&amp;isModal=False"/>
  </r>
  <r>
    <s v="JEP-045-2023"/>
    <s v="JEP-CSPO-045-2023"/>
    <s v="Jairo Cuellar"/>
    <d v="2023-01-17T00:00:00"/>
    <s v="Nhora Esperanza González Botello"/>
    <x v="0"/>
    <s v="1. Prestación de servicios profesionales y de apoyo a la gestión"/>
    <s v="Cédula de ciudadanía"/>
    <n v="60450550"/>
    <n v="8"/>
    <x v="0"/>
    <s v="Cucúta"/>
    <s v="Prestar servicios profesionales para apoyar la gestión administrativa, contractual y financiera del departamento SAAD representación víctimas."/>
    <s v="Funciones de la dependencia"/>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3023620"/>
    <s v="N/A"/>
    <s v="N/A"/>
    <n v="5464476"/>
    <s v="N/A"/>
    <n v="25923"/>
    <n v="29423"/>
    <n v="2022011000068"/>
    <d v="2023-01-18T00:00:00"/>
    <d v="2023-01-19T00:00:00"/>
    <s v="N/A"/>
    <s v="N/A"/>
    <s v="N/A"/>
    <s v="N/A"/>
    <s v="N/A"/>
    <n v="0"/>
    <s v="N/A"/>
    <n v="0"/>
    <s v="N/A"/>
    <n v="0"/>
    <s v="N/A"/>
    <n v="0"/>
    <s v="N/A"/>
    <n v="0"/>
    <s v="N/A"/>
    <n v="0"/>
    <s v="N/A"/>
    <n v="0"/>
    <s v="N/A"/>
    <n v="0"/>
    <n v="63023620"/>
    <n v="0"/>
    <n v="0"/>
    <n v="0"/>
    <n v="0"/>
    <d v="2023-12-31T00:00:00"/>
    <d v="2023-12-31T00:00:00"/>
    <n v="-837"/>
    <s v="NO"/>
    <s v="Bogotá D.C."/>
    <s v="Cumplimiento"/>
    <s v="14-45-101091521"/>
    <n v="0"/>
    <s v="Seguros del Estado S.A."/>
    <d v="2023-01-18T00:00:00"/>
    <s v="18/01/2023 - 30/06/2024"/>
    <d v="2023-01-18T00:00:00"/>
    <s v="https://jepcolombia.sharepoint.com/:b:/g/SE/DAJ/SDC/EdpMUgRGW15PtF5VEAh9IMABZphl4wojNxewqk_BpCh5HA?e=bE1u0y"/>
    <s v="Ninguna"/>
    <x v="0"/>
    <s v="Retiro"/>
    <s v="N/A"/>
    <s v="DERECHO"/>
    <s v="N/A"/>
    <s v="FEMENINO"/>
    <s v="nhora.gonzalez@jep.gov.co"/>
    <s v="https://community.secop.gov.co/Public/Tendering/ContractNoticePhases/View?PPI=CO1.PPI.22572685&amp;isFromPublicArea=True&amp;isModal=False"/>
  </r>
  <r>
    <s v="JEP-046-2023"/>
    <s v="JEP-CSPO-046-2023"/>
    <s v="Jairo Cuellar"/>
    <d v="2023-01-17T00:00:00"/>
    <s v="Alejandra Barrera Salazar"/>
    <x v="0"/>
    <s v="1. Prestación de servicios profesionales y de apoyo a la gestión"/>
    <s v="Cédula de ciudadanía"/>
    <n v="1002590519"/>
    <n v="9"/>
    <x v="0"/>
    <s v="Manizales"/>
    <s v="Prestar servicios profesionales para acompañar al departamento de SAAD víctimas a fin de facilitar la actualización y desarrollo de actividades de capacitación de los abogados registrados en el SAAD conforme a las necesidades de la dependencia."/>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0530182"/>
    <s v="N/A"/>
    <s v="N/A"/>
    <n v="6982386"/>
    <s v="N/A"/>
    <n v="31923"/>
    <n v="36923"/>
    <n v="2022011000068"/>
    <d v="2023-01-20T00:00:00"/>
    <d v="2023-01-23T00:00:00"/>
    <s v="Helena Gómez Osorio_x000a_David Felipe Guarín Hernández"/>
    <s v="Cedula de ciudadanía"/>
    <s v="1032477924_x000a_11367270"/>
    <s v="5_x000a_8"/>
    <s v="5/05/2023_x000a_1/11/2023"/>
    <n v="0"/>
    <s v="N/A"/>
    <n v="0"/>
    <s v="N/A"/>
    <n v="0"/>
    <s v="N/A"/>
    <n v="0"/>
    <s v="N/A"/>
    <n v="0"/>
    <s v="N/A"/>
    <n v="0"/>
    <s v="N/A"/>
    <n v="0"/>
    <s v="N/A"/>
    <n v="0"/>
    <n v="80530182"/>
    <n v="0"/>
    <n v="0"/>
    <n v="0"/>
    <n v="0"/>
    <d v="2023-12-31T00:00:00"/>
    <d v="2023-12-31T00:00:00"/>
    <n v="-837"/>
    <s v="SI"/>
    <s v="Bogotá D.C."/>
    <s v="Cumplimiento"/>
    <s v="21-47-101025650_x000a_21-45-101408739"/>
    <s v="0_x000a_0"/>
    <s v="Seguros del Estado S.A._x000a_Seguros del Estado S.A."/>
    <s v="20/01/2023_x000a_05/05/2023"/>
    <s v="20/01/2023 - 30/06/2024_x000a_05/05/2023 - 01/07/2024"/>
    <s v="20/01/2023_x000a_05/05/2023"/>
    <s v="https://jepcolombia.sharepoint.com/:b:/g/SE/DAJ/SDC/EQuOtf96eS1OgbimmTaq1eMBvQkCOfJiC2PaeD3_vLD2qw?e=Xfm8Ab"/>
    <s v="Se cede el contrato a partir del 05 de mayo de 2023_x000a_El 1/11/2023 se publicó la cesión del contrato JEP - 046—2023 CEDENTE, Helena Gómez Osorio, EL CESIONARIO, David Felipe Guarín Hernández"/>
    <x v="0"/>
    <s v="Cesión"/>
    <s v="N/A"/>
    <s v="DERECHO"/>
    <s v="N/A"/>
    <s v="FEMENINO"/>
    <s v="helena.gomez@jep.gov.co"/>
    <s v="https://community.secop.gov.co/Public/Tendering/ContractNoticePhases/View?PPI=CO1.PPI.22600055&amp;isFromPublicArea=True&amp;isModal=False"/>
  </r>
  <r>
    <s v="JEP-047-2023"/>
    <s v="JEP-CSPO-047-2023"/>
    <s v="Clara Torres"/>
    <d v="2023-01-17T00:00:00"/>
    <s v="Gisel Johan Gonzalez Fuenmayor "/>
    <x v="0"/>
    <s v="1. Prestación de servicios profesionales y de apoyo a la gestión"/>
    <s v="Cédula de ciudadanía"/>
    <n v="1010164588"/>
    <n v="1"/>
    <x v="0"/>
    <s v="Bogotá D.C."/>
    <s v="Prestar servicios profesionales especializados en enfoque étnico racial para apoyar y acompañar a la Secretaria Ejecutiva de la  JEP en la la gestión territorial con los pueblos étnicos en Región de la Sierra Nevada de Santa Marta, Guajira y Magdalena, a partir de la implementación y seguimiento de los lineamientos del enfoque diferencial, teniendo en cuenta el enfoque territorial. "/>
    <s v="Misional"/>
    <s v="Harvey Danilo Suárez Morales"/>
    <s v="Secretaría Ejecutiva"/>
    <s v="BB- Departamento de Enfoques Diferenciales"/>
    <s v="Eliana Fernanda Antonio Rosero"/>
    <n v="52517142"/>
    <x v="6"/>
    <s v="N/A"/>
    <s v="N/A"/>
    <s v="N/A"/>
    <s v="Inversión"/>
    <n v="103248224"/>
    <s v="N/A"/>
    <s v="N/A"/>
    <n v="8652088"/>
    <s v="N/A"/>
    <n v="23423"/>
    <n v="31823"/>
    <s v="_x0009_2022011000057"/>
    <d v="2023-01-19T00:00:00"/>
    <d v="2023-01-20T00:00:00"/>
    <s v="N/A"/>
    <s v="N/A"/>
    <s v="N/A"/>
    <s v="N/A"/>
    <s v="N/A"/>
    <n v="0"/>
    <s v="N/A"/>
    <n v="0"/>
    <s v="N/A"/>
    <n v="0"/>
    <s v="N/A"/>
    <n v="0"/>
    <s v="N/A"/>
    <n v="0"/>
    <s v="N/A"/>
    <n v="0"/>
    <s v="N/A"/>
    <n v="0"/>
    <s v="N/A"/>
    <n v="0"/>
    <n v="103248224"/>
    <n v="0"/>
    <n v="0"/>
    <n v="0"/>
    <n v="0"/>
    <d v="2023-12-31T00:00:00"/>
    <d v="2023-12-31T00:00:00"/>
    <n v="-837"/>
    <s v="NO"/>
    <s v="Bogotá D.C."/>
    <s v="Cumplimiento"/>
    <s v="41-45-101080326"/>
    <n v="0"/>
    <s v="Seguros del Estado S.A."/>
    <d v="2023-01-19T00:00:00"/>
    <s v="20/01/2023 - 30/06/2024"/>
    <d v="2023-01-20T00:00:00"/>
    <s v="https://jepcolombia.sharepoint.com/:b:/g/SE/DAJ/SDC/EZ-v-xNs72lBr2v4xSSMXO4BdeidyMzPjukoereFemFNrw?e=NF6eeU"/>
    <s v="Ninguna"/>
    <x v="0"/>
    <s v="Retiro"/>
    <s v="N/A"/>
    <s v="DERECHO"/>
    <s v="N/A"/>
    <s v="MASCULINO"/>
    <s v="gisel.gonzalez@jep.gov.co"/>
    <s v="https://community.secop.gov.co/Public/Tendering/ContractNoticePhases/View?PPI=CO1.PPI.22575878&amp;isFromPublicArea=True&amp;isModal=False"/>
  </r>
  <r>
    <s v="JEP-048-2023"/>
    <s v="JEP-CSPO-048-2023"/>
    <s v="Clara Torres"/>
    <d v="2023-01-17T00:00:00"/>
    <s v="Patricia Yaneth Tovar Sarmiento"/>
    <x v="0"/>
    <s v="1. Prestación de servicios profesionales y de apoyo a la gestión"/>
    <s v="Cédula de ciudadanía"/>
    <n v="39755934"/>
    <n v="6"/>
    <x v="0"/>
    <s v="Bogotá D.C."/>
    <s v="Prestar servicios profesionales en el seguimiento a la actividad del Congreso de la República, a los proyectos de ley, actos legislativos y en general a los debates de asuntos de interés de la JEP."/>
    <s v="Funciones de la dependencia"/>
    <s v="Harvey Danilo Suárez Morales"/>
    <s v="Secretaría Ejecutiva"/>
    <s v="E- Dirección de Asuntos Jurídicos"/>
    <s v="Jairo Ernesto Arias Orjuela"/>
    <n v="79542112"/>
    <x v="12"/>
    <s v="N/A"/>
    <s v="N/A"/>
    <s v="N/A"/>
    <s v="Inversión"/>
    <n v="73102540"/>
    <s v="N/A"/>
    <s v="N/A"/>
    <n v="6375222"/>
    <s v="N/A"/>
    <n v="47023"/>
    <n v="35823"/>
    <n v="2018011001175"/>
    <d v="2023-01-20T00:00:00"/>
    <d v="2023-01-24T00:00:00"/>
    <s v="N/A"/>
    <s v="N/A"/>
    <s v="N/A"/>
    <s v="N/A"/>
    <s v="N/A"/>
    <n v="0"/>
    <s v="N/A"/>
    <n v="0"/>
    <s v="N/A"/>
    <n v="0"/>
    <s v="N/A"/>
    <n v="0"/>
    <s v="N/A"/>
    <n v="0"/>
    <s v="N/A"/>
    <n v="0"/>
    <s v="N/A"/>
    <n v="0"/>
    <s v="N/A"/>
    <n v="0"/>
    <n v="73102540"/>
    <n v="0"/>
    <n v="0"/>
    <n v="0"/>
    <n v="0"/>
    <d v="2023-12-31T00:00:00"/>
    <d v="2023-12-31T00:00:00"/>
    <n v="-837"/>
    <s v="SI"/>
    <s v="Bogotá D.C."/>
    <s v="Cumplimiento"/>
    <s v="_x0009_21-45-101398308"/>
    <n v="0"/>
    <s v="Seguros del Estado S.A."/>
    <d v="2023-01-23T00:00:00"/>
    <s v="23/01/2023 - 01/07/2024"/>
    <d v="2023-01-23T00:00:00"/>
    <s v="https://jepcolombia.sharepoint.com/:b:/g/SE/DAJ/SDC/EeYefT24WCVBgjs5kV8slN0BpGQWAkBDu-bp9cIjAsGn6g?e=ElMVzD"/>
    <s v="Ninguna"/>
    <x v="0"/>
    <s v="Retiro"/>
    <s v="N/A"/>
    <s v="COMUNICACIÓN SOCIAL Y PERIODISMO"/>
    <s v="N/A"/>
    <s v="FEMENINO"/>
    <s v="patricia.tovar@jep.gov.co"/>
    <s v="https://community.secop.gov.co/Public/Tendering/ContractNoticePhases/View?PPI=CO1.PPI.22582561&amp;isFromPublicArea=True&amp;isModal=False"/>
  </r>
  <r>
    <s v="JEP-049-2023"/>
    <s v="JEP-CSPO-049-2023"/>
    <s v="Clara Torres"/>
    <d v="2023-01-17T00:00:00"/>
    <s v="Yon Federico Cadin Abaunza "/>
    <x v="0"/>
    <s v="1. Prestación de servicios profesionales y de apoyo a la gestión"/>
    <s v="Cédula de ciudadanía"/>
    <n v="1020805691"/>
    <n v="9"/>
    <x v="0"/>
    <s v="Bogotá D.C."/>
    <s v="Prestar servicios profesionales en el apoyo y acompañamiento a la Secretaría Ejecutiva en la contestación y seguimiento a las órdenes judiciales y demás asuntos de competencia de la Dirección de Asuntos Jurídicos."/>
    <s v="Funciones de la dependencia"/>
    <s v="Harvey Danilo Suárez Morales"/>
    <s v="Secretaría Ejecutiva"/>
    <s v="EE- Departamento de Conceptos y Representación Jurídica"/>
    <s v="María José Echeverry Hoyos"/>
    <n v="51728425"/>
    <x v="13"/>
    <s v="N/A"/>
    <s v="N/A"/>
    <s v="N/A"/>
    <s v="Inversión"/>
    <n v="89050720"/>
    <s v="N/A"/>
    <s v="N/A"/>
    <n v="7589550"/>
    <s v="N/A"/>
    <n v="54023"/>
    <n v="32123"/>
    <n v="2022011000068"/>
    <d v="2023-01-19T00:00:00"/>
    <d v="2023-01-20T00:00:00"/>
    <s v="Génesis Beatriz Mesa Ávila"/>
    <s v="Cedula de ciudadanía"/>
    <n v="1010090515"/>
    <n v="3"/>
    <d v="2023-08-11T00:00:00"/>
    <n v="0"/>
    <s v="N/A"/>
    <n v="0"/>
    <s v="N/A"/>
    <n v="0"/>
    <s v="N/A"/>
    <n v="0"/>
    <s v="N/A"/>
    <n v="0"/>
    <s v="N/A"/>
    <n v="0"/>
    <s v="N/A"/>
    <n v="0"/>
    <s v="N/A"/>
    <n v="0"/>
    <n v="89050720"/>
    <n v="0"/>
    <n v="0"/>
    <n v="0"/>
    <n v="0"/>
    <d v="2023-12-31T00:00:00"/>
    <d v="2023-12-31T00:00:00"/>
    <n v="-837"/>
    <s v="SI"/>
    <s v="Bogotá D.C."/>
    <s v="Cumplimiento"/>
    <s v="340-47-994000041775"/>
    <n v="0"/>
    <s v="Aseguradora Solidaria de Colombia"/>
    <d v="2023-01-19T00:00:00"/>
    <s v="19/01/2023 - 10/07/2024"/>
    <d v="2023-01-19T00:00:00"/>
    <s v="https://jepcolombia.sharepoint.com/:b:/g/SE/DAJ/SDC/ESt-rzGVnwBOvhI_vpDsMbwB1pbkLw6eMq9ohBdOHuxjPA?e=QXyA5q"/>
    <s v="El 11/08/2023 quedo publicada la cesión 049 de 2023"/>
    <x v="0"/>
    <s v="Cesión"/>
    <s v="N/A"/>
    <s v="DERECHO"/>
    <s v="N/A"/>
    <s v="MASCULINO"/>
    <s v="genesis.mesa@jep.gov.co"/>
    <s v="https://community.secop.gov.co/Public/Tendering/ContractNoticePhases/View?PPI=CO1.PPI.22582574&amp;isFromPublicArea=True&amp;isModal=False"/>
  </r>
  <r>
    <s v="JEP-050-2023"/>
    <s v="JEP-CSPO-050-2023"/>
    <s v="Angela Esquivel"/>
    <d v="2023-01-17T00:00:00"/>
    <s v="Ingrid Katherine Cely Torres"/>
    <x v="0"/>
    <s v="1. Prestación de servicios profesionales y de apoyo a la gestión"/>
    <s v="Cédula de ciudadanía"/>
    <n v="1018415347"/>
    <n v="9"/>
    <x v="0"/>
    <s v="Bogotá D.C."/>
    <s v="Prestar servicios profesionales al Departamento de Atención a Víctimas para apoyar el proceso de planeación, seguimiento, monitoreo y evaluación de las actividades misionales en instancias judiciales y no judiciales a nivel nacional, atendiendo los enfoques diferenciales."/>
    <s v="Misional"/>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115543317"/>
    <s v="N/A"/>
    <s v="N/A"/>
    <n v="10018207"/>
    <s v="N/A"/>
    <n v="29423"/>
    <n v="29823"/>
    <n v="2022011000068"/>
    <d v="2023-01-18T00:00:00"/>
    <d v="2023-01-19T00:00:00"/>
    <s v="N/A"/>
    <s v="N/A"/>
    <s v="N/A"/>
    <s v="N/A"/>
    <s v="N/A"/>
    <n v="0"/>
    <s v="N/A"/>
    <n v="0"/>
    <s v="N/A"/>
    <n v="0"/>
    <s v="N/A"/>
    <n v="0"/>
    <s v="N/A"/>
    <n v="0"/>
    <s v="N/A"/>
    <n v="0"/>
    <s v="N/A"/>
    <n v="0"/>
    <n v="0"/>
    <n v="-74"/>
    <n v="115543317"/>
    <n v="0"/>
    <n v="0"/>
    <n v="0"/>
    <n v="0"/>
    <d v="2023-12-31T00:00:00"/>
    <d v="2023-10-18T00:00:00"/>
    <n v="-911"/>
    <s v="NO"/>
    <s v="Bogotá D.C."/>
    <s v="Cumplimiento"/>
    <s v="25-47-101003553"/>
    <n v="0"/>
    <s v="Seguros del Estado S.A."/>
    <d v="2023-01-19T00:00:00"/>
    <s v="17/01/2023 - 01/07/2024"/>
    <d v="2023-01-19T00:00:00"/>
    <s v="https://jepcolombia.sharepoint.com/:b:/g/SE/DAJ/SDC/EUTeCXbi7rdLvor7QnELQGgBnHHHvihdf9nTFPsN-HzY6A?e=hKa5aL"/>
    <s v="El 19 de octubre se publicó la terminación anticipada del contrato JEP-050-2023 con ejecucion hast el 18 de octubre"/>
    <x v="0"/>
    <s v="Terminación anticipada"/>
    <s v="N/A"/>
    <s v="RELACIONES INTERNACIONALES"/>
    <s v="CIENCIAS POLÍTICAS Y ECONÓMICAS"/>
    <s v="FEMENINO"/>
    <s v="ingrid.cely@jep.gov.co"/>
    <s v="https://community.secop.gov.co/Public/Tendering/ContractNoticePhases/View?PPI=CO1.PPI.22566695&amp;isFromPublicArea=True&amp;isModal=False"/>
  </r>
  <r>
    <s v="JEP-051-2023"/>
    <s v="JEP-CSPO-051-2023"/>
    <s v="Angela Esquivel"/>
    <d v="2023-01-17T00:00:00"/>
    <s v="Mateo Andrés Balanta Chaparro"/>
    <x v="0"/>
    <s v="1. Prestación de servicios profesionales y de apoyo a la gestión"/>
    <s v="Cédula de ciudadanía"/>
    <n v="1018479514"/>
    <n v="7"/>
    <x v="0"/>
    <s v="Bogotá D.C."/>
    <s v="Prestar servicios profesionales para apoyar al Departamento de Atención a Víctimas en el monitoreo y seguimiento a la implementación de lineamientos y estrategias de divulgación, participación, orientación, asesoría y acompañamiento psicosocial a víctimas y organizaciones en instancias judiciales y no judiciales, atendiendo los enfoques diferenciales."/>
    <s v="Misional"/>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50769014"/>
    <s v="N/A"/>
    <s v="N/A"/>
    <n v="4401938"/>
    <s v="N/A"/>
    <n v="58023"/>
    <n v="32223"/>
    <s v="_x0009_2022011000068"/>
    <d v="2023-01-19T00:00:00"/>
    <d v="2023-01-19T00:00:00"/>
    <s v="N/A"/>
    <s v="N/A"/>
    <s v="N/A"/>
    <s v="N/A"/>
    <s v="N/A"/>
    <n v="0"/>
    <s v="N/A"/>
    <n v="0"/>
    <s v="N/A"/>
    <n v="0"/>
    <s v="N/A"/>
    <n v="0"/>
    <s v="N/A"/>
    <n v="0"/>
    <s v="N/A"/>
    <n v="0"/>
    <s v="N/A"/>
    <n v="0"/>
    <n v="0"/>
    <n v="-260"/>
    <n v="50769014"/>
    <n v="0"/>
    <n v="0"/>
    <n v="0"/>
    <n v="0"/>
    <d v="2023-12-31T00:00:00"/>
    <d v="2023-04-15T00:00:00"/>
    <n v="-1097"/>
    <s v="NO"/>
    <s v="Bogotá D.C."/>
    <s v="Cumplimiento"/>
    <s v="_x0009_25-47-101003557"/>
    <n v="0"/>
    <s v="Seguros del Estado S.A."/>
    <d v="2023-01-19T00:00:00"/>
    <s v="19/01/2023 - 01/07/2024"/>
    <d v="2023-01-19T00:00:00"/>
    <s v="https://jepcolombia.sharepoint.com/:b:/g/SE/DAJ/SDC/Ee7_ZLr8tDxJv0Un3u8E4vkB4QQ5Pc8jYnOCAjy5HhtgMg?e=rwml2L"/>
    <s v="Enfehca 16/04/2023 se publicó la terminación anticipada del CTO JEP-051-2023"/>
    <x v="0"/>
    <s v="Terminación anticipada"/>
    <s v="N/A"/>
    <s v="SOCIOLOGÍA"/>
    <s v="N/A"/>
    <s v="MASCULINO"/>
    <s v="mateo.balanta@jep.gov.co"/>
    <s v="https://community.secop.gov.co/Public/Tendering/ContractNoticePhases/View?PPI=CO1.PPI.22580159&amp;isFromPublicArea=True&amp;isModal=False"/>
  </r>
  <r>
    <s v="JEP-052-2023"/>
    <s v="JEP-CSPO-052-2023"/>
    <s v="Angela Esquivel"/>
    <d v="2023-01-17T00:00:00"/>
    <s v="Raúl Vidales Bohórquez"/>
    <x v="0"/>
    <s v="1. Prestación de servicios profesionales y de apoyo a la gestión"/>
    <s v="Cédula de ciudadanía"/>
    <n v="79956103"/>
    <n v="0"/>
    <x v="0"/>
    <s v="Bogotá D.C."/>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99787400"/>
    <s v="N/A"/>
    <s v="N/A"/>
    <n v="8652088"/>
    <s v="N/A"/>
    <n v="30423"/>
    <n v="29923"/>
    <n v="2022011000068"/>
    <d v="2023-01-18T00:00:00"/>
    <d v="2023-01-19T00:00:00"/>
    <s v="N/A"/>
    <s v="N/A"/>
    <s v="N/A"/>
    <s v="N/A"/>
    <s v="N/A"/>
    <n v="0"/>
    <s v="N/A"/>
    <n v="0"/>
    <s v="N/A"/>
    <n v="0"/>
    <s v="N/A"/>
    <n v="0"/>
    <s v="N/A"/>
    <n v="0"/>
    <s v="N/A"/>
    <n v="0"/>
    <s v="N/A"/>
    <n v="0"/>
    <s v="N/A"/>
    <n v="0"/>
    <n v="99787400"/>
    <n v="0"/>
    <n v="0"/>
    <n v="0"/>
    <n v="0"/>
    <d v="2023-12-31T00:00:00"/>
    <d v="2023-12-31T00:00:00"/>
    <n v="-837"/>
    <s v="NO"/>
    <s v="Bogotá D.C."/>
    <s v="Cumplimiento"/>
    <s v="25-47-101003558"/>
    <n v="0"/>
    <s v="Seguros del Estado S.A."/>
    <d v="2023-01-19T00:00:00"/>
    <s v="18/01/2023 - 01/07/2023"/>
    <d v="2023-01-19T00:00:00"/>
    <s v="https://jepcolombia.sharepoint.com/:b:/g/SE/DAJ/SDC/EdrPfFN9L-9AscLzDWZTDj0BSiO5XF91h767-xcaj_xqOQ?e=P52nUl"/>
    <s v="Ninguna"/>
    <x v="0"/>
    <s v="Retiro"/>
    <s v="N/A"/>
    <s v="PSICOLOGÍA"/>
    <s v="N/A"/>
    <s v="MASCULINO"/>
    <s v="raul.vidales@jep.gov.co"/>
    <s v="https://community.secop.gov.co/Public/Tendering/ContractNoticePhases/View?PPI=CO1.PPI.22590600&amp;isFromPublicArea=True&amp;isModal=False"/>
  </r>
  <r>
    <s v="JEP-053-2023"/>
    <s v="JEP-CSPO-053-2023"/>
    <s v="Angela Esquivel"/>
    <d v="2023-01-17T00:00:00"/>
    <s v="Sandra Helena Narvaez Ramirez"/>
    <x v="0"/>
    <s v="1. Prestación de servicios profesionales y de apoyo a la gestión"/>
    <s v="Cédula de ciudadanía"/>
    <n v="51859703"/>
    <n v="2"/>
    <x v="0"/>
    <s v="Bogotá D.C."/>
    <s v="Prestar servicios profesionales al Departamento de Atención Víctimas para apoyar y acompañar la implementación de la estrategia de divulgación, que permita la participación de las víctimas y actores estratégicos en instancias judiciales y no judiciales, atendiendo los enfoques diferenciales."/>
    <s v="Misional"/>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110291350"/>
    <s v="N/A"/>
    <s v="N/A"/>
    <n v="9562834"/>
    <s v="N/A"/>
    <n v="35123"/>
    <n v="30023"/>
    <n v="2022011000068"/>
    <d v="2023-01-18T00:00:00"/>
    <d v="2023-01-19T00:00:00"/>
    <s v="N/A"/>
    <s v="N/A"/>
    <s v="N/A"/>
    <s v="N/A"/>
    <s v="N/A"/>
    <n v="0"/>
    <s v="N/A"/>
    <n v="0"/>
    <s v="N/A"/>
    <n v="0"/>
    <s v="N/A"/>
    <n v="0"/>
    <s v="N/A"/>
    <n v="0"/>
    <s v="N/A"/>
    <n v="0"/>
    <s v="N/A"/>
    <n v="0"/>
    <n v="0"/>
    <n v="-173"/>
    <n v="110291350"/>
    <n v="0"/>
    <n v="0"/>
    <n v="0"/>
    <n v="0"/>
    <d v="2023-12-31T00:00:00"/>
    <d v="2023-07-11T00:00:00"/>
    <n v="-1010"/>
    <s v="NO"/>
    <s v="Bogotá D.C."/>
    <s v="Cumplimiento"/>
    <s v="25-47-101003552"/>
    <n v="0"/>
    <s v="Seguros del Estado S.A."/>
    <d v="2023-01-19T00:00:00"/>
    <s v="17/01/2023 - 01/07/2024"/>
    <d v="2023-01-19T00:00:00"/>
    <s v="https://jepcolombia.sharepoint.com/:b:/g/SE/DAJ/SDC/EaCQq_MY3xpIkT6cOQXS_MsBkzW-Zq60c5SaWv8yNhuwCg?e=gN5lgj"/>
    <s v="Terminación anticipada por utuo acuerdo a partir del 12/07/2023"/>
    <x v="0"/>
    <s v="Terminación anticipada"/>
    <s v="N/A"/>
    <s v="LICENCIATURA EN CIENCIAS SOCIALES"/>
    <s v="N/A"/>
    <s v="FEMENINO"/>
    <s v="sandra.narvaez@jep.gov.co"/>
    <s v="https://community.secop.gov.co/Public/Tendering/ContractNoticePhases/View?PPI=CO1.PPI.22573475&amp;isFromPublicArea=True&amp;isModal=False"/>
  </r>
  <r>
    <s v="JEP-054-2023"/>
    <s v="JEP-CSPO-054-2023"/>
    <s v="Angela Esquivel"/>
    <d v="2023-01-17T00:00:00"/>
    <s v="Yuly Maritza Gomez Garzon"/>
    <x v="0"/>
    <s v="1. Prestación de servicios profesionales y de apoyo a la gestión"/>
    <s v="Cédula de ciudadanía"/>
    <n v="52961468"/>
    <n v="5"/>
    <x v="0"/>
    <s v="Bogotá D.C."/>
    <s v="Prestar servicios profesionales para apoyar y acompañar al Departamento de Atención a Víctimas en las gestiones administrativas requeridas para el adecuado desarrollo de los contratos requeridos, para el cumplimiento de las funciones misionales de la dependencia."/>
    <s v="Funciones de la dependencia"/>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50769014"/>
    <s v="N/A"/>
    <s v="N/A"/>
    <n v="4401938"/>
    <s v="N/A"/>
    <n v="29223"/>
    <n v="30123"/>
    <n v="2022011000068"/>
    <d v="2023-01-18T00:00:00"/>
    <d v="2023-01-19T00:00:00"/>
    <s v="N/A"/>
    <s v="N/A"/>
    <s v="N/A"/>
    <s v="N/A"/>
    <s v="N/A"/>
    <n v="0"/>
    <s v="N/A"/>
    <n v="0"/>
    <s v="N/A"/>
    <n v="0"/>
    <s v="N/A"/>
    <n v="0"/>
    <s v="N/A"/>
    <n v="0"/>
    <s v="N/A"/>
    <n v="0"/>
    <s v="N/A"/>
    <n v="0"/>
    <n v="0"/>
    <n v="-111"/>
    <n v="50769014"/>
    <n v="0"/>
    <n v="0"/>
    <n v="0"/>
    <n v="0"/>
    <d v="2023-12-31T00:00:00"/>
    <d v="2023-09-11T00:00:00"/>
    <n v="-948"/>
    <s v="SI"/>
    <s v="Bogotá D.C."/>
    <s v="Cumplimiento"/>
    <s v="36-45-101040653"/>
    <n v="0"/>
    <s v="Seguros del Estado S.A."/>
    <d v="2023-01-19T00:00:00"/>
    <s v="18/01/2023 - 07/07/2024"/>
    <d v="2023-01-19T00:00:00"/>
    <s v="https://jepcolombia.sharepoint.com/:b:/g/SE/DAJ/SDC/EcWTk9BGIWtCnG1wnUojz2gBNY7UyWXefglqGo8uQfrhAg?e=1bs2mp"/>
    <s v="Por mutuo acuerdo se da por terminado el contrato el 11/09/2023"/>
    <x v="0"/>
    <s v="Terminación anticipada"/>
    <s v="N/A"/>
    <s v="ADMINISTRACIÓN DE EMPRESAS"/>
    <s v="N/A"/>
    <s v="FEMENINO"/>
    <s v="yuly.gomez@jep.gov.co"/>
    <s v="https://community.secop.gov.co/Public/Tendering/ContractNoticePhases/View?PPI=CO1.PPI.22569196&amp;isFromPublicArea=True&amp;isModal=False"/>
  </r>
  <r>
    <s v="JEP-055-2023"/>
    <s v="JEP-CSPO-055-2023"/>
    <s v="Laura Paredes"/>
    <d v="2023-01-17T00:00:00"/>
    <s v="Ernesto Pineda Guevara"/>
    <x v="0"/>
    <s v="1. Prestación de servicios profesionales y de apoyo a la gestión"/>
    <s v="Cédula de ciudadanía"/>
    <n v="79389654"/>
    <n v="4"/>
    <x v="0"/>
    <s v="Bogotá D.C."/>
    <s v="Prestar asesoría jurídica al despacho del secretario ejecutivo, en aspectos legales referidos a los asuntos administrativos, financieros, contractuales, misionales, de ejecución fiscal, auditorías y, en general, concernientes al cumplimiento de la ley en la gestión de la secretaría ejecutiva de la jurisdicción especial para la paz."/>
    <s v="Misional"/>
    <s v="Harvey Danilo Suárez Morales"/>
    <s v="Secretaría Ejecutiva"/>
    <s v="A- Despacho Secretaría Ejecutiva"/>
    <s v="Nicolas Medina Rey"/>
    <n v="1020718066"/>
    <x v="15"/>
    <s v="N/A"/>
    <s v="N/A"/>
    <s v="N/A"/>
    <s v="Inversión"/>
    <n v="286328412"/>
    <s v="N/A"/>
    <s v="N/A"/>
    <n v="23860701"/>
    <n v="26055885"/>
    <n v="62523"/>
    <n v="33623"/>
    <n v="2022011000068"/>
    <d v="2023-01-19T00:00:00"/>
    <d v="2023-01-20T00:00:00"/>
    <s v="N/A"/>
    <s v="N/A"/>
    <s v="N/A"/>
    <s v="N/A"/>
    <s v="N/A"/>
    <n v="-14316429"/>
    <d v="2023-12-28T00:00:00"/>
    <n v="130279425"/>
    <d v="2023-12-28T00:00:00"/>
    <n v="0"/>
    <s v="N/A"/>
    <n v="0"/>
    <s v="N/A"/>
    <n v="0"/>
    <s v="N/A"/>
    <n v="0"/>
    <s v="N/A"/>
    <n v="1"/>
    <d v="2023-12-28T00:00:00"/>
    <n v="152"/>
    <n v="402291408"/>
    <n v="130279425"/>
    <n v="130279425"/>
    <n v="0"/>
    <n v="0"/>
    <d v="2023-12-31T00:00:00"/>
    <d v="2024-05-31T00:00:00"/>
    <n v="-685"/>
    <s v="SI"/>
    <s v="Bogotá D.C."/>
    <s v="Cumplimiento"/>
    <s v="17-47-101003894"/>
    <n v="0"/>
    <s v="Seguros del Estado S.A."/>
    <d v="2023-01-19T00:00:00"/>
    <s v="19/01/2023  -30/06/2024"/>
    <d v="2023-01-19T00:00:00"/>
    <s v="https://jepcolombia.sharepoint.com/:b:/g/SE/DAJ/SDC/EQP0a69gwTlGqmzhftHMB78BjD1L3-8V5rA4I4JnYui6gA?e=BdypZr"/>
    <s v="Mediante Otrosí N°1 el 28/12/2023 se publica la adición y prórroga del contrato JEP-055-2023, hasta el 31 de mayo de 2023."/>
    <x v="0"/>
    <s v="Adición y prórroga"/>
    <s v="N/A"/>
    <s v="DERECHO"/>
    <s v="N/A"/>
    <s v="MASCULINO"/>
    <s v="ernesto.pineda@jep.gov.co"/>
    <s v="https://community.secop.gov.co/Public/Tendering/ContractNoticePhases/View?PPI=CO1.PPI.22571961&amp;isFromPublicArea=True&amp;isModal=False"/>
  </r>
  <r>
    <s v="JEP-056-2023"/>
    <s v="JEP-CSPO-056-2023"/>
    <s v="Vanessa Jimenez"/>
    <d v="2023-01-17T00:00:00"/>
    <s v="Karen Lorena Cordoba Aranguren"/>
    <x v="0"/>
    <s v="1. Prestación de servicios profesionales y de apoyo a la gestión"/>
    <s v="Cédula de ciudadanía"/>
    <n v="1018469184"/>
    <n v="7"/>
    <x v="0"/>
    <s v="Bogotá D.C."/>
    <s v="Prestar servicios profesionales para apoyar al GRAI en el seguimiento, ejecución, trámites administrativos, contractuales y de Cooperación ante la secretaría ejecutiva, en el marco de los macrocasos cumpliendo con los lineamientos de jefatura y magistratura."/>
    <s v="Funciones de la dependencia"/>
    <s v="Harvey Danilo Suárez Morales"/>
    <s v="Secretaría Ejecutiva"/>
    <s v="H- Grupo de Análisis de la Información- GRAI"/>
    <s v="Gloria Marcela Abadia Cubillos"/>
    <n v="51976278"/>
    <x v="16"/>
    <s v="N/A"/>
    <s v="N/A"/>
    <s v="N/A"/>
    <s v="Inversión"/>
    <n v="79200000"/>
    <s v="N/A"/>
    <s v="N/A"/>
    <n v="6600000"/>
    <n v="7207200"/>
    <n v="56023"/>
    <n v="29323"/>
    <n v="2022011000068"/>
    <d v="2023-01-18T00:00:00"/>
    <d v="2023-01-19T00:00:00"/>
    <s v="N/A"/>
    <s v="N/A"/>
    <s v="N/A"/>
    <s v="N/A"/>
    <s v="N/A"/>
    <n v="-3740000"/>
    <d v="2023-12-26T00:00:00"/>
    <n v="36036000"/>
    <d v="2023-12-26T00:00:00"/>
    <n v="0"/>
    <s v="N/A"/>
    <n v="0"/>
    <s v="N/A"/>
    <n v="0"/>
    <s v="N/A"/>
    <n v="0"/>
    <s v="N/A"/>
    <n v="1"/>
    <d v="2023-12-26T00:00:00"/>
    <n v="152"/>
    <n v="111496000"/>
    <n v="36036000"/>
    <n v="36036000"/>
    <n v="0"/>
    <n v="0"/>
    <d v="2023-12-31T00:00:00"/>
    <d v="2024-05-31T00:00:00"/>
    <n v="-685"/>
    <s v="SI"/>
    <s v="Bogotá D.C."/>
    <s v="Cumplimiento"/>
    <s v="15-47-101010692"/>
    <n v="0"/>
    <s v="Seguros del Estado S.A."/>
    <d v="2023-01-18T00:00:00"/>
    <s v="18/01/2023 - 15/07/2024"/>
    <d v="2023-01-18T00:00:00"/>
    <s v="https://jepcolombia.sharepoint.com/:b:/g/SE/DAJ/SDC/ERLee7ULpRNJoNZsgCLAzY8BWoHyeIEOjAHeiQvzdpfmwA?e=PqrCDy"/>
    <s v="Mediante otrosí N°1 el 26/12/2023 se publica la adición y prórroga del contrato JEP-056-2023"/>
    <x v="0"/>
    <s v="Adición y prórroga"/>
    <s v="N/A"/>
    <s v="NEGOCIOS INTERNACIONALES"/>
    <s v="N/A"/>
    <s v="FEMENINO"/>
    <s v="lorena.cordoba@jep.gov.co"/>
    <s v="https://community.secop.gov.co/Public/Tendering/ContractNoticePhases/View?PPI=CO1.PPI.22571961&amp;isFromPublicArea=True&amp;isModal=False"/>
  </r>
  <r>
    <s v="JEP-057-2023"/>
    <s v="JEP-CSPO-057-2023"/>
    <s v="Angela Esquivel"/>
    <d v="2023-01-17T00:00:00"/>
    <s v="Rosa Maria Navarro Ordóñez"/>
    <x v="0"/>
    <s v="1. Prestación de servicios profesionales y de apoyo a la gestión"/>
    <s v="Cédula de ciudadanía"/>
    <n v="64564903"/>
    <n v="9"/>
    <x v="0"/>
    <s v="Bogotá D.C."/>
    <s v="Prestar servicios profesionales especializados para el acompañamiento y asesoría a la Dirección Administrativa y Financiera en el desarrollo y seguimiento de aspectos administrativos, jurídicos y contractuales."/>
    <s v="Funciones de la dependencia"/>
    <s v="Harvey Danilo Suárez Morales"/>
    <s v="Secretaría Ejecutiva"/>
    <s v="D- Dirección Administrativa y Financiera"/>
    <s v="Ana Lucia Rosales Callejas"/>
    <n v="66760258"/>
    <x v="4"/>
    <s v="N/A"/>
    <s v="N/A"/>
    <s v="N/A"/>
    <s v="Inversión"/>
    <n v="179386598"/>
    <s v="N/A"/>
    <s v="N/A"/>
    <n v="17304177"/>
    <s v="N/A"/>
    <n v="62623"/>
    <n v="32323"/>
    <s v="_x0009_2022011000068"/>
    <d v="2023-01-19T00:00:00"/>
    <d v="2023-01-20T00:00:00"/>
    <s v="N/A"/>
    <s v="N/A"/>
    <s v="N/A"/>
    <s v="N/A"/>
    <s v="N/A"/>
    <n v="17881009"/>
    <d v="2023-11-10T00:00:00"/>
    <n v="56688483"/>
    <d v="2023-12-28T00:00:00"/>
    <n v="0"/>
    <s v="N/A"/>
    <n v="0"/>
    <s v="N/A"/>
    <n v="0"/>
    <s v="N/A"/>
    <n v="0"/>
    <s v="N/A"/>
    <n v="2"/>
    <d v="2023-12-28T00:00:00"/>
    <n v="137"/>
    <n v="253956090"/>
    <n v="56688483"/>
    <n v="56688483"/>
    <n v="0"/>
    <n v="0"/>
    <d v="2023-11-15T00:00:00"/>
    <d v="2024-03-31T00:00:00"/>
    <n v="-746"/>
    <s v="SI"/>
    <s v="Bogotá D.C."/>
    <s v="Cumplimiento"/>
    <s v="11-45-101121414"/>
    <n v="0"/>
    <s v="Seguros del Estado S.A."/>
    <d v="2023-01-19T00:00:00"/>
    <s v="19/01/2023 - 18/05/2024"/>
    <d v="2023-01-19T00:00:00"/>
    <s v="https://jepcolombia.sharepoint.com/:b:/g/SE/DAJ/SDC/EctK2cQW2cdPiC8CCRbwzMYBv-dX09vlaFAVNjqhTTZjZQ?e=tKNCqB"/>
    <s v="El 10/11/2023 Se publica la adición y prórroga del CTO JEP-057-2023_x000a_Mediante Otrosí N°1 el 28/12/2023 se publica la adición y prórroga del contrato JEP-057-2023"/>
    <x v="0"/>
    <s v="Adición y prórroga"/>
    <s v="N/A"/>
    <s v="DERECHO"/>
    <s v="N/A"/>
    <s v="FEMENINO"/>
    <s v="rosa.navarro@jep.gov.co"/>
    <s v="https://community.secop.gov.co/Public/Tendering/ContractNoticePhases/View?PPI=CO1.PPI.22593935&amp;isFromPublicArea=True&amp;isModal=False"/>
  </r>
  <r>
    <s v="JEP-058-2023"/>
    <s v="JEP-CSPO-058-2023"/>
    <s v="Angela Esquivel"/>
    <d v="2023-01-17T00:00:00"/>
    <s v="Ana Maria Otero Alvarez"/>
    <x v="0"/>
    <s v="1. Prestación de servicios profesionales y de apoyo a la gestión"/>
    <s v="Cédula de ciudadanía"/>
    <n v="25274099"/>
    <n v="5"/>
    <x v="0"/>
    <s v="Popayán"/>
    <s v="Prestar servicios profesionales especializados para apoyar y acompañar el despliegue territorial de la Secretaría Ejecutiva en el departamento del Cauc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s v="N/A"/>
    <n v="31123"/>
    <n v="31723"/>
    <n v="2022011000068"/>
    <d v="2023-01-18T00:00:00"/>
    <d v="2023-01-20T00:00:00"/>
    <s v="N/A"/>
    <s v="N/A"/>
    <s v="N/A"/>
    <s v="N/A"/>
    <s v="N/A"/>
    <n v="0"/>
    <s v="N/A"/>
    <n v="0"/>
    <s v="N/A"/>
    <n v="0"/>
    <s v="N/A"/>
    <n v="0"/>
    <s v="N/A"/>
    <n v="0"/>
    <s v="N/A"/>
    <n v="0"/>
    <s v="N/A"/>
    <n v="0"/>
    <s v="N/A"/>
    <n v="0"/>
    <n v="129096072"/>
    <n v="0"/>
    <n v="0"/>
    <n v="0"/>
    <n v="0"/>
    <d v="2023-12-31T00:00:00"/>
    <d v="2023-12-31T00:00:00"/>
    <n v="-837"/>
    <s v="NO"/>
    <s v="Departamento del Cauca"/>
    <s v="Cumplimiento"/>
    <s v="_x0009_435-47-994000052280"/>
    <n v="0"/>
    <s v="Aseguradora Solidaria de Colombia"/>
    <d v="2023-01-19T00:00:00"/>
    <s v="18/01/2023  - 30/06/2024"/>
    <d v="2023-01-19T00:00:00"/>
    <s v="https://jepcolombia.sharepoint.com/:b:/g/SE/DAJ/SDC/EYl44RI5wy9AjgySQXGd5rMBiyJwAr8pdnnRqYR626XE-A?e=pg5jen"/>
    <s v="Ninguna"/>
    <x v="0"/>
    <s v="Retiro"/>
    <s v="N/A"/>
    <s v="CIENCIAS POLÍTICAS Y ECONÓMICAS"/>
    <s v="N/A"/>
    <s v="FEMENINO"/>
    <s v="ana.otero@jep.gov.co"/>
    <s v="https://community.secop.gov.co/Public/Tendering/ContractNoticePhases/View?PPI=CO1.PPI.22587011&amp;isFromPublicArea=True&amp;isModal=False"/>
  </r>
  <r>
    <s v="JEP-059-2023"/>
    <s v="JEP-CSPO-059-2023"/>
    <s v="Paola Casas"/>
    <d v="2023-01-17T00:00:00"/>
    <s v="Carlos Mario Gonzalez Luna "/>
    <x v="0"/>
    <s v="1. Prestación de servicios profesionales y de apoyo a la gestión"/>
    <s v="Cédula de ciudadanía"/>
    <n v="1140846280"/>
    <n v="6"/>
    <x v="0"/>
    <s v="Bogotá D.C."/>
    <s v="Prestar servicios profesionales especializados para apoyar y acompañar el despliegue territorial de la Secretaría Ejecutiva en los departamentos de Atlántico y Bolívar,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arez Morales"/>
    <s v="Secretaría Ejecutiva"/>
    <s v="BB- Departamento de Gestión Territorial "/>
    <s v="Gloria Patricia Cala Navarro"/>
    <n v="45761628"/>
    <x v="17"/>
    <s v="N/A"/>
    <s v="N/A"/>
    <s v="N/A"/>
    <s v="Inversión"/>
    <n v="129096072"/>
    <s v="N/A"/>
    <s v="N/A"/>
    <n v="10758006"/>
    <s v="N/A"/>
    <n v="30723"/>
    <n v="33023"/>
    <n v="2022011000068"/>
    <d v="2023-01-19T00:00:00"/>
    <d v="2023-01-20T00:00:00"/>
    <s v="N/A"/>
    <s v="N/A"/>
    <s v="N/A"/>
    <s v="N/A"/>
    <s v="N/A"/>
    <n v="0"/>
    <s v="N/A"/>
    <n v="0"/>
    <s v="N/A"/>
    <n v="0"/>
    <s v="N/A"/>
    <n v="0"/>
    <s v="N/A"/>
    <n v="0"/>
    <s v="N/A"/>
    <n v="0"/>
    <s v="N/A"/>
    <n v="0"/>
    <n v="0"/>
    <n v="-90"/>
    <n v="129096072"/>
    <n v="0"/>
    <n v="0"/>
    <n v="0"/>
    <n v="0"/>
    <d v="2023-12-31T00:00:00"/>
    <d v="2023-10-02T00:00:00"/>
    <n v="-927"/>
    <s v="NO"/>
    <s v="Barranquilla"/>
    <s v="Cumplimiento"/>
    <s v="39-45-101029544"/>
    <n v="0"/>
    <s v="Seguros del Estado S.A."/>
    <d v="2023-01-19T00:00:00"/>
    <s v="19/01/2023 - 05/07/2024"/>
    <d v="2023-01-20T00:00:00"/>
    <s v="https://jepcolombia.sharepoint.com/:b:/g/SE/DAJ/SDC/EX42Gxbnf1NHvT2k_cVl91QBSKoyC47jkAUMIJiruLsFJg?e=Bhgifm"/>
    <s v="El 4/10/2023 Se publica la terminación anticipada del contrato JEP-059-2023"/>
    <x v="0"/>
    <s v="Terminación anticipada"/>
    <s v="N/A"/>
    <s v="DERECHO"/>
    <s v="N/A"/>
    <s v="MASCULINO"/>
    <s v="carlos.gonzalez@jep.gov.co"/>
    <s v="https://community.secop.gov.co/Public/Tendering/ContractNoticePhases/View?PPI=CO1.PPI.22582361&amp;isFromPublicArea=True&amp;isModal=False"/>
  </r>
  <r>
    <s v="JEP-060-2023"/>
    <s v="JEP-CSPO-060-2023"/>
    <s v="Paola Casas"/>
    <d v="2023-01-17T00:00:00"/>
    <s v="Catalina María Cruz Betancur"/>
    <x v="0"/>
    <s v="1. Prestación de servicios profesionales y de apoyo a la gestión"/>
    <s v="Cédula de ciudadanía"/>
    <n v="43614348"/>
    <n v="1"/>
    <x v="0"/>
    <s v="Envigado"/>
    <s v="Prestar servicios profesionales especializados para apoyar y acompañar el despliegue territorial de la Secretaría Ejecutiva en las subregiones Oriente, Occidente, Suroeste y Valle de Aburrá del departamento de Antioqui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n v="11747742"/>
    <n v="30623"/>
    <s v="_x0009_33123"/>
    <s v="_x0009_2022011000068"/>
    <d v="2023-01-19T00:00:00"/>
    <d v="2023-01-20T00:00:00"/>
    <s v="Andrea Ramirez Parra"/>
    <s v="Cedula de ciudadanía"/>
    <n v="1017214967"/>
    <n v="9"/>
    <d v="2023-09-20T00:00:00"/>
    <n v="-8247812"/>
    <d v="2023-12-28T00:00:00"/>
    <n v="58738710"/>
    <d v="2023-12-28T00:00:00"/>
    <n v="0"/>
    <s v="N/A"/>
    <n v="0"/>
    <s v="N/A"/>
    <n v="0"/>
    <s v="N/A"/>
    <n v="0"/>
    <s v="N/A"/>
    <n v="1"/>
    <d v="2023-12-28T00:00:00"/>
    <n v="152"/>
    <n v="179586970"/>
    <n v="58738710"/>
    <n v="58738710"/>
    <n v="0"/>
    <n v="0"/>
    <d v="2023-12-31T00:00:00"/>
    <d v="2024-05-31T00:00:00"/>
    <n v="-685"/>
    <s v="NO"/>
    <s v="Medellín"/>
    <s v="Cumplimiento"/>
    <s v="3539051-1"/>
    <s v="N/A"/>
    <s v="Suramericana"/>
    <d v="2023-01-20T00:00:00"/>
    <s v="20/01/2023  - 30/06/2024"/>
    <d v="2023-01-20T00:00:00"/>
    <s v="https://jepcolombia.sharepoint.com/:b:/g/SE/DAJ/SDC/EfJcfsj89XFIr1lNdDQGYKUB-y-Anak1gXP7_MrI0yyLaA?e=ZsE7zv"/>
    <s v="Se cede el contrato a partir del 20 de septiembre de 2023_x000a_Mediante otrosí N°1 se prorroga hasta el o (31) de mayo de dos mil veinticuatro (2024), inclusive"/>
    <x v="0"/>
    <s v="Cesión, Prorroga y Adición"/>
    <s v="N/A"/>
    <s v="DERECHO"/>
    <s v="N/A"/>
    <s v="FEMENINO"/>
    <s v="andrea.parra@jep.gov.co"/>
    <s v="https://community.secop.gov.co/Public/Tendering/ContractNoticePhases/View?PPI=CO1.PPI.22582364&amp;isFromPublicArea=True&amp;isModal=False"/>
  </r>
  <r>
    <s v="JEP-061-2023"/>
    <s v="JEP-CSPO-061-2023"/>
    <s v="Paola Casas"/>
    <d v="2023-01-17T00:00:00"/>
    <s v="Luz Edith Gonzalez Palencia"/>
    <x v="0"/>
    <s v="1. Prestación de servicios profesionales y de apoyo a la gestión"/>
    <s v="Cédula de ciudadanía"/>
    <n v="40756342"/>
    <n v="4"/>
    <x v="0"/>
    <s v="Bogotá D.C."/>
    <s v="Prestar servicios profesionales en ingeniería de software para apoyar y acompañar a la Dirección de Tecnología de la Información en la supervisión de soporte y mantenimiento de los sistemas Plani  y Protecti, así como en el  seguimiento al desarrollo de las nuevas funcionalidades requeridas como parte de su  evolución de los sistemas Conti, Plani y Protecti."/>
    <s v="Funciones de la dependencia"/>
    <s v="Harvey Danilo Suárez Morales"/>
    <s v="Secretaría Ejecutiva"/>
    <s v="C- Dirección de TI"/>
    <s v="Carlos Eduardo Ruiz Silva"/>
    <n v="80792076"/>
    <x v="18"/>
    <s v="N/A"/>
    <s v="N/A"/>
    <s v="N/A"/>
    <s v="Inversión"/>
    <n v="100652606"/>
    <s v="N/A"/>
    <s v="N/A"/>
    <n v="8652088"/>
    <s v="N/A"/>
    <n v="32823"/>
    <n v="42623"/>
    <n v="2022011000049"/>
    <d v="2023-01-24T00:00:00"/>
    <d v="2023-01-26T00:00:00"/>
    <s v="N/A"/>
    <s v="N/A"/>
    <s v="N/A"/>
    <s v="N/A"/>
    <s v="N/A"/>
    <n v="0"/>
    <s v="N/A"/>
    <n v="0"/>
    <s v="N/A"/>
    <n v="0"/>
    <s v="N/A"/>
    <n v="0"/>
    <s v="N/A"/>
    <n v="0"/>
    <s v="N/A"/>
    <n v="0"/>
    <s v="N/A"/>
    <n v="0"/>
    <s v="N/A"/>
    <n v="0"/>
    <n v="100652606"/>
    <n v="0"/>
    <n v="0"/>
    <n v="0"/>
    <n v="0"/>
    <d v="2023-12-31T00:00:00"/>
    <d v="2023-12-31T00:00:00"/>
    <n v="-837"/>
    <s v="NO"/>
    <s v="Bogotá D.C."/>
    <s v="Cumplimiento"/>
    <s v="380 47 994000130750"/>
    <n v="0"/>
    <s v="Aseguradora Solidaria de Colombia"/>
    <d v="2023-01-25T00:00:00"/>
    <s v="24/01/2023 - 03/07/2024"/>
    <d v="2023-01-26T00:00:00"/>
    <s v="https://jepcolombia.sharepoint.com/:i:/g/SE/DAJ/SDC/ETEuzPS87AJJq6msG4vf0pMBSXzXRWH2IcOKTVoshcW5SA?e=EUoibJ"/>
    <s v="Ninguna"/>
    <x v="0"/>
    <s v="Retiro"/>
    <s v="N/A"/>
    <s v="INGENIERÍA DE SISTEMAS"/>
    <s v="N/A"/>
    <s v="FEMENINO"/>
    <s v="luz.gonzalez@jep.gov.co"/>
    <s v="https://community.secop.gov.co/Public/Tendering/ContractNoticePhases/View?PPI=CO1.PPI.22680331&amp;isFromPublicArea=True&amp;isModal=False"/>
  </r>
  <r>
    <s v="JEP-062-2023"/>
    <s v="JEP-CSPO-062-2023"/>
    <s v="Paola Casas"/>
    <d v="2023-01-17T00:00:00"/>
    <s v="Luis Leonardo Ulloa Serna"/>
    <x v="0"/>
    <s v="1. Prestación de servicios profesionales y de apoyo a la gestión"/>
    <s v="Cédula de ciudadanía"/>
    <n v="79714136"/>
    <n v="5"/>
    <x v="0"/>
    <s v="Bogotá D.C."/>
    <s v="Prestar servicios profesionales para apoyar y acompañar  a la Dirección de Tecnologías de la Información, en el seguimiento a las actividades derivadas del contrato de soporte y mantenimiento del Sistema de Gestión Documental Conti,  en las actividades relacionadas con los lineamientos de Seguridad de la Información, para los sistemas Conti, Protecti y Analiti. Así mismo, apoyar el monitoreo de recursos de infraestructura relacionados con la plataforma Moodle."/>
    <s v="Funciones de la dependencia"/>
    <s v="Harvey Danilo Suárez Morales"/>
    <s v="Secretaría Ejecutiva"/>
    <s v="C- Dirección de TI"/>
    <s v="Carlos Eduardo Ruiz Silva"/>
    <n v="80792076"/>
    <x v="18"/>
    <s v="N/A"/>
    <s v="N/A"/>
    <s v="N/A"/>
    <s v="Inversión"/>
    <n v="100652606"/>
    <s v="N/A"/>
    <s v="N/A"/>
    <n v="8652088"/>
    <s v="N/A"/>
    <n v="27523"/>
    <n v="42823"/>
    <n v="2022011000049"/>
    <d v="2023-01-24T00:00:00"/>
    <d v="2023-01-26T00:00:00"/>
    <s v="Yeimy Quiroga Bohórquez"/>
    <s v="Cedula de ciudadanía"/>
    <n v="52306794"/>
    <n v="3"/>
    <d v="2023-06-07T00:00:00"/>
    <n v="0"/>
    <s v="N/A"/>
    <n v="0"/>
    <s v="N/A"/>
    <n v="0"/>
    <s v="N/A"/>
    <n v="0"/>
    <s v="N/A"/>
    <n v="0"/>
    <s v="N/A"/>
    <n v="0"/>
    <s v="N/A"/>
    <n v="0"/>
    <s v="N/A"/>
    <n v="0"/>
    <n v="100652606"/>
    <n v="0"/>
    <n v="0"/>
    <n v="0"/>
    <n v="0"/>
    <d v="2023-12-31T00:00:00"/>
    <d v="2023-12-31T00:00:00"/>
    <n v="-837"/>
    <s v="NO"/>
    <s v="Bogotá D.C."/>
    <s v="Cumplimiento"/>
    <s v="380 47 994000130725_x000a_ 380-47-994000136148"/>
    <s v="0_x000a_0"/>
    <s v="Aseguradora Solidaria de Colombia_x000a_Aseguradora Solidaria de Colombia"/>
    <s v="25/01/2023_x000a_08/06/2023"/>
    <s v="24/01/2023 - 03/07/2024_x000a_07/06/2023 - 03/07/2024"/>
    <s v="25/01/2023_x000a_15/06/2023"/>
    <s v="https://jepcolombia.sharepoint.com/:i:/g/SE/DAJ/SDC/EXWDNHFQFM5PuWjuVFuDHecBhr2pgh9DxKIkVitRGvYk8w?e=guZ7tf"/>
    <s v="El 7-06-2023 se publicó la cesión del contrato JEP-062-2023 de LUIS LEONARDO ULLOA a YEIMY QUIROGA "/>
    <x v="0"/>
    <s v="Cesión"/>
    <s v="N/A"/>
    <s v="ADMINISTRACIÓN EN INFORMATICA"/>
    <s v="N/A"/>
    <s v="FEMENINO"/>
    <s v="yeimy.quiroga@jep.gov.co"/>
    <s v="https://community.secop.gov.co/Public/Tendering/ContractNoticePhases/View?PPI=CO1.PPI.22680356&amp;isFromPublicArea=True&amp;isModal=False"/>
  </r>
  <r>
    <s v="JEP-063-2023"/>
    <s v="JEP-CSPO-063-2023"/>
    <s v="Paola Casas"/>
    <d v="2023-01-17T00:00:00"/>
    <s v="Hector Fernando Romero Carvajal"/>
    <x v="0"/>
    <s v="1. Prestación de servicios profesionales y de apoyo a la gestión"/>
    <s v="Cédula de ciudadanía"/>
    <n v="79424137"/>
    <n v="8"/>
    <x v="0"/>
    <s v="Bogotá D.C."/>
    <s v="Prestar servicios profesionales para apoyar y acompañar a la Dirección de Tecnologías de la Información (DTI), en la evolución del  modelo de interoperabilidad entre la JEP y las distintas entidades externas para el intercambio de información de los sistemas de la Entidad, el PMO de apoyo y control en la gestión de los proyectos tecnológicos de la JEP, y la revisión y verificación de la implementación de los nuevos  servicios en el bus de interoperabilidad; así como, la evolución de la plataforma de openshift."/>
    <s v="Funciones de la dependencia"/>
    <s v="Harvey Danilo Suárez Morales"/>
    <s v="Secretaría Ejecutiva"/>
    <s v="C- Dirección de TI"/>
    <s v="Carlos Eduardo Ruiz Silva"/>
    <n v="80792076"/>
    <x v="18"/>
    <s v="N/A"/>
    <s v="N/A"/>
    <s v="N/A"/>
    <s v="Inversión"/>
    <n v="151822604"/>
    <s v="N/A"/>
    <s v="N/A"/>
    <n v="13050655"/>
    <s v="N/A"/>
    <n v="32923"/>
    <n v="48123"/>
    <n v="2022011000049"/>
    <d v="2023-01-25T00:00:00"/>
    <d v="2023-01-27T00:00:00"/>
    <s v="N/A"/>
    <s v="N/A"/>
    <s v="N/A"/>
    <s v="N/A"/>
    <s v="N/A"/>
    <n v="0"/>
    <s v="N/A"/>
    <n v="0"/>
    <s v="N/A"/>
    <n v="0"/>
    <s v="N/A"/>
    <n v="0"/>
    <s v="N/A"/>
    <n v="0"/>
    <s v="N/A"/>
    <n v="0"/>
    <s v="N/A"/>
    <n v="0"/>
    <s v="N/A"/>
    <n v="0"/>
    <n v="151822604"/>
    <n v="0"/>
    <n v="0"/>
    <n v="0"/>
    <n v="0"/>
    <d v="2023-12-31T00:00:00"/>
    <d v="2023-12-31T00:00:00"/>
    <n v="-837"/>
    <s v="NO"/>
    <s v="Bogotá D.C."/>
    <s v="Cumplimiento"/>
    <s v="340 47 994000042158"/>
    <n v="0"/>
    <s v="Aseguradora Solidaria de Colombia"/>
    <d v="2023-01-26T00:00:00"/>
    <s v="25/01/2023 - 10/07/2024"/>
    <d v="2023-01-27T00:00:00"/>
    <s v="https://jepcolombia.sharepoint.com/:i:/g/SE/DAJ/SDC/EWWIhvNhdltGgX_5aIAESb0B_NTf3VgHdWPXJz1tNn2P3w?e=WgVHR5"/>
    <s v="Ninguna"/>
    <x v="0"/>
    <s v="Retiro"/>
    <s v="N/A"/>
    <s v="INGENIERIA DE SISTEMAS Y COMPUTACIÓN"/>
    <s v="N/A"/>
    <s v="MASCULINO"/>
    <s v="hector.romero@jep.gov.co"/>
    <s v="https://community.secop.gov.co/Public/Tendering/ContractNoticePhases/View?PPI=CO1.PPI.22680371&amp;isFromPublicArea=True&amp;isModal=False"/>
  </r>
  <r>
    <s v="JEP-064-2023"/>
    <s v="JEP-CSPO-064-2023"/>
    <s v="Paola Casas"/>
    <d v="2023-01-17T00:00:00"/>
    <s v="Juan Pablo Avellaneda Hortua"/>
    <x v="0"/>
    <s v="1. Prestación de servicios profesionales y de apoyo a la gestión"/>
    <s v="Cédula de ciudadanía"/>
    <n v="67718833"/>
    <n v="8"/>
    <x v="0"/>
    <s v="Bogotá D.C."/>
    <s v="Prestar servicios profesionales para apoyar y acompañar a la Dirección de Tecnologías de la Información en el seguimiento y apoyo a la supervisión del sistema de Gestión Judicial LEGALi y coordinar el soporte y capacitación a los usuarios de este sistema, en las Salas y Secretarías Judiciales. "/>
    <s v="Funciones de la dependencia"/>
    <s v="Harvey Danilo Suárez Morales"/>
    <s v="Secretaría Ejecutiva"/>
    <s v="C- Dirección de TI"/>
    <s v="Natalia Lorena Arbeláez Mendoza"/>
    <n v="1053784979"/>
    <x v="18"/>
    <s v="N/A"/>
    <s v="N/A"/>
    <s v="N/A"/>
    <s v="Inversión"/>
    <n v="100652606"/>
    <s v="N/A"/>
    <s v="N/A"/>
    <n v="8652088"/>
    <s v="N/A"/>
    <n v="27723"/>
    <n v="42723"/>
    <n v="2022011000049"/>
    <d v="2023-01-24T00:00:00"/>
    <d v="2023-01-27T00:00:00"/>
    <s v="N/A"/>
    <s v="N/A"/>
    <s v="N/A"/>
    <s v="N/A"/>
    <s v="N/A"/>
    <n v="0"/>
    <s v="N/A"/>
    <n v="0"/>
    <s v="N/A"/>
    <n v="0"/>
    <s v="N/A"/>
    <n v="0"/>
    <s v="N/A"/>
    <n v="0"/>
    <s v="N/A"/>
    <n v="0"/>
    <s v="N/A"/>
    <n v="0"/>
    <s v="N/A"/>
    <n v="0"/>
    <n v="100652606"/>
    <n v="0"/>
    <n v="0"/>
    <n v="0"/>
    <n v="0"/>
    <d v="2023-12-31T00:00:00"/>
    <d v="2023-12-31T00:00:00"/>
    <n v="-837"/>
    <s v="NO"/>
    <s v="Bogotá D.C."/>
    <s v="Cumplimiento"/>
    <s v="340 47 994000042119"/>
    <n v="0"/>
    <s v="Aseguradora Solidaria de Colombia"/>
    <d v="2023-01-25T00:00:00"/>
    <s v="25/01/2023 - 10/07/2024"/>
    <d v="2023-01-27T00:00:00"/>
    <s v="https://jepcolombia.sharepoint.com/:i:/g/SE/DAJ/SDC/EVGjj17UMzNChawF1nVj4vQBWpYClDKE75jmLuGDu_4kZw?e=bgiRi0"/>
    <s v="Ninguna"/>
    <x v="0"/>
    <s v="Retiro"/>
    <s v="N/A"/>
    <s v="INGENIERÍA DE SISTEMAS"/>
    <s v="N/A"/>
    <s v="MASCULINO"/>
    <s v="juan.avellaneda@jep.gov.co"/>
    <s v="https://community.secop.gov.co/Public/Tendering/ContractNoticePhases/View?PPI=CO1.PPI.22680013&amp;isFromPublicArea=True&amp;isModal=False"/>
  </r>
  <r>
    <s v="JEP-065-2023"/>
    <s v="JEP-CSPO-065-2023"/>
    <s v="Paola Casas"/>
    <d v="2023-01-17T00:00:00"/>
    <s v="Nestor Eduardo Rodriguez Valvuena"/>
    <x v="0"/>
    <s v="1. Prestación de servicios profesionales y de apoyo a la gestión"/>
    <s v="Cédula de ciudadanía"/>
    <n v="79432056"/>
    <n v="3"/>
    <x v="0"/>
    <s v="Bogotá D.C."/>
    <s v="Prestar servicios profesionales para apoyar y acompañar a la Dirección de Tecnologías de la Información en el seguimiento y apoyo a la supervisión del Sistema de Gestión Judicial LEGALi, en las actividades relacionadas  con la coordinación del soporte, acompañamiento en los procesos de migración e identificación de nuevas necesidades de los usuarios y seguimiento a las integraciones con otros sistemas en la Unidad de Investigación y Acusación."/>
    <s v="Funciones de la dependencia"/>
    <s v="Harvey Danilo Suárez Morales"/>
    <s v="Secretaría Ejecutiva"/>
    <s v="C- Dirección de TI"/>
    <s v="Natalia Lorena Arbeláez Mendoza"/>
    <n v="1053784979"/>
    <x v="18"/>
    <s v="N/A"/>
    <s v="N/A"/>
    <s v="N/A"/>
    <s v="Inversión"/>
    <n v="100652606"/>
    <s v="N/A"/>
    <s v="N/A"/>
    <n v="8652088"/>
    <s v="N/A"/>
    <n v="33023"/>
    <n v="48323"/>
    <n v="2022011000049"/>
    <d v="2023-01-25T00:00:00"/>
    <d v="2023-01-27T00:00:00"/>
    <s v="N/A"/>
    <s v="N/A"/>
    <s v="N/A"/>
    <s v="N/A"/>
    <s v="N/A"/>
    <n v="0"/>
    <s v="N/A"/>
    <n v="0"/>
    <s v="N/A"/>
    <n v="0"/>
    <s v="N/A"/>
    <n v="0"/>
    <s v="N/A"/>
    <n v="0"/>
    <s v="N/A"/>
    <n v="0"/>
    <s v="N/A"/>
    <n v="0"/>
    <s v="N/A"/>
    <n v="0"/>
    <n v="100652606"/>
    <n v="0"/>
    <n v="0"/>
    <n v="0"/>
    <n v="0"/>
    <d v="2023-12-31T00:00:00"/>
    <d v="2023-12-31T00:00:00"/>
    <n v="-837"/>
    <s v="NO"/>
    <s v="Bogotá D.C."/>
    <s v="Cumplimiento"/>
    <s v="340 47 994000042133"/>
    <n v="0"/>
    <s v="Aseguradora Solidaria de Colombia"/>
    <d v="2023-01-27T00:00:00"/>
    <s v="25/01/2023 - 10/07/2024"/>
    <d v="2023-01-27T00:00:00"/>
    <s v="https://jepcolombia.sharepoint.com/:i:/g/SE/DAJ/SDC/EeqZmiKea-hJkesjVAFTN5kBfbzQQG_zlrSSpL4qlHhwVw?e=i9Ynp6"/>
    <s v="Ninguna"/>
    <x v="0"/>
    <s v="Retiro"/>
    <s v="N/A"/>
    <s v="INGENIERÍA DE SISTEMAS"/>
    <s v="N/A"/>
    <s v="MASCULINO"/>
    <s v="nestor.rodriguezv@jep.gov.co"/>
    <s v="https://community.secop.gov.co/Public/Tendering/ContractNoticePhases/View?PPI=CO1.PPI.22680017&amp;isFromPublicArea=True&amp;isModal=False"/>
  </r>
  <r>
    <s v="JEP-066-2023"/>
    <s v="JEP-CSPO-066-2023"/>
    <s v="Paola Casas"/>
    <d v="2023-01-17T00:00:00"/>
    <s v="Jhon Carlos Saavedra Ramos"/>
    <x v="0"/>
    <s v="1. Prestación de servicios profesionales y de apoyo a la gestión"/>
    <s v="Cédula de ciudadanía"/>
    <n v="79900921"/>
    <n v="8"/>
    <x v="0"/>
    <s v="Bogotá D.C."/>
    <s v="Prestar servicios profesionales para acompañar a la Dirección de Tecnologías de la Información en el apoyo a la supervisión del Sistema ViSTA, en las actividades relacionadas con el desarrollo, gestión y seguimiento de las acciones de mejora e implementación de ajustes del sistema y articulación con los usuarios funcionales para la puesta en operación de las mismas."/>
    <s v="Funciones de la dependencia"/>
    <s v="Harvey Danilo Suarez Morales"/>
    <s v="Secretaría Ejecutiva"/>
    <s v="C- Dirección de TI"/>
    <s v="Natalia Lorena Arbeláez Mendoza"/>
    <n v="1053784979"/>
    <x v="18"/>
    <s v="N/A"/>
    <s v="N/A"/>
    <s v="N/A"/>
    <s v="Inversión"/>
    <n v="100652606"/>
    <s v="N/A"/>
    <s v="N/A"/>
    <n v="8652088"/>
    <s v="N/A"/>
    <n v="33123"/>
    <n v="42923"/>
    <n v="2022011000049"/>
    <d v="2023-01-24T00:00:00"/>
    <d v="2023-01-26T00:00:00"/>
    <s v="N/A"/>
    <s v="N/A"/>
    <s v="N/A"/>
    <s v="N/A"/>
    <s v="N/A"/>
    <n v="0"/>
    <s v="N/A"/>
    <n v="0"/>
    <s v="N/A"/>
    <n v="0"/>
    <s v="N/A"/>
    <n v="0"/>
    <s v="N/A"/>
    <n v="0"/>
    <s v="N/A"/>
    <n v="0"/>
    <s v="N/A"/>
    <n v="0"/>
    <n v="0"/>
    <n v="-247"/>
    <n v="100652606"/>
    <n v="0"/>
    <n v="0"/>
    <n v="0"/>
    <n v="0"/>
    <d v="2023-12-31T00:00:00"/>
    <d v="2023-04-28T00:00:00"/>
    <n v="-1084"/>
    <s v="NO"/>
    <s v="Bogotá D.C."/>
    <s v="Cumplimiento"/>
    <s v="21-45-101398541"/>
    <n v="0"/>
    <s v="Seguros del Estado S.A."/>
    <d v="2023-01-25T00:00:00"/>
    <s v="25/01/2023 - 01/07/2024"/>
    <d v="2023-01-26T00:00:00"/>
    <s v="https://jepcolombia.sharepoint.com/:b:/g/SE/DAJ/SDC/ETPAtgNH2bxFlTTEkZAPcsABUXskuA-7rVNJqsvc1NIx2A?e=EEQPaa"/>
    <s v="Terminación Anticipada por Mutuo_x000a_Acuerdo del contrato JEP-066-2023, a partir del 29 de abril del 2023."/>
    <x v="0"/>
    <s v="Terminación anticipada"/>
    <s v="N/A"/>
    <s v="INGENIERÍA DE SISTEMAS"/>
    <s v="N/A"/>
    <s v="MASCULINO"/>
    <s v="jhon.saavedra@jep.gov.co"/>
    <s v="https://community.secop.gov.co/Public/Tendering/ContractNoticePhases/View?PPI=CO1.PPI.22680020&amp;isFromPublicArea=True&amp;isModal=False"/>
  </r>
  <r>
    <s v="JEP-067-2023"/>
    <s v="JEP-CSPO-067-2023"/>
    <s v="Paola Casas"/>
    <d v="2023-01-17T00:00:00"/>
    <s v="Lady Johanna Ruíz González "/>
    <x v="0"/>
    <s v="1. Prestación de servicios profesionales y de apoyo a la gestión"/>
    <s v="Cédula de ciudadanía"/>
    <n v="35253338"/>
    <n v="7"/>
    <x v="0"/>
    <s v="Fusagasuga"/>
    <s v="Prestar servicios profesionales para apoyar y acompañar a la Dirección de Tecnologías de la Información en el seguimiento y apoyo a la supervisión del Sistema de Gestión Judicial (LEGALi), coordinar el soporte, uso y apropiación del Sistema en las secciones y secretarias judiciales y apoyar las respuestas y seguimiento de órdenes judiciales a cargo de la DTI. "/>
    <s v="Funciones de la dependencia"/>
    <s v="Harvey Danilo Suárez Morales"/>
    <s v="Secretaría Ejecutiva"/>
    <s v="C- Dirección de TI"/>
    <s v="Natalia Lorena Arbeláez Mendoza"/>
    <n v="1053784979"/>
    <x v="18"/>
    <s v="N/A"/>
    <s v="N/A"/>
    <s v="N/A"/>
    <s v="Inversión"/>
    <n v="100652606"/>
    <s v="N/A"/>
    <s v="N/A"/>
    <n v="8652088"/>
    <s v="N/A"/>
    <n v="33223"/>
    <n v="43023"/>
    <n v="2022011000049"/>
    <d v="2023-01-24T00:00:00"/>
    <d v="2023-01-27T00:00:00"/>
    <s v="N/A"/>
    <s v="N/A"/>
    <s v="N/A"/>
    <s v="N/A"/>
    <s v="N/A"/>
    <n v="0"/>
    <s v="N/A"/>
    <n v="0"/>
    <s v="N/A"/>
    <n v="0"/>
    <s v="N/A"/>
    <n v="0"/>
    <s v="N/A"/>
    <n v="0"/>
    <s v="N/A"/>
    <n v="0"/>
    <s v="N/A"/>
    <n v="0"/>
    <s v="N/A"/>
    <n v="0"/>
    <n v="100652606"/>
    <n v="0"/>
    <n v="0"/>
    <n v="0"/>
    <n v="0"/>
    <d v="2023-12-31T00:00:00"/>
    <d v="2023-12-31T00:00:00"/>
    <n v="-837"/>
    <s v="NO"/>
    <s v="Bogotá D.C."/>
    <s v="Cumplimiento"/>
    <s v="340-47-994000042124"/>
    <n v="0"/>
    <s v="Aseguradora Solidaria de Colombia"/>
    <d v="2023-01-25T00:00:00"/>
    <s v="25/01/2023 - 01/07/2024"/>
    <d v="2023-01-27T00:00:00"/>
    <s v="https://jepcolombia.sharepoint.com/:i:/g/SE/DAJ/SDC/EWYU8SFtHKlHmsai80gS-78BN8CoHalln_reTDvmb3CBsQ?e=wm9mnl"/>
    <s v="Ninguna"/>
    <x v="0"/>
    <s v="Retiro"/>
    <s v="N/A"/>
    <s v="INGENIERÍA DE SISTEMAS"/>
    <s v="N/A"/>
    <s v="FEMENINO"/>
    <s v="lady.ruiz@jep.gov.co"/>
    <s v="https://community.secop.gov.co/Public/Tendering/ContractNoticePhases/View?PPI=CO1.PPI.22680023&amp;isFromPublicArea=True&amp;isModal=False"/>
  </r>
  <r>
    <s v="JEP-068-2023"/>
    <s v="JEP-CSPO-068-2023"/>
    <s v="Paola Casas"/>
    <d v="2023-01-17T00:00:00"/>
    <s v="Javier Fajardo Rueda"/>
    <x v="0"/>
    <s v="1. Prestación de servicios profesionales y de apoyo a la gestión"/>
    <s v="Cédula de ciudadanía"/>
    <n v="79333001"/>
    <n v="4"/>
    <x v="0"/>
    <s v="Bogotá D.C."/>
    <s v="Prestar servicios profesionales para apoyar y acompañar a la Dirección de Tecnologías de la Información en el seguimiento y apoyo a la supervisión del Sistema ViSTA, en las actividades relacionadas con la articulación del soporte a los usuarios, identificación y especificación de nuevas necesidades y transferencia de conocimiento."/>
    <s v="Funciones de la dependencia"/>
    <s v="Harvey Danilo Suárez Morales"/>
    <s v="Secretaría Ejecutiva"/>
    <s v="C- Dirección de TI"/>
    <s v="Natalia Lorena Arbeláez Mendoza"/>
    <n v="1053784979"/>
    <x v="18"/>
    <s v="N/A"/>
    <s v="N/A"/>
    <s v="N/A"/>
    <s v="Inversión"/>
    <n v="100652606"/>
    <s v="N/A"/>
    <s v="N/A"/>
    <n v="8652088"/>
    <s v="N/A"/>
    <n v="33323"/>
    <n v="48223"/>
    <n v="2022011000049"/>
    <d v="2023-01-25T00:00:00"/>
    <d v="2023-01-26T00:00:00"/>
    <s v="N/A"/>
    <s v="N/A"/>
    <s v="N/A"/>
    <s v="N/A"/>
    <s v="N/A"/>
    <n v="0"/>
    <s v="N/A"/>
    <n v="0"/>
    <s v="N/A"/>
    <n v="0"/>
    <s v="N/A"/>
    <n v="0"/>
    <s v="N/A"/>
    <n v="0"/>
    <s v="N/A"/>
    <n v="0"/>
    <s v="N/A"/>
    <n v="0"/>
    <s v="N/A"/>
    <n v="0"/>
    <n v="100652606"/>
    <n v="0"/>
    <n v="0"/>
    <n v="0"/>
    <n v="0"/>
    <d v="2023-12-31T00:00:00"/>
    <d v="2023-12-31T00:00:00"/>
    <n v="-837"/>
    <s v="SI"/>
    <s v="Bogotá D.C."/>
    <s v="Cumplimiento"/>
    <s v="21-45-101398657"/>
    <n v="0"/>
    <s v="Seguros del Estado S.A."/>
    <d v="2023-01-25T00:00:00"/>
    <s v="25/01/2023 - 01/07/2024"/>
    <d v="2023-01-26T00:00:00"/>
    <s v="https://jepcolombia.sharepoint.com/:i:/g/SE/DAJ/SDC/EUXILYoML0VBmleGv89aFRUB-WcySiZVZQAcbJ45L_rNxw?e=Qvim0x"/>
    <s v="Ninguna"/>
    <x v="0"/>
    <s v="Retiro"/>
    <s v="N/A"/>
    <s v="INGENIERÍA DE SISTEMAS"/>
    <s v="N/A"/>
    <s v="MASCULINO"/>
    <s v="javier.fajardo@jep.gov.co"/>
    <s v="https://community.secop.gov.co/Public/Tendering/ContractNoticePhases/View?PPI=CO1.PPI.22680032&amp;isFromPublicArea=True&amp;isModal=False"/>
  </r>
  <r>
    <s v="JEP-069-2023"/>
    <s v="JEP-CSPO-069-2023"/>
    <s v="Paola Casas"/>
    <d v="2023-01-17T00:00:00"/>
    <s v="Maria Del Pilar Torres Navarrete"/>
    <x v="0"/>
    <s v="1. Prestación de servicios profesionales y de apoyo a la gestión"/>
    <s v="Cédula de ciudadanía"/>
    <n v="52107153"/>
    <n v="9"/>
    <x v="0"/>
    <s v="Bogotá D.C."/>
    <s v="Prestar servicios profesionales especializados para apoyar y acompañar las actividades y proyectos estratégicos que adelante la Secretaria Ejecutiva en el proceso de transformación digital de la Jurisdicción Especial para la Paz (JEP)  y en la implementación de las políticas públicas que rigen la materia; así como, en el proceso evolutivo de la arquitectura tecnológica y el seguimiento a los procesos contractuales; así como, en el uso y apropiación de los recursos tecnológicos como en el desarrollo y aplicación de las políticas de gestión de la información."/>
    <s v="Funciones de la dependencia"/>
    <s v="Harvey Danilo Suarez Morales"/>
    <s v="Secretaría Ejecutiva"/>
    <s v="C- Dirección de TI"/>
    <s v="Yiris Tovar Medina"/>
    <n v="22736411"/>
    <x v="19"/>
    <s v="N/A"/>
    <s v="N/A"/>
    <s v="N/A"/>
    <s v="Inversión"/>
    <n v="277579475"/>
    <s v="N/A"/>
    <s v="N/A"/>
    <n v="23860701"/>
    <s v="N/A"/>
    <n v="35923"/>
    <n v="37323"/>
    <s v="_x0009_2018011001175"/>
    <d v="2023-01-20T00:00:00"/>
    <d v="2023-01-24T00:00:00"/>
    <s v="N/A"/>
    <s v="N/A"/>
    <s v="N/A"/>
    <s v="N/A"/>
    <s v="N/A"/>
    <n v="0"/>
    <s v="N/A"/>
    <n v="0"/>
    <s v="N/A"/>
    <n v="0"/>
    <s v="N/A"/>
    <n v="0"/>
    <s v="N/A"/>
    <n v="0"/>
    <s v="N/A"/>
    <n v="0"/>
    <s v="N/A"/>
    <n v="0"/>
    <n v="0"/>
    <n v="-264"/>
    <n v="277579475"/>
    <n v="0"/>
    <n v="0"/>
    <n v="0"/>
    <n v="0"/>
    <d v="2023-12-31T00:00:00"/>
    <d v="2023-04-11T00:00:00"/>
    <n v="-1101"/>
    <s v="SI"/>
    <s v="Bogotá D.C."/>
    <s v="Cumplimiento"/>
    <s v="21-45-101398266"/>
    <n v="1"/>
    <s v="Seguros del Estado S.A."/>
    <d v="2023-01-23T00:00:00"/>
    <s v="20/01/2023 - 01/08/2024"/>
    <d v="2023-01-23T00:00:00"/>
    <s v="https://jepcolombia.sharepoint.com/:b:/g/SE/DAJ/SDC/EbmbHeV82vFApeyyBLcBE0EBWoTDpmHwM3Wm9ryYxmeyjA?e=doqN35"/>
    <s v="El 11/04/2023 se publicó la terminación anticipada del contrato JEP-069-2023 MARÍA DEL PILAR TORRES (T.I)"/>
    <x v="0"/>
    <s v="Terminación anticipada"/>
    <s v="N/A"/>
    <s v="DERECHO"/>
    <s v="N/A"/>
    <s v="FEMENINO"/>
    <s v="maria.torres@jep.gov.co"/>
    <s v="https://community.secop.gov.co/Public/Tendering/ContractNoticePhases/View?PPI=CO1.PPI.22650475&amp;isFromPublicArea=True&amp;isModal=False"/>
  </r>
  <r>
    <s v="JEP-070-2023"/>
    <s v="JEP-CSPO-070-2023"/>
    <s v="Vanessa Jimenez"/>
    <d v="2023-01-17T00:00:00"/>
    <s v="Ana María Leyton López"/>
    <x v="0"/>
    <s v="1. Prestación de servicios profesionales y de apoyo a la gestión"/>
    <s v="Cédula de ciudadanía"/>
    <n v="1087410373"/>
    <n v="9"/>
    <x v="0"/>
    <s v="Bogotá D.C."/>
    <s v="Prestar servicios profesionales para asesoría y representación a víctimas con enfoque de Género, étnico, diferencial, psicosocial y socio cultural en los asuntos de competencia de la Jurisdicción, para el sistema autónomo de Asesoría y defensa de la SE-JEP. "/>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7532783"/>
    <s v="N/A"/>
    <s v="N/A"/>
    <n v="7589549"/>
    <s v="N/A"/>
    <n v="24923"/>
    <s v="_x0009_30223"/>
    <s v="_x0009_2022011000068"/>
    <d v="2023-01-18T00:00:00"/>
    <d v="2023-01-20T00:00:00"/>
    <s v="N/A"/>
    <s v="N/A"/>
    <s v="N/A"/>
    <s v="N/A"/>
    <s v="N/A"/>
    <n v="0"/>
    <s v="N/A"/>
    <n v="0"/>
    <s v="N/A"/>
    <n v="0"/>
    <s v="N/A"/>
    <n v="0"/>
    <s v="N/A"/>
    <n v="0"/>
    <s v="N/A"/>
    <n v="0"/>
    <s v="N/A"/>
    <n v="0"/>
    <s v="N/A"/>
    <n v="0"/>
    <n v="87532783"/>
    <n v="0"/>
    <n v="0"/>
    <n v="0"/>
    <n v="0"/>
    <d v="2023-12-31T00:00:00"/>
    <d v="2023-12-31T00:00:00"/>
    <n v="-837"/>
    <s v="NO"/>
    <s v="Bogotá D.C."/>
    <s v="Cumplimiento"/>
    <s v="41-47-101004861"/>
    <n v="0"/>
    <s v="Seguros del Estado S.A."/>
    <d v="2023-01-19T00:00:00"/>
    <s v="19/01/2023 - 30/06/2024"/>
    <d v="2023-01-20T00:00:00"/>
    <s v="https://jepcolombia.sharepoint.com/:b:/g/SE/DAJ/SDC/EdeBrFxDokdHn8FaYdYXYqYBnfvLPNxqiGeLEQmWawTYhQ?e=yMjRV3"/>
    <s v="Ninguna"/>
    <x v="0"/>
    <s v="Retiro"/>
    <s v="N/A"/>
    <s v="DERECHO"/>
    <s v="N/A"/>
    <s v="FEMENINO"/>
    <s v="ana.leyton@jep.gov.co"/>
    <s v="https://community.secop.gov.co/Public/Tendering/ContractNoticePhases/View?PPI=CO1.PPI.22581938&amp;isFromPublicArea=True&amp;isModal=False"/>
  </r>
  <r>
    <s v="JEP-071-2023"/>
    <s v="JEP-CSPO-071-2023"/>
    <s v="Clara Torres"/>
    <d v="2023-01-17T00:00:00"/>
    <s v="Julieth de los Angeles Capador Quintero"/>
    <x v="0"/>
    <s v="1. Prestación de servicios profesionales y de apoyo a la gestión"/>
    <s v="Cédula de ciudadanía"/>
    <n v="1136880857"/>
    <n v="4"/>
    <x v="0"/>
    <s v="Bogotá D.C."/>
    <s v="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
    <s v="Misional"/>
    <s v="Harvey Danilo Suarez Morales"/>
    <s v="Secretaría Ejecutiva"/>
    <s v="E- Dirección de Asuntos Jurídicos"/>
    <s v="Jairo Ernesto Arias Orjuela"/>
    <n v="79542112"/>
    <x v="12"/>
    <s v="N/A"/>
    <s v="N/A"/>
    <s v="N/A"/>
    <s v="Inversión"/>
    <n v="49332075"/>
    <s v="N/A"/>
    <s v="N/A"/>
    <n v="7589550"/>
    <s v="N/A"/>
    <n v="47223"/>
    <n v="37423"/>
    <s v="_x0009_2018011001175"/>
    <d v="2023-01-20T00:00:00"/>
    <d v="2023-01-25T00:00:00"/>
    <s v="N/A"/>
    <s v="N/A"/>
    <s v="N/A"/>
    <s v="N/A"/>
    <s v="N/A"/>
    <n v="5565670"/>
    <d v="2023-07-28T00:00:00"/>
    <n v="0"/>
    <s v="N/A"/>
    <n v="0"/>
    <s v="N/A"/>
    <n v="0"/>
    <s v="N/A"/>
    <n v="0"/>
    <s v="N/A"/>
    <n v="0"/>
    <s v="N/A"/>
    <n v="1"/>
    <d v="2023-07-28T00:00:00"/>
    <n v="32"/>
    <n v="54897745"/>
    <n v="0"/>
    <n v="0"/>
    <n v="0"/>
    <n v="0"/>
    <d v="2023-07-30T00:00:00"/>
    <d v="2023-08-31T00:00:00"/>
    <n v="-959"/>
    <s v="SI"/>
    <s v="Bogotá D.C."/>
    <s v="Cumplimiento"/>
    <s v="_x0009_21-45-101398335_x000a_21-45-101398335"/>
    <s v="0_x000a_1"/>
    <s v="Seguros del Estado S.A_x000a_.Seguros del Estado S.A"/>
    <s v="23/01/2023_x000a_31/07/2023"/>
    <s v="23/01/2023  - 01/02/2024_x000a_23/01/2023 - 01/03/2024"/>
    <s v="24/01/2023_x000a_01/08/2023"/>
    <s v="https://jepcolombia.sharepoint.com/:b:/g/SE/DAJ/SDC/EawoF8NO2VRAiburLAEh_6kB2gZk8eLtoZRodZuwDI1Y8Q?e=AqaZNJ"/>
    <s v="Mediante otrosí número 1 se modifica el plazo de ejecución hasta el 31/08/2023 y se adiciona el valor de $5565670"/>
    <x v="0"/>
    <s v="Adición y prórroga"/>
    <s v="N/A"/>
    <s v="DERECHO"/>
    <s v="N/A"/>
    <s v="FEMENINO"/>
    <s v="julliet.capador@jep.gov.co"/>
    <s v="https://community.secop.gov.co/Public/Tendering/ContractNoticePhases/View?PPI=CO1.PPI.22582581&amp;isFromPublicArea=True&amp;isModal=False"/>
  </r>
  <r>
    <s v="JEP-072-2023"/>
    <s v="JEP-CSPO-072-2023"/>
    <s v="Clara Torres"/>
    <d v="2023-01-17T00:00:00"/>
    <s v="Mario Antonio Toloza Sandoval"/>
    <x v="0"/>
    <s v="1. Prestación de servicios profesionales y de apoyo a la gestión"/>
    <s v="Cédula de ciudadanía"/>
    <n v="88218808"/>
    <n v="1"/>
    <x v="0"/>
    <s v="Bogotá D.C."/>
    <s v="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
    <s v="Funciones de la dependencia"/>
    <s v="Harvey Danilo Suarez Morales"/>
    <s v="Secretaría Ejecutiva"/>
    <s v="E- Dirección de Asuntos Jurídicos"/>
    <s v="Jairo Ernesto Arias Orjuela"/>
    <n v="79542112"/>
    <x v="12"/>
    <s v="N/A"/>
    <s v="N/A"/>
    <s v="N/A"/>
    <s v="Inversión"/>
    <n v="49332075"/>
    <s v="N/A"/>
    <s v="N/A"/>
    <n v="7589550"/>
    <s v="N/A"/>
    <n v="47123"/>
    <n v="32423"/>
    <s v="_x0009_2018011001175"/>
    <d v="2023-01-19T00:00:00"/>
    <d v="2023-01-20T00:00:00"/>
    <s v="N/A"/>
    <s v="N/A"/>
    <s v="N/A"/>
    <s v="N/A"/>
    <s v="N/A"/>
    <n v="6830595"/>
    <d v="2023-07-28T00:00:00"/>
    <n v="0"/>
    <s v="N/A"/>
    <n v="0"/>
    <s v="N/A"/>
    <n v="0"/>
    <s v="N/A"/>
    <n v="0"/>
    <s v="N/A"/>
    <n v="0"/>
    <s v="N/A"/>
    <n v="1"/>
    <d v="2023-07-28T00:00:00"/>
    <n v="32"/>
    <n v="56162670"/>
    <n v="0"/>
    <n v="0"/>
    <n v="0"/>
    <n v="0"/>
    <d v="2023-07-30T00:00:00"/>
    <d v="2023-08-31T00:00:00"/>
    <n v="-959"/>
    <s v="SI"/>
    <s v="Bogotá D.C."/>
    <s v="Cumplimiento"/>
    <s v="21-45-101398156_x000a_21-45-101398156"/>
    <s v="0_x000a_1"/>
    <s v="Seguros del Estado S.A._x000a_Seguros del Estado S.A."/>
    <s v="19/01/2023_x000a_31/07/2023"/>
    <s v="19/01/2023 - 01/02/2024_x000a_19/01/2023 - 01/03/2024"/>
    <s v="19/01/2023_x000a_01/08/2023"/>
    <s v="https://jepcolombia.sharepoint.com/:b:/g/SE/DAJ/SDC/EawoF8NO2VRAiburLAEh_6kB2gZk8eLtoZRodZuwDI1Y8Q?e=AqaZNJ"/>
    <s v="Se reemplaza la minuta del contrato con el número ajustado_x000a_Mediante otrosí número 1  se modifica la duración del contrato_x000a_será hasta el 31 de agosto de 2023, adicionar el valor de $6.830.595"/>
    <x v="0"/>
    <s v="Adición y prórroga"/>
    <s v="N/A"/>
    <s v="DERECHO"/>
    <s v="N/A"/>
    <s v="MASCULINO"/>
    <s v="mario.toloza@jep.gov.co"/>
    <s v="https://community.secop.gov.co/Public/Tendering/ContractNoticePhases/View?PPI=CO1.PPI.22582582&amp;isFromPublicArea=True&amp;isModal=False"/>
  </r>
  <r>
    <s v="JEP-073-2023"/>
    <s v="JEP-CSPO-073-2023"/>
    <s v="Clara Torres"/>
    <d v="2023-01-17T00:00:00"/>
    <s v="Diana Carolina Fabra Gutiérrez "/>
    <x v="0"/>
    <s v="1. Prestación de servicios profesionales y de apoyo a la gestión"/>
    <s v="Cédula de ciudadanía"/>
    <n v="1067901916"/>
    <n v="2"/>
    <x v="0"/>
    <s v="Bogotá D.C."/>
    <s v="Prestar servicios profesionales en el apoyo y acompañamiento a la Secretaría Ejecutiva en la contestación y seguimiento a las órdenes judiciales y demás asuntos de competencia de la Dirección de Asuntos Jurídicos."/>
    <s v="Administrativo Transversal"/>
    <s v="Harvey Danilo Suarez Morales"/>
    <s v="Secretaría Ejecutiva"/>
    <s v="EE- Departamento de Conceptos y Representación Jurídica"/>
    <s v="María José Echeverry Hoyos"/>
    <n v="51728425"/>
    <x v="13"/>
    <s v="N/A"/>
    <s v="N/A"/>
    <s v="N/A"/>
    <s v="Inversión"/>
    <n v="89050720"/>
    <s v="N/A"/>
    <s v="N/A"/>
    <n v="7589550"/>
    <s v="N/A"/>
    <n v="53923"/>
    <s v="_x0009_32923"/>
    <n v="2022011000068"/>
    <d v="2023-01-19T00:00:00"/>
    <d v="2023-01-20T00:00:00"/>
    <s v="N/A"/>
    <s v="N/A"/>
    <s v="N/A"/>
    <s v="N/A"/>
    <s v="N/A"/>
    <n v="0"/>
    <s v="N/A"/>
    <n v="0"/>
    <s v="N/A"/>
    <n v="0"/>
    <s v="N/A"/>
    <n v="0"/>
    <s v="N/A"/>
    <n v="0"/>
    <s v="N/A"/>
    <n v="0"/>
    <s v="N/A"/>
    <n v="0"/>
    <n v="0"/>
    <n v="-174"/>
    <n v="89050720"/>
    <n v="0"/>
    <n v="0"/>
    <n v="0"/>
    <n v="0"/>
    <d v="2023-12-31T00:00:00"/>
    <d v="2023-07-10T00:00:00"/>
    <n v="-1011"/>
    <s v="NO"/>
    <s v="Bogotá D.C."/>
    <s v="Cumplimiento"/>
    <s v="21-47-101025619"/>
    <n v="0"/>
    <s v="Seguros del Estado S.A."/>
    <d v="2023-01-19T00:00:00"/>
    <s v="19/01/2023 - 30/06/2024"/>
    <d v="2023-01-19T00:00:00"/>
    <s v="https://jepcolombia.sharepoint.com/:b:/g/SE/DAJ/SDC/EWkIYndEW79OlZhM5jp-CJgBlOgxbbR6fdDoEDIGql4icA?e=ql5Jbx"/>
    <s v="Por mutuo acuerdo se termina de manera anticiada, con ejecución el contrato hasta el 10/07/2023"/>
    <x v="0"/>
    <s v="Terminación anticipada"/>
    <s v="N/A"/>
    <s v="DERECHO"/>
    <s v="N/A"/>
    <s v="FEMENINO"/>
    <s v="diana.fabra@jep.gov.co"/>
    <s v="https://community.secop.gov.co/Public/Tendering/ContractNoticePhases/View?PPI=CO1.PPI.22582591&amp;isFromPublicArea=True&amp;isModal=False"/>
  </r>
  <r>
    <s v="JEP-074-2023"/>
    <s v="JEP-CSPO-074-2023"/>
    <s v="Paola Casas"/>
    <d v="2023-01-17T00:00:00"/>
    <s v="Yuly Aracely Rodríguez Rivera"/>
    <x v="0"/>
    <s v="1. Prestación de servicios profesionales y de apoyo a la gestión"/>
    <s v="Cédula de ciudadanía"/>
    <n v="33367473"/>
    <n v="3"/>
    <x v="0"/>
    <s v="Mosquera"/>
    <s v="Prestar servicios profesionales para el acompañamiento a la Dirección Administrativa y Financiera en la planeación, ejecución y seguimiento de las actividades operativas, logísticas y de órdenes judiciales requeridas en las diligencias y actuaciones judiciales, dentro de la justicia transicional y restaurativa."/>
    <s v="Funciones de la dependencia"/>
    <s v="Harvey Danilo Suarez Morales"/>
    <s v="Secretaría Ejecutiva"/>
    <s v="D- Dirección Administrativa y Financiera"/>
    <s v="Ana Lucia Rosales Callejas"/>
    <n v="66760258"/>
    <x v="4"/>
    <s v="N/A"/>
    <s v="N/A"/>
    <s v="N/A"/>
    <s v="Inversión"/>
    <n v="56648393"/>
    <s v="N/A"/>
    <s v="N/A"/>
    <n v="5464476"/>
    <s v="N/A"/>
    <s v=". 27423"/>
    <n v="33223"/>
    <s v="_x0009_2022011000068"/>
    <d v="2023-01-19T00:00:00"/>
    <d v="2023-01-20T00:00:00"/>
    <s v="N/A"/>
    <s v="N/A"/>
    <s v="N/A"/>
    <s v="N/A"/>
    <s v="N/A"/>
    <n v="0"/>
    <s v="N/A"/>
    <n v="0"/>
    <s v="N/A"/>
    <n v="0"/>
    <s v="N/A"/>
    <n v="0"/>
    <s v="N/A"/>
    <n v="0"/>
    <s v="N/A"/>
    <n v="0"/>
    <s v="N/A"/>
    <n v="0"/>
    <n v="0"/>
    <n v="-202"/>
    <n v="56648393"/>
    <n v="0"/>
    <n v="0"/>
    <n v="0"/>
    <n v="0"/>
    <d v="2023-11-15T00:00:00"/>
    <d v="2023-04-27T00:00:00"/>
    <n v="-1085"/>
    <s v="NO"/>
    <s v="Bogotá D.C."/>
    <s v="Cumplimiento"/>
    <s v="63-47-101001438"/>
    <n v="0"/>
    <s v="Seguros del Estado S.A."/>
    <d v="2023-01-19T00:00:00"/>
    <s v="19/01/2023 - 31/05/2024"/>
    <d v="2023-01-19T00:00:00"/>
    <s v="https://jepcolombia.sharepoint.com/:b:/g/SE/DAJ/SDC/Eb5sb6oMky9DjhvWVGS56GUB7JyiDyBVbDO_gMLTA0zGNw?e=4NRspc"/>
    <s v="El 27/04/2023se publica la terminación anticipada del CTO JEP-074-2023 del DAF "/>
    <x v="0"/>
    <s v="Terminación anticipada"/>
    <s v="N/A"/>
    <s v="ECONOMÍA"/>
    <s v="N/A"/>
    <s v="FEMENINO"/>
    <s v="yuly.rodriguez@jep.gov.co"/>
    <s v="https://community.secop.gov.co/Public/Tendering/ContractNoticePhases/View?PPI=CO1.PPI.22600157&amp;isFromPublicArea=True&amp;isModal=False"/>
  </r>
  <r>
    <s v="JEP-075-2023"/>
    <s v="JEP-CSPO-075-2023"/>
    <s v="Vanessa Jimenez"/>
    <d v="2023-01-17T00:00:00"/>
    <s v="Luis Eduardo Fernández Molinares"/>
    <x v="0"/>
    <s v="1. Prestación de servicios profesionales y de apoyo a la gestión"/>
    <s v="Cédula de ciudadanía"/>
    <n v="1020726392"/>
    <n v="2"/>
    <x v="0"/>
    <s v="Bogotá D.C."/>
    <s v="Prestar servicios profesionales para apoyar al GRAI en la orientación, definición, revisión y consolidación de metodologías y demás etapas de los macrocasos, siguiendo los lineamientos de la magistratura."/>
    <s v="Administrativo Transversal"/>
    <s v="Harvey Danilo Suárez Morales"/>
    <s v="Secretaría Ejecutiva"/>
    <s v="H- Grupo de Análisis de la Información- GRAI"/>
    <s v="Gloria Marcela Abadia Cubillos"/>
    <n v="51976278"/>
    <x v="16"/>
    <s v="N/A"/>
    <s v="N/A"/>
    <s v="N/A"/>
    <s v="Inversión"/>
    <n v="132968940"/>
    <s v="N/A"/>
    <s v="N/A"/>
    <n v="11080745"/>
    <n v="12100173"/>
    <n v="50723"/>
    <n v="40723"/>
    <n v="2022011000068"/>
    <d v="2023-01-24T00:00:00"/>
    <d v="2023-01-24T00:00:00"/>
    <s v="N/A"/>
    <s v="N/A"/>
    <s v="N/A"/>
    <s v="N/A"/>
    <s v="N/A"/>
    <n v="-8125881"/>
    <d v="2023-12-26T00:00:00"/>
    <n v="60500865"/>
    <d v="2023-12-26T00:00:00"/>
    <n v="0"/>
    <s v="N/A"/>
    <n v="0"/>
    <s v="N/A"/>
    <n v="0"/>
    <s v="N/A"/>
    <n v="0"/>
    <s v="N/A"/>
    <n v="1"/>
    <d v="2023-12-26T00:00:00"/>
    <n v="152"/>
    <n v="185343924"/>
    <n v="60500865"/>
    <n v="60500865"/>
    <n v="0"/>
    <n v="0"/>
    <d v="2023-12-31T00:00:00"/>
    <d v="2024-05-31T00:00:00"/>
    <n v="-685"/>
    <s v="SI"/>
    <s v="Bogotá D.C."/>
    <s v="Cumplimiento"/>
    <s v="11-47-101013827"/>
    <n v="0"/>
    <s v="Seguros del Estado S.A."/>
    <d v="2023-01-24T00:00:00"/>
    <s v="24/01/2023 - 05/07/2024"/>
    <d v="2023-01-24T00:00:00"/>
    <s v="https://jepcolombia.sharepoint.com/:b:/g/SE/DAJ/SDC/EYta43o5wm9Hn0eALcBhoicBwSWWOl4V_puM8csENCgOaw?e=Z80PqT"/>
    <s v="Mediante otrosí N°1 el 26/12/2023 se publica la adición y prórroga del contrato JEP-075-2023"/>
    <x v="0"/>
    <s v="Adición y prórroga"/>
    <s v="N/A"/>
    <s v="DERECHO"/>
    <s v="N/A"/>
    <s v="MASCULINO"/>
    <s v="luis.fernandez@jep.gov.co"/>
    <s v="https://community.secop.gov.co/Public/Tendering/ContractNoticePhases/View?PPI=CO1.PPI.22662223&amp;isFromPublicArea=True&amp;isModal=False"/>
  </r>
  <r>
    <s v="JEP-076-2023"/>
    <s v="JEP-CSPO-076-2023"/>
    <s v="Vanessa Jimenez"/>
    <d v="2023-01-17T00:00:00"/>
    <s v="Angélica Isabel Velásquez Granados"/>
    <x v="0"/>
    <s v="1. Prestación de servicios profesionales y de apoyo a la gestión"/>
    <s v="Cédula de ciudadanía"/>
    <n v="35263272"/>
    <n v="2"/>
    <x v="0"/>
    <s v="Bogotá D.C."/>
    <s v="Prestar servicios profesionales para apoyar al GRAI en la orientación, definición, revisión y consolidación de metodologías y demás etapas de los macrocasos, siguiendo los lineamientos de la magistratura"/>
    <s v="Administrativo Transversal"/>
    <s v="Harvey Danilo Suárez Morales"/>
    <s v="Secretaría Ejecutiva"/>
    <s v="H- Grupo de Análisis de la Información- GRAI"/>
    <s v="Gloria Marcela Abadia Cubillos"/>
    <n v="51976278"/>
    <x v="16"/>
    <s v="N/A"/>
    <s v="N/A"/>
    <s v="N/A"/>
    <s v="Inversión"/>
    <n v="132968940"/>
    <s v="N/A"/>
    <s v="N/A"/>
    <n v="11080745"/>
    <n v="12100173"/>
    <n v="50123"/>
    <n v="30323"/>
    <s v="_x0009_2022011000068"/>
    <d v="2023-01-18T00:00:00"/>
    <d v="2023-01-19T00:00:00"/>
    <s v="N/A"/>
    <s v="N/A"/>
    <s v="N/A"/>
    <s v="N/A"/>
    <s v="N/A"/>
    <n v="-6279091"/>
    <d v="2023-12-26T00:00:00"/>
    <n v="60500865"/>
    <d v="2023-12-26T00:00:00"/>
    <n v="0"/>
    <s v="N/A"/>
    <n v="0"/>
    <s v="N/A"/>
    <n v="0"/>
    <s v="N/A"/>
    <n v="0"/>
    <s v="N/A"/>
    <n v="1"/>
    <d v="2023-12-26T00:00:00"/>
    <n v="152"/>
    <n v="187190714"/>
    <n v="60500865"/>
    <n v="60500865"/>
    <n v="0"/>
    <n v="0"/>
    <d v="2023-12-31T00:00:00"/>
    <d v="2024-05-31T00:00:00"/>
    <n v="-685"/>
    <s v="SI"/>
    <s v="Bogotá D.C."/>
    <s v="Cumplimiento"/>
    <s v="33-47-101010706"/>
    <n v="0"/>
    <s v="Seguros del Estado S.A."/>
    <d v="2023-01-19T00:00:00"/>
    <s v="18/01/2023 - 03/07/2024"/>
    <d v="2023-01-19T00:00:00"/>
    <s v="https://jepcolombia.sharepoint.com/:b:/g/SE/DAJ/SDC/EXwek_1SzrxPkO8FA-xbEAEBWZrSHjx2zihtdrzw_fNKjg?e=oa7km3"/>
    <s v="Mediante otrosí N°1 el 26/12/2023 se publica la adición y prórroga del contrato JEP-076-2023 "/>
    <x v="0"/>
    <s v="Adición y prórroga"/>
    <s v="N/A"/>
    <s v="COMUNICACIÓN SOCIAL Y PERIODISMO"/>
    <s v="N/A"/>
    <s v="FEMENINO"/>
    <s v="angelica.velasquez@jep.gov.co"/>
    <s v="https://community.secop.gov.co/Public/Tendering/ContractNoticePhases/View?PPI=CO1.PPI.22582720&amp;isFromPublicArea=True&amp;isModal=False"/>
  </r>
  <r>
    <s v="JEP-077-2023"/>
    <s v="JEP-CSPO-077-2023"/>
    <s v="Carlos Torres"/>
    <d v="2023-01-17T00:00:00"/>
    <s v="Vianney Esther Sobrino Camacho"/>
    <x v="0"/>
    <s v="1. Prestación de servicios profesionales y de apoyo a la gestión"/>
    <s v="Cédula de ciudadanía"/>
    <n v="32791986"/>
    <n v="6"/>
    <x v="0"/>
    <s v="Barranquilla"/>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4523"/>
    <n v="33823"/>
    <s v="_x0009_2022011000068"/>
    <d v="2023-01-19T00:00:00"/>
    <d v="2023-01-20T00:00:00"/>
    <s v="N/A"/>
    <s v="N/A"/>
    <s v="N/A"/>
    <s v="N/A"/>
    <s v="N/A"/>
    <n v="0"/>
    <s v="N/A"/>
    <n v="0"/>
    <s v="N/A"/>
    <n v="0"/>
    <s v="N/A"/>
    <n v="0"/>
    <s v="N/A"/>
    <n v="0"/>
    <s v="N/A"/>
    <n v="0"/>
    <s v="N/A"/>
    <n v="0"/>
    <s v="N/A"/>
    <n v="0"/>
    <n v="87532783"/>
    <n v="0"/>
    <n v="0"/>
    <n v="0"/>
    <n v="0"/>
    <d v="2023-12-31T00:00:00"/>
    <d v="2023-12-31T00:00:00"/>
    <n v="-837"/>
    <s v="NO"/>
    <s v="Atlántico"/>
    <s v="Cumplimiento"/>
    <s v="_x0009_21-45-101398224"/>
    <n v="0"/>
    <s v="Seguros del Estado S.A."/>
    <d v="2023-01-20T00:00:00"/>
    <s v="19/01/2023 - 30/06/2024"/>
    <d v="2023-01-20T00:00:00"/>
    <s v="https://jepcolombia.sharepoint.com/:b:/g/SE/DAJ/SDC/EXwek_1SzrxPkO8FA-xbEAEBWZrSHjx2zihtdrzw_fNKjg?e=oa7km3"/>
    <s v="Ninguna"/>
    <x v="0"/>
    <s v="Retiro"/>
    <s v="N/A"/>
    <s v="PSICOLOGÍA"/>
    <s v="N/A"/>
    <s v="FEMENINO"/>
    <s v="vianney.sobrino@jep.gov.co"/>
    <s v="https://community.secop.gov.co/Public/Tendering/ContractNoticePhases/View?PPI=CO1.PPI.22577518&amp;isFromPublicArea=True&amp;isModal=False"/>
  </r>
  <r>
    <s v="JEP-078-2023"/>
    <s v="JEP-CSPO-078-2023"/>
    <s v="Jairo Cuellar"/>
    <d v="2023-01-17T00:00:00"/>
    <s v="Andres Mauricio Beltrán Urrego"/>
    <x v="0"/>
    <s v="1. Prestación de servicios profesionales y de apoyo a la gestión"/>
    <s v="Cédula de ciudadanía"/>
    <n v="1022419665"/>
    <n v="9"/>
    <x v="0"/>
    <s v="Bogotá D.C."/>
    <s v="Prestar servicios profesionales para apoyar la gestión administrativa, contractual y financiera del departamento SAAD representación víctimas"/>
    <s v="Funciones de la dependencia"/>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3023620"/>
    <s v="N/A"/>
    <s v="N/A"/>
    <n v="5464476"/>
    <n v="5967207"/>
    <n v="25823"/>
    <n v="32523"/>
    <n v="2022011000068"/>
    <d v="2023-01-19T00:00:00"/>
    <d v="2023-01-20T00:00:00"/>
    <s v="N/A"/>
    <s v="N/A"/>
    <s v="N/A"/>
    <s v="N/A"/>
    <s v="N/A"/>
    <n v="-728596"/>
    <d v="2023-12-29T00:00:00"/>
    <n v="29836035"/>
    <d v="2023-12-29T00:00:00"/>
    <n v="0"/>
    <s v="N/A"/>
    <n v="0"/>
    <s v="N/A"/>
    <n v="0"/>
    <s v="N/A"/>
    <n v="0"/>
    <s v="N/A"/>
    <n v="1"/>
    <d v="2023-12-29T00:00:00"/>
    <n v="152"/>
    <n v="92131059"/>
    <n v="29836035"/>
    <n v="29836035"/>
    <n v="0"/>
    <n v="0"/>
    <d v="2023-12-31T00:00:00"/>
    <d v="2024-05-31T00:00:00"/>
    <n v="-685"/>
    <s v="NO"/>
    <s v="Bogotá D.C."/>
    <s v="Cumplimiento"/>
    <s v="14-47-101021664"/>
    <n v="0"/>
    <s v="Seguros del Estado S.A."/>
    <d v="2023-01-19T00:00:00"/>
    <s v="20/01/2023 - 30/06/2024"/>
    <d v="2023-01-19T00:00:00"/>
    <s v="https://jepcolombia.sharepoint.com/:b:/g/SE/DAJ/SDC/ES2wZwyh-E5HtYruU5sHFqABnOvfj2ZqH_xhErGUvZ_Umw?e=2OpdaT"/>
    <s v="Mediante Otrosí No. 2 JEP-078-2023 Adición y Prorroga hasta el 31 de mayo de 2024 Andrés Mauricio Beltrán Urrego"/>
    <x v="0"/>
    <s v="Adición y prórroga"/>
    <s v="N/A"/>
    <s v="DERECHO"/>
    <s v="N/A"/>
    <s v="MASCULINO"/>
    <s v="andres.beltran@jep.gov.co"/>
    <s v="https://community.secop.gov.co/Public/Tendering/ContractNoticePhases/View?PPI=CO1.PPI.22588463&amp;isFromPublicArea=True&amp;isModal=False"/>
  </r>
  <r>
    <s v="JEP-079-2023"/>
    <s v="JEP-CSPO-079-2023"/>
    <s v="Clara Torres"/>
    <d v="2023-01-17T00:00:00"/>
    <s v="Astrid Marina Cruz Jiménez"/>
    <x v="0"/>
    <s v="1. Prestación de servicios profesionales y de apoyo a la gestión"/>
    <s v="Cédula de ciudadanía"/>
    <n v="55221469"/>
    <n v="9"/>
    <x v="0"/>
    <s v="Barranquilla"/>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7532783"/>
    <s v="N/A"/>
    <s v="N/A"/>
    <n v="7589549"/>
    <s v="N/A"/>
    <n v="35723"/>
    <n v="31923"/>
    <n v="2022011000068"/>
    <d v="2023-01-19T00:00:00"/>
    <d v="2023-01-20T00:00:00"/>
    <s v="N/A"/>
    <s v="N/A"/>
    <s v="N/A"/>
    <s v="N/A"/>
    <s v="N/A"/>
    <n v="0"/>
    <s v="N/A"/>
    <n v="0"/>
    <s v="N/A"/>
    <n v="0"/>
    <s v="N/A"/>
    <n v="0"/>
    <s v="N/A"/>
    <n v="0"/>
    <s v="N/A"/>
    <n v="0"/>
    <s v="N/A"/>
    <n v="0"/>
    <s v="N/A"/>
    <n v="0"/>
    <n v="87532783"/>
    <n v="0"/>
    <n v="0"/>
    <n v="0"/>
    <n v="0"/>
    <d v="2023-12-31T00:00:00"/>
    <d v="2023-12-31T00:00:00"/>
    <n v="-837"/>
    <s v="SI"/>
    <s v="Barranquilla con_x000a_desplazamiento en la región conformada por los departamentos de Atlántico,_x000a_Magdalena, Bolívar, Sucre, Córdoba, La Guajira y Cesár"/>
    <s v="Cumplimiento"/>
    <s v="25-47-101003562"/>
    <n v="0"/>
    <s v="Seguros del Estado S.A."/>
    <d v="2023-01-19T00:00:00"/>
    <s v="18/01/2023 - 01/07/2024"/>
    <d v="2023-01-20T00:00:00"/>
    <s v="https://jepcolombia.sharepoint.com/:b:/g/SE/DAJ/SDC/EdocvyryWgdNgxuUDYoxClUBJnGituUyRPDcFP_oZiBuQg?e=yo6h4W"/>
    <s v="Ninguna"/>
    <x v="0"/>
    <s v="Retiro"/>
    <s v="N/A"/>
    <s v="DERECHO"/>
    <s v="N/A"/>
    <s v="FEMENINO"/>
    <s v="astrid.cruz@jep.gov.co"/>
    <s v="https://community.secop.gov.co/Public/Tendering/ContractNoticePhases/View?PPI=CO1.PPI.22582598&amp;isFromPublicArea=True&amp;isModal=False"/>
  </r>
  <r>
    <s v="JEP-080-2023"/>
    <s v="JEP-CSPO-080-2023"/>
    <s v="Clara Torres"/>
    <d v="2023-01-17T00:00:00"/>
    <s v="Sergio Iván Forero Avendaño"/>
    <x v="0"/>
    <s v="1. Prestación de servicios profesionales y de apoyo a la gestión"/>
    <s v="Cédula de ciudadanía"/>
    <n v="80845468"/>
    <n v="0"/>
    <x v="0"/>
    <s v="Bogotá D.C."/>
    <s v="Prestación de servicios de apoyo al Departamento de Gestión Documental a los procesos de organización, almacenamiento y custodia de los archivos físicos y digitales de la Jurisdicción Especial Para la Paz"/>
    <s v="Funciones de la dependencia"/>
    <s v="Harvey Danilo Suarez Morales"/>
    <s v="Secretaría Ejecutiva"/>
    <s v="DD- Departamento de Gestión Documental "/>
    <s v="Didier Cortes Benavides"/>
    <n v="80749065"/>
    <x v="20"/>
    <s v="N/A"/>
    <s v="N/A"/>
    <s v="N/A"/>
    <s v="Inversión"/>
    <n v="45537276"/>
    <s v="N/A"/>
    <s v="N/A"/>
    <n v="3794773"/>
    <s v="N/A"/>
    <n v="42223"/>
    <n v="35923"/>
    <n v="2018011001175"/>
    <d v="2023-01-20T00:00:00"/>
    <d v="2023-01-20T00:00:00"/>
    <s v="N/A"/>
    <s v="N/A"/>
    <s v="N/A"/>
    <s v="N/A"/>
    <s v="N/A"/>
    <n v="0"/>
    <s v="N/A"/>
    <n v="0"/>
    <s v="N/A"/>
    <n v="0"/>
    <s v="N/A"/>
    <n v="0"/>
    <s v="N/A"/>
    <n v="0"/>
    <s v="N/A"/>
    <n v="0"/>
    <s v="N/A"/>
    <n v="0"/>
    <n v="0"/>
    <n v="-245"/>
    <n v="45537276"/>
    <n v="0"/>
    <n v="0"/>
    <n v="0"/>
    <n v="0"/>
    <d v="2023-12-31T00:00:00"/>
    <d v="2023-04-30T00:00:00"/>
    <n v="-1082"/>
    <s v="SI"/>
    <s v="Bogotá D.C."/>
    <s v="Cumplimiento"/>
    <s v="895 -45 -994000007707"/>
    <n v="0"/>
    <s v="Aseguradora Solidaria de Colombia"/>
    <d v="2023-01-20T00:00:00"/>
    <s v="20/01/2023 - 20/07/2024"/>
    <d v="2023-01-20T00:00:00"/>
    <s v="https://jepcolombia.sharepoint.com/:b:/g/SE/DAJ/SDC/ESAf23wij8FGnYMm_2sBUPEBqXeRLwpxW-cX12u6yNIxnw?e=Gd5rJB"/>
    <s v="Dar por terminado el Contrato de Prestación de Servicios Profesionales hasta el 30/04/2023"/>
    <x v="0"/>
    <s v="Terminación anticipada"/>
    <s v="N/A"/>
    <s v="TECNICO EN GESTIÓN DOCUMENTAL"/>
    <s v="N/A"/>
    <s v="MASCULINO"/>
    <s v="sergio.forero@jep.gov.co"/>
    <s v="https://community.secop.gov.co/Public/Tendering/ContractNoticePhases/View?PPI=CO1.PPI.22583302&amp;isFromPublicArea=True&amp;isModal=False"/>
  </r>
  <r>
    <s v="JEP-081-2023"/>
    <s v="JEP-CSPO-081-2023"/>
    <s v="Clara Torres"/>
    <d v="2023-01-17T00:00:00"/>
    <s v="Carlos Alberto Suarez Martinez "/>
    <x v="0"/>
    <s v="1. Prestación de servicios profesionales y de apoyo a la gestión"/>
    <s v="Cédula de ciudadanía"/>
    <n v="79759887"/>
    <n v="1"/>
    <x v="0"/>
    <s v="Bogotá D.C."/>
    <s v="Prestar servicios de apoyo al Departamento de Gestión Documental para el seguimiento y acompañamiento al servicio firma digital y  sistema de gestión documental de la Jurisdicción Especial Para la Paz"/>
    <s v="Funciones de la dependencia"/>
    <s v="Harvey Danilo Suarez Morales"/>
    <s v="Secretaría Ejecutiva"/>
    <s v="DD- Departamento de Gestión Documental "/>
    <s v="Didier Cortes Benavides"/>
    <n v="80749065"/>
    <x v="20"/>
    <s v="N/A"/>
    <s v="N/A"/>
    <s v="N/A"/>
    <s v="Inversión"/>
    <n v="45537276"/>
    <s v="N/A"/>
    <s v="N/A"/>
    <n v="3794773"/>
    <s v="N/A"/>
    <n v="29123"/>
    <n v="36023"/>
    <n v="2018011001175"/>
    <d v="2023-01-20T00:00:00"/>
    <d v="2023-01-21T00:00:00"/>
    <s v="N/A"/>
    <s v="N/A"/>
    <s v="N/A"/>
    <s v="N/A"/>
    <s v="N/A"/>
    <n v="0"/>
    <s v="N/A"/>
    <n v="0"/>
    <s v="N/A"/>
    <n v="0"/>
    <s v="N/A"/>
    <n v="0"/>
    <s v="N/A"/>
    <n v="0"/>
    <s v="N/A"/>
    <n v="0"/>
    <s v="N/A"/>
    <n v="0"/>
    <n v="0"/>
    <n v="-245"/>
    <n v="45537276"/>
    <n v="0"/>
    <n v="0"/>
    <n v="0"/>
    <n v="0"/>
    <d v="2023-12-31T00:00:00"/>
    <d v="2023-04-30T00:00:00"/>
    <n v="-1082"/>
    <s v="SI"/>
    <s v="Bogotá D.C."/>
    <s v="Cumplimiento"/>
    <s v="15-45-101153446"/>
    <n v="0"/>
    <s v="Seguros del Estado S.A."/>
    <d v="2023-01-20T00:00:00"/>
    <s v="20/01/2023 - 15/07/2024"/>
    <d v="2023-01-20T00:00:00"/>
    <s v="https://jepcolombia.sharepoint.com/:b:/g/SE/DAJ/SDC/ESkWzksblKVAvSk-mqKiUacB47F7rbSh4LayNnu0nG3tiw?e=memD2C"/>
    <s v="Dar por terminado el Contrato de Prestación de Servicios Profesionales hasta el 30/04/2023"/>
    <x v="0"/>
    <s v="Terminación anticipada"/>
    <s v="N/A"/>
    <s v="TECNICO EN GESTIÓN DE NEGOCIOS"/>
    <s v="N/A"/>
    <s v="MASCULINO"/>
    <s v="carlos.suarez@jep.gov.co"/>
    <s v="https://community.secop.gov.co/Public/Tendering/ContractNoticePhases/View?PPI=CO1.PPI.22583310&amp;isFromPublicArea=True&amp;isModal=False"/>
  </r>
  <r>
    <s v="JEP-082-2023"/>
    <s v="JEP-CSPO-082-2023"/>
    <s v="Angela Esquivel"/>
    <d v="2023-01-17T00:00:00"/>
    <s v="Katy Sofía Díaz Nieto"/>
    <x v="0"/>
    <s v="1. Prestación de servicios profesionales y de apoyo a la gestión"/>
    <s v="Cédula de ciudadanía"/>
    <n v="1032468932"/>
    <n v="6"/>
    <x v="0"/>
    <s v="Agustin Codazzi"/>
    <s v="Prestar servicios profesionales para apoyar y acompañar las salas de justicia y sus respectivas presidencias en los procesos de mejoramiento de la gestión judicial"/>
    <s v="Funciones de la dependencia"/>
    <s v="Harvey Danilo Suarez Morales"/>
    <s v="Secretaría Ejecutiva"/>
    <s v="DD- Subdirección de Talento Humano "/>
    <s v="Diana Maria Vega Laguna"/>
    <n v="36308489"/>
    <x v="21"/>
    <s v="N/A"/>
    <s v="Licencia de Maternidad -SAI"/>
    <s v="Pedro Julio Mahecha Ávila"/>
    <s v="Inversión"/>
    <n v="8196711"/>
    <s v="N/A"/>
    <s v="N/A"/>
    <n v="8196711"/>
    <s v="N/A"/>
    <n v="65423"/>
    <s v="_x0009_29723"/>
    <s v="_x0009_2022011000068"/>
    <d v="2023-01-18T00:00:00"/>
    <d v="2023-01-20T00:00:00"/>
    <s v="N/A"/>
    <s v="N/A"/>
    <s v="N/A"/>
    <s v="N/A"/>
    <s v="N/A"/>
    <n v="0"/>
    <s v="N/A"/>
    <n v="0"/>
    <s v="N/A"/>
    <n v="0"/>
    <s v="N/A"/>
    <n v="0"/>
    <s v="N/A"/>
    <n v="0"/>
    <s v="N/A"/>
    <n v="0"/>
    <s v="N/A"/>
    <n v="0"/>
    <n v="0"/>
    <n v="0"/>
    <n v="8196711"/>
    <n v="0"/>
    <n v="0"/>
    <n v="0"/>
    <n v="0"/>
    <d v="2023-02-28T00:00:00"/>
    <d v="2023-02-28T00:00:00"/>
    <n v="-1143"/>
    <s v="SI"/>
    <s v="Bogotá D.C."/>
    <s v="Cumplimiento"/>
    <s v="33-47-101010702"/>
    <n v="0"/>
    <s v="Seguros del Estado S.A."/>
    <d v="2023-01-18T00:00:00"/>
    <s v="18/01/2023 - 18/09/2023"/>
    <d v="2023-01-19T00:00:00"/>
    <s v="https://jepcolombia.sharepoint.com/:b:/g/SE/DAJ/SDC/EfdH-9AlB6dMju9bxXUxhH4BJRiltXsmTxiVljbobAvZZg?e=y8ATOf"/>
    <s v="Ninguna"/>
    <x v="0"/>
    <s v="Retiro"/>
    <s v="N/A"/>
    <s v="DERECHO"/>
    <s v="N/A"/>
    <s v="FEMENINO"/>
    <s v="katy.diaz@jep.gov.co"/>
    <s v="https://community.secop.gov.co/Public/Tendering/ContractNoticePhases/View?PPI=CO1.PPI.22579122&amp;isFromPublicArea=True&amp;isModal=False"/>
  </r>
  <r>
    <s v="JEP-083-2023"/>
    <s v="JEP-CSPO-083-2023"/>
    <s v="Jairo Cuellar"/>
    <d v="2023-01-17T00:00:00"/>
    <s v="Estefania Gómez Vanegas"/>
    <x v="0"/>
    <s v="1. Prestación de servicios profesionales y de apoyo a la gestión"/>
    <s v="Cédula de ciudadanía"/>
    <n v="1075284315"/>
    <n v="7"/>
    <x v="0"/>
    <s v="Bogotá D.C."/>
    <s v="Prestar servicios profesionales para brindar apoyo a la gestión del proceso de representación judicial a víctimas, mediante la respuesta a derechos de petición y órdenes judiciales a cargo del departamento del sistema autónomo de asesoría y defensa saad representación de víctimas"/>
    <s v="Administrativo Transvers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3023620"/>
    <s v="N/A"/>
    <s v="N/A"/>
    <n v="5464476"/>
    <s v="N/A"/>
    <n v="26023"/>
    <n v="37123"/>
    <n v="2022011000068"/>
    <d v="2023-01-20T00:00:00"/>
    <d v="2023-01-24T00:00:00"/>
    <s v="Juan Sebastián Moreno Fajardo "/>
    <s v="Cedula de ciudadanía"/>
    <n v="1013669647"/>
    <n v="5"/>
    <s v="N/A"/>
    <n v="0"/>
    <s v="N/A"/>
    <n v="0"/>
    <s v="N/A"/>
    <n v="0"/>
    <s v="N/A"/>
    <n v="0"/>
    <s v="N/A"/>
    <n v="0"/>
    <s v="N/A"/>
    <n v="0"/>
    <s v="N/A"/>
    <n v="0"/>
    <s v="N/A"/>
    <n v="0"/>
    <n v="63023620"/>
    <n v="0"/>
    <n v="0"/>
    <n v="0"/>
    <n v="0"/>
    <d v="2023-12-31T00:00:00"/>
    <d v="2023-12-31T00:00:00"/>
    <n v="-837"/>
    <s v="SI"/>
    <s v="Bogotá D.C."/>
    <s v="Cumplimiento"/>
    <s v="21-45-101398320"/>
    <n v="0"/>
    <s v="Seguros del Estado S.A."/>
    <d v="2023-01-23T00:00:00"/>
    <s v="23/01/2023 - 01/07/2024"/>
    <d v="2023-01-23T00:00:00"/>
    <s v="https://jepcolombia.sharepoint.com/:b:/g/SE/DAJ/SDC/EWoij1bU2tlHo0it2xhjV5YBNwMGS84YdPORwFqMMcfeGw?e=fcFobb"/>
    <s v="El 24/08/2023 se publicó la cesión del contrato JEP-083-2023 LA CEDENTE ESTEFANÍA GÓMEZ VANEGAS, EL CESIONARIO, Juan Sebastián Moreno Fajardo SAAD - VICTIMAS"/>
    <x v="0"/>
    <s v="Cesión"/>
    <s v="N/A"/>
    <s v="DERECHO"/>
    <s v="N/A"/>
    <s v="MASCULINO"/>
    <s v="juan.moreno@jep.gov.co"/>
    <s v="https://community.secop.gov.co/Public/Tendering/ContractNoticePhases/View?PPI=CO1.PPI.22626688&amp;isFromPublicArea=True&amp;isModal=False"/>
  </r>
  <r>
    <s v="JEP-084-2023"/>
    <s v="JEP-CSPO-084-2023"/>
    <s v="Carlos Torres"/>
    <d v="2023-01-18T00:00:00"/>
    <s v="Willian Galindo Chavez"/>
    <x v="0"/>
    <s v="1. Prestación de servicios profesionales y de apoyo a la gestión"/>
    <s v="Cédula de ciudadanía"/>
    <n v="72153872"/>
    <n v="4"/>
    <x v="0"/>
    <s v="Barranquilla"/>
    <s v="Prestación de servicios profesionales para apoyar al departamento SAAD Comparecientes en las actividades administrativas de seguimiento y control propias del desarrollo del Sistema Autónomo de Asesoría y Defensa "/>
    <s v="Misional"/>
    <s v="Harvey Danilo Suárez Morales"/>
    <s v="Secretaría Ejecutiva"/>
    <s v="BB- Departamento SAAD Defensa a Comparecientes "/>
    <s v="Jorge Alirio Mancera Cortés"/>
    <n v="79309847"/>
    <x v="9"/>
    <s v="N/A"/>
    <s v="N/A"/>
    <s v="N/A"/>
    <s v="Inversión"/>
    <n v="62659322"/>
    <s v="N/A"/>
    <s v="N/A"/>
    <n v="5464476"/>
    <n v="5967207"/>
    <n v="48923"/>
    <n v="33723"/>
    <n v="2022011000068"/>
    <d v="2023-01-19T00:00:00"/>
    <d v="2023-01-20T00:00:00"/>
    <s v="N/A"/>
    <s v="N/A"/>
    <s v="N/A"/>
    <s v="N/A"/>
    <s v="N/A"/>
    <n v="-364298"/>
    <d v="2023-12-22T00:00:00"/>
    <n v="29836035"/>
    <d v="2023-12-22T00:00:00"/>
    <n v="0"/>
    <s v="N/A"/>
    <n v="0"/>
    <s v="N/A"/>
    <n v="0"/>
    <s v="N/A"/>
    <n v="0"/>
    <s v="N/A"/>
    <n v="1"/>
    <d v="2023-12-22T00:00:00"/>
    <n v="152"/>
    <n v="92131059"/>
    <n v="29836035"/>
    <n v="29836035"/>
    <n v="0"/>
    <n v="0"/>
    <d v="2023-12-31T00:00:00"/>
    <d v="2024-05-31T00:00:00"/>
    <n v="-685"/>
    <s v="SI"/>
    <s v="Bogotá D.C."/>
    <s v="Cumplimiento"/>
    <s v="14-47-101021670"/>
    <n v="0"/>
    <s v="Seguros del Estado S.A."/>
    <d v="2023-01-19T00:00:00"/>
    <s v="19/01/2023 - 01/07/2024"/>
    <d v="2023-01-20T00:00:00"/>
    <s v="https://jepcolombia.sharepoint.com/:b:/g/SE/DAJ/SDC/ETDMi-8tKOlCiBjWIYUaSTABJkFiF9TcQxJQJ-3TFwK2ZA?e=8Sd186"/>
    <s v="Mediante Otrosi No. 1  el 22/12/2023 se publica Adición y Prorroga hasta el 31 de Mayo de 2024"/>
    <x v="0"/>
    <s v="Adición y prórroga"/>
    <s v="N/A"/>
    <s v="ADMINISTRACIÓN DE EMPRESAS"/>
    <s v="TECNICO EN COMERCIO EXTERIOR"/>
    <s v="MASCULINO"/>
    <s v="william.galindo@jep.gov.co"/>
    <s v="https://community.secop.gov.co/Public/Tendering/ContractNoticePhases/View?PPI=CO1.PPI.22600077&amp;isFromPublicArea=True&amp;isModal=False"/>
  </r>
  <r>
    <s v="JEP-085-2023"/>
    <s v="JEP-CSPO-085-2023"/>
    <s v="Carlos Torres"/>
    <d v="2023-01-18T00:00:00"/>
    <s v="Alvaro Hernan Guzman Vargas"/>
    <x v="0"/>
    <s v="1. Prestación de servicios profesionales y de apoyo a la gestión"/>
    <s v="Cédula de ciudadanía"/>
    <n v="86048786"/>
    <n v="0"/>
    <x v="0"/>
    <s v="Villavicencio"/>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7532783"/>
    <s v="N/A"/>
    <s v="N/A"/>
    <n v="7589549"/>
    <s v="N/A"/>
    <n v="35423"/>
    <n v="33523"/>
    <s v="_x0009_2022011000068"/>
    <d v="2023-01-19T00:00:00"/>
    <d v="2023-01-23T00:00:00"/>
    <s v="N/A"/>
    <s v="N/A"/>
    <s v="N/A"/>
    <s v="N/A"/>
    <s v="N/A"/>
    <n v="0"/>
    <s v="N/A"/>
    <n v="0"/>
    <s v="N/A"/>
    <n v="0"/>
    <s v="N/A"/>
    <n v="0"/>
    <s v="N/A"/>
    <n v="0"/>
    <s v="N/A"/>
    <n v="0"/>
    <s v="N/A"/>
    <n v="0"/>
    <s v="N/A"/>
    <n v="0"/>
    <n v="87532783"/>
    <n v="0"/>
    <n v="0"/>
    <n v="0"/>
    <n v="0"/>
    <d v="2023-12-31T00:00:00"/>
    <d v="2023-12-31T00:00:00"/>
    <n v="-837"/>
    <s v="NO"/>
    <s v="Villavicencio"/>
    <s v="Cumplimiento"/>
    <s v="_x0009_620 - 47 - 994000047991"/>
    <n v="0"/>
    <s v="Aseguradora Solidaria de Colombia"/>
    <d v="2023-01-20T00:00:00"/>
    <s v="19/01/2023 - 01/07/2024"/>
    <d v="2023-01-23T00:00:00"/>
    <s v="https://jepcolombia.sharepoint.com/:b:/g/SE/DAJ/SDC/EVIHsX46Vu5GtBR8zDN_VhEBzuqlx1YOyLZBFuk670kdJA?e=PfmNcb"/>
    <s v="Ninguna"/>
    <x v="0"/>
    <s v="Retiro"/>
    <s v="N/A"/>
    <s v="PSICOLOGÍA"/>
    <s v="N/A"/>
    <s v="MASCULINO"/>
    <s v="alvaro.guzman@jep.gov.co"/>
    <s v="https://community.secop.gov.co/Public/Tendering/ContractNoticePhases/View?PPI=CO1.PPI.22594844&amp;isFromPublicArea=True&amp;isModal=False"/>
  </r>
  <r>
    <s v="JEP-086-2023"/>
    <s v="JEP-CSPO-086-2023"/>
    <s v="Laura Paredes"/>
    <d v="2023-01-18T00:00:00"/>
    <s v="Marly Vanesa Castañeda Alza"/>
    <x v="0"/>
    <s v="1. Prestación de servicios profesionales y de apoyo a la gestión"/>
    <s v="Cédula de ciudadanía"/>
    <n v="100533569"/>
    <n v="7"/>
    <x v="0"/>
    <s v="Bogotá D.C."/>
    <s v="Prestar de servicios para apoyar y acompañar los procesos administrativos y técnicos que se deriven de la sustanciación de los macro casos priorizados por la sala de reconocimiento de verdad y responsabilidad"/>
    <s v="Misional"/>
    <s v="Harvey Danilo Suárez Morales"/>
    <s v="Secretaría Ejecutiva"/>
    <s v="B- Subsecretaría Ejecutiva"/>
    <s v="Paola Acosta Andrea Alvarado"/>
    <n v="52851836"/>
    <x v="21"/>
    <s v="N/A"/>
    <s v="Apoyo Procesos Administrativos SRVR"/>
    <s v="Alejandro Ramelli Arteaga"/>
    <s v="Inversión"/>
    <n v="45537276"/>
    <s v="N/A"/>
    <s v="N/A"/>
    <n v="3794773"/>
    <n v="4143892"/>
    <n v="30123"/>
    <n v="34023"/>
    <n v="2022011000068"/>
    <d v="2023-01-19T00:00:00"/>
    <d v="2023-01-21T00:00:00"/>
    <s v="N/A"/>
    <s v="N/A"/>
    <s v="N/A"/>
    <s v="N/A"/>
    <s v="N/A"/>
    <n v="-2403361"/>
    <d v="2023-12-26T00:00:00"/>
    <n v="20719460"/>
    <d v="2023-12-26T00:00:00"/>
    <n v="0"/>
    <s v="N/A"/>
    <n v="0"/>
    <s v="N/A"/>
    <n v="0"/>
    <s v="N/A"/>
    <n v="0"/>
    <s v="N/A"/>
    <n v="1"/>
    <d v="2023-12-26T00:00:00"/>
    <n v="152"/>
    <n v="63853375"/>
    <n v="20719460"/>
    <n v="20719460"/>
    <n v="0"/>
    <n v="0"/>
    <d v="2023-12-31T00:00:00"/>
    <d v="2024-05-31T00:00:00"/>
    <n v="-685"/>
    <s v="NO"/>
    <s v="Bogotá D.C."/>
    <s v="Cumplimiento"/>
    <s v="11-45-101121406"/>
    <n v="0"/>
    <s v="Seguros del Estado S.A."/>
    <d v="2023-01-19T00:00:00"/>
    <s v="18/01/2023 - 30/06/2024"/>
    <d v="2023-01-20T00:00:00"/>
    <s v="https://jepcolombia.sharepoint.com/:b:/g/SE/DAJ/SDC/ETLS5cFYF91JkeHVcUSYFxIBWWpYnGD20hKIS2Ftaw05-A?e=zdmvLc"/>
    <s v="Mediante Otrosí N°1 el 26/12/2023 se publica la adición y prórroga del contrato JEP-086-2023 "/>
    <x v="0"/>
    <s v="Adición y prórroga"/>
    <s v="N/A"/>
    <s v="DERECHO"/>
    <s v="N/A"/>
    <s v="FEMENINO"/>
    <s v="marly.castaneda@jep.gov.co"/>
    <s v="https://community.secop.gov.co/Public/Tendering/ContractNoticePhases/View?PPI=CO1.PPI.22596225&amp;isFromPublicArea=True&amp;isModal=False"/>
  </r>
  <r>
    <s v="JEP-087-2023"/>
    <s v="JEP-CSPO-087-2023"/>
    <s v="Laura Paredes"/>
    <d v="2023-01-18T00:00:00"/>
    <s v="Claudia Esperanza Pardo Torres"/>
    <x v="0"/>
    <s v="1. Prestación de servicios profesionales y de apoyo a la gestión"/>
    <s v="Cédula de ciudadanía"/>
    <n v="53073545"/>
    <n v="8"/>
    <x v="0"/>
    <s v="Bogotá D.C."/>
    <s v="Prestar servicios profesionales especializados para acompañar y apoyar a la subsecretaría ejecutiva en la certificación de trabajos, obras y actividades (TOAR), con contenido reparador, seguimiento al régimen de condicionalidad y sanciones propias con énfasis en la acción integral contra minas antipersonal y sistemas de información geográfica."/>
    <s v="Administrativo Transversal"/>
    <s v="Harvey Danilo Suarez Morales"/>
    <s v="Secretaría Ejecutiva"/>
    <s v="B- Subsecretaría Ejecutiva"/>
    <s v="Gladys Celeide Prada Pardo"/>
    <n v="60335962"/>
    <x v="7"/>
    <s v="N/A"/>
    <s v="N/A"/>
    <s v="N/A"/>
    <s v="Inversión"/>
    <n v="132968940"/>
    <s v="N/A"/>
    <s v="N/A"/>
    <n v="11080745"/>
    <s v="N/A"/>
    <n v="51823"/>
    <n v="32623"/>
    <n v="2022011000068"/>
    <d v="2023-01-19T00:00:00"/>
    <d v="2023-01-21T00:00:00"/>
    <s v="N/A"/>
    <s v="N/A"/>
    <s v="N/A"/>
    <s v="N/A"/>
    <s v="N/A"/>
    <n v="0"/>
    <s v="N/A"/>
    <n v="0"/>
    <s v="N/A"/>
    <n v="0"/>
    <s v="N/A"/>
    <n v="0"/>
    <s v="N/A"/>
    <n v="0"/>
    <s v="N/A"/>
    <n v="0"/>
    <s v="N/A"/>
    <n v="0"/>
    <e v="#VALUE!"/>
    <n v="-122"/>
    <n v="132968940"/>
    <n v="0"/>
    <n v="0"/>
    <n v="0"/>
    <n v="0"/>
    <d v="2023-12-31T00:00:00"/>
    <d v="2023-08-31T00:00:00"/>
    <n v="-959"/>
    <s v="SI"/>
    <s v="Bogotá D.C."/>
    <s v="Cumplimiento"/>
    <s v="21-47-101025611"/>
    <n v="0"/>
    <s v="Seguros del Estado S.A."/>
    <d v="2023-01-19T00:00:00"/>
    <s v="19/01/2023 - 30/06/2024"/>
    <d v="2023-01-19T00:00:00"/>
    <s v="https://jepcolombia.sharepoint.com/:b:/g/SE/DAJ/SDC/ETLS5cFYF91JkeHVcUSYFxIBWWpYnGD20hKIS2Ftaw05-A?e=zdmvLc"/>
    <s v="El 1/09/2023 se publica la terminación anticipada del contrato JEP-087-2023, se ejecutó hasta el 31 de agosto de 2023."/>
    <x v="0"/>
    <s v="Terminación anticipada"/>
    <s v="N/A"/>
    <s v="INGENIERIA CATASTRAL Y GEODESIA"/>
    <s v="N/A"/>
    <s v="FEMENINO"/>
    <s v="claudia.pardo@jep.gov.co"/>
    <s v="https://community.secop.gov.co/Public/Tendering/ContractNoticePhases/View?PPI=CO1.PPI.22597037&amp;isFromPublicArea=True&amp;isModal=False"/>
  </r>
  <r>
    <s v="JEP-088-2023"/>
    <s v="JEP-CSPO-088-2023"/>
    <s v="Vanessa Jimenez"/>
    <d v="2023-01-18T00:00:00"/>
    <s v="Minerva María Machado Pérez"/>
    <x v="0"/>
    <s v="1. Prestación de servicios profesionales y de apoyo a la gestión"/>
    <s v="Cédula de ciudadanía"/>
    <n v="22506327"/>
    <n v="6"/>
    <x v="0"/>
    <s v="Barranquilla"/>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7532783"/>
    <s v="N/A"/>
    <s v="N/A"/>
    <n v="7589549"/>
    <s v="N/A"/>
    <n v="26423"/>
    <n v="32723"/>
    <n v="2022011000068"/>
    <d v="2023-01-19T00:00:00"/>
    <d v="2023-01-20T00:00:00"/>
    <s v="N/A"/>
    <s v="N/A"/>
    <s v="N/A"/>
    <s v="N/A"/>
    <s v="N/A"/>
    <n v="0"/>
    <s v="N/A"/>
    <n v="0"/>
    <s v="N/A"/>
    <n v="0"/>
    <s v="N/A"/>
    <n v="0"/>
    <s v="N/A"/>
    <n v="0"/>
    <s v="N/A"/>
    <n v="0"/>
    <s v="N/A"/>
    <n v="0"/>
    <s v="N/A"/>
    <n v="0"/>
    <n v="87532783"/>
    <n v="0"/>
    <n v="0"/>
    <n v="0"/>
    <n v="0"/>
    <d v="2023-12-31T00:00:00"/>
    <d v="2023-12-31T00:00:00"/>
    <n v="-837"/>
    <s v="SI"/>
    <s v="Departamentos de Magdalena, Atlántico y_x000a_Bolívar"/>
    <s v="Cumplimiento"/>
    <s v="_x0009_25-47-101003568"/>
    <n v="0"/>
    <s v="Seguros del Estado S.A."/>
    <d v="2023-01-20T00:00:00"/>
    <s v="20/01/2023 - 01/07/2024"/>
    <d v="2023-01-20T00:00:00"/>
    <s v="https://jepcolombia.sharepoint.com/:b:/g/SE/DAJ/SDC/ETdI4ZQMk1RLhhBQIDLnxpgBmlvJgEDVTGJ83aRqEfSFTA?e=LJ8UUD"/>
    <s v="Ninguna"/>
    <x v="0"/>
    <s v="Retiro"/>
    <s v="N/A"/>
    <s v="DERECHO"/>
    <s v="N/A"/>
    <s v="FEMENINO"/>
    <s v="minerva.machado@jep.gov.co"/>
    <s v="https://community.secop.gov.co/Public/Tendering/ContractNoticePhases/View?PPI=CO1.PPI.22604280&amp;isFromPublicArea=True&amp;isModal=False"/>
  </r>
  <r>
    <s v="JEP-089-2023"/>
    <s v="JEP-CSPO-089-2023"/>
    <s v="Vanessa Jimenez"/>
    <d v="2023-01-18T00:00:00"/>
    <s v="Luis Pablo Varón Ramirez"/>
    <x v="0"/>
    <s v="1. Prestación de servicios profesionales y de apoyo a la gestión"/>
    <s v="Cédula de ciudadanía"/>
    <n v="93239252"/>
    <n v="5"/>
    <x v="0"/>
    <s v="Ibagué"/>
    <s v="Prestación de servicios a la subdirección de recursos físicos e infraestructura para realizar mantenimiento preventivo y locativo que requiera la JEP."/>
    <s v="Funciones de la dependencia"/>
    <s v="Harvey Danilo Suárez Morales"/>
    <s v="Secretaría Ejecutiva"/>
    <s v="DD- Subdirección de Recursos Físicos e Infraestructura"/>
    <s v="Martha Cristina Useche Rodriguez"/>
    <n v="52267258"/>
    <x v="19"/>
    <s v="Martha Cristina Useche Rodriguez_x000a_52.267.258"/>
    <s v="N/A"/>
    <s v="N/A"/>
    <s v="Funcionamiento"/>
    <n v="44272343"/>
    <s v="N/A"/>
    <s v="N/A"/>
    <n v="3794773"/>
    <s v="N/A"/>
    <n v="25723"/>
    <n v="36123"/>
    <s v="N/A"/>
    <d v="2023-01-20T00:00:00"/>
    <d v="2023-01-23T00:00:00"/>
    <s v="N/A"/>
    <s v="N/A"/>
    <s v="N/A"/>
    <s v="N/A"/>
    <s v="N/A"/>
    <n v="0"/>
    <s v="N/A"/>
    <n v="0"/>
    <s v="N/A"/>
    <n v="0"/>
    <s v="N/A"/>
    <n v="0"/>
    <s v="N/A"/>
    <n v="0"/>
    <s v="N/A"/>
    <n v="0"/>
    <s v="N/A"/>
    <n v="0"/>
    <s v="N/A"/>
    <n v="0"/>
    <n v="44272343"/>
    <n v="0"/>
    <n v="0"/>
    <n v="0"/>
    <n v="0"/>
    <d v="2023-12-31T00:00:00"/>
    <d v="2023-12-31T00:00:00"/>
    <n v="-837"/>
    <s v="SI"/>
    <s v="Bogotá D.C."/>
    <s v="Cumplimiento"/>
    <s v="63-47-101001445"/>
    <n v="0"/>
    <s v="Seguros del Estado S.A."/>
    <d v="2023-01-20T00:00:00"/>
    <s v="20/01/2023 - 30/06/2024"/>
    <d v="2023-01-23T00:00:00"/>
    <s v="https://jepcolombia.sharepoint.com/:b:/g/SE/DAJ/SDC/EVCdoxskYSRAoaZGVECEyJgBkX2soBF_XCeS_cDVjx3A6A?e=uldVpy"/>
    <s v="Ninguna"/>
    <x v="0"/>
    <s v="Retiro"/>
    <s v="N/A"/>
    <s v="TECNICO ELECTRICISTA"/>
    <s v="N/A"/>
    <s v="MASCULINO"/>
    <s v="luis.varon@jep.gov.co"/>
    <s v="https://community.secop.gov.co/Public/Tendering/ContractNoticePhases/View?PPI=CO1.PPI.22609201&amp;isFromPublicArea=True&amp;isModal=False"/>
  </r>
  <r>
    <s v="JEP-090-2023"/>
    <s v="JEP-CSPO-090-2023"/>
    <s v="Vanessa Jimenez"/>
    <d v="2023-01-18T00:00:00"/>
    <s v="Ana María Mancipe Montenegro"/>
    <x v="0"/>
    <s v="1. Prestación de servicios profesionales y de apoyo a la gestión"/>
    <s v="Cédula de ciudadanía"/>
    <n v="1019081258"/>
    <n v="1"/>
    <x v="0"/>
    <s v="Bogotá D.C."/>
    <s v="Prestar servicios profesionales para apoyar jurídicamente a la subdirección de recursos físicos e infraestructura en el análisis de la información y revisión de documentos requeridos dentro de las acciones y proyectos desarrollados por la dependencia, para la implementación del punto 5 del acuerdo final con enfoque sistémico"/>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74377582"/>
    <s v="N/A"/>
    <s v="N/A"/>
    <n v="6375222"/>
    <s v="N/A"/>
    <n v="25523"/>
    <n v="33923"/>
    <n v="2022011000057"/>
    <d v="2023-01-19T00:00:00"/>
    <d v="2023-01-20T00:00:00"/>
    <s v="Diana Alexandra Bernl Huertas"/>
    <s v="Cedula de ciudadanía"/>
    <n v="53068934"/>
    <n v="1"/>
    <d v="2023-11-28T00:00:00"/>
    <n v="0"/>
    <s v="N/A"/>
    <n v="0"/>
    <s v="N/A"/>
    <n v="0"/>
    <s v="N/A"/>
    <n v="0"/>
    <s v="N/A"/>
    <n v="0"/>
    <s v="N/A"/>
    <n v="0"/>
    <s v="N/A"/>
    <n v="0"/>
    <s v="N/A"/>
    <n v="0"/>
    <n v="74377582"/>
    <n v="0"/>
    <n v="0"/>
    <n v="0"/>
    <n v="0"/>
    <d v="2023-12-31T00:00:00"/>
    <d v="2023-12-31T00:00:00"/>
    <n v="-837"/>
    <s v="NO"/>
    <s v="Bogotá D.C."/>
    <s v="Cumplimiento"/>
    <s v="63-47-101001440"/>
    <n v="0"/>
    <s v="Seguros del Estado S.A."/>
    <d v="2023-01-19T00:00:00"/>
    <s v="19/01/2023 - 30/06/2024"/>
    <d v="2023-01-20T00:00:00"/>
    <s v="https://jepcolombia.sharepoint.com/:b:/g/SE/DAJ/SDC/Ef4E-txzdeNFmeIQcfn5jR0Bw7ctSKwsvgf0PpGu9DvZlg?e=4glnzx"/>
    <s v="El 28/11/2023 se publica hoy la cesión del contrato JEP-090-2023, de ANA MARÍA MANCIPE a DIANA BERNAL. Subdirección de Recursos Físicos"/>
    <x v="0"/>
    <s v="Cesión"/>
    <s v="N/A"/>
    <s v="DERECHO"/>
    <s v="N/A"/>
    <s v="FEMENINO"/>
    <s v="ana.mancipe@jep.gov.co"/>
    <s v="https://community.secop.gov.co/Public/Tendering/ContractNoticePhases/View?PPI=CO1.PPI.22609289&amp;isFromPublicArea=True&amp;isModal=False"/>
  </r>
  <r>
    <s v="JEP-091-2023"/>
    <s v="JEP-CSPO-091-2023"/>
    <s v="Vanessa Jimenez"/>
    <d v="2023-01-18T00:00:00"/>
    <s v="Elkin Javier Mondragón Vargas"/>
    <x v="0"/>
    <s v="1. Prestación de servicios profesionales y de apoyo a la gestión"/>
    <s v="Cédula de ciudadanía"/>
    <n v="80122895"/>
    <n v="1"/>
    <x v="0"/>
    <s v="Bogotá D.C."/>
    <s v="Prestación de servicios para apoyar a la subdirección de recursos físicos e infraestructura en las actividades administrativas, logísticas del grupo de almacén e inventarios necesarias para el desarrollo de las operaciones de actualización de inventarios individuales y asignación de bienes"/>
    <s v="Funciones de la dependencia"/>
    <s v="Harvey Danilo Suárez Morales"/>
    <s v="Secretaría Ejecutiva"/>
    <s v="DD- Subdirección de Recursos Físicos e Infraestructura"/>
    <s v="Martha Cristina Useche Rodriguez"/>
    <n v="52267258"/>
    <x v="19"/>
    <s v="Martha Cristina Useche Rodriguez_x000a_52.267.258"/>
    <s v="N/A"/>
    <s v="N/A"/>
    <s v="Funcionamiento"/>
    <n v="44272343"/>
    <s v="N/A"/>
    <s v="N/A"/>
    <n v="3794773"/>
    <s v="N/A"/>
    <n v="25623"/>
    <n v="37623"/>
    <s v="N/A"/>
    <d v="2023-01-20T00:00:00"/>
    <d v="2023-01-23T00:00:00"/>
    <s v="N/A"/>
    <s v="N/A"/>
    <s v="N/A"/>
    <s v="N/A"/>
    <s v="N/A"/>
    <n v="0"/>
    <s v="N/A"/>
    <n v="0"/>
    <s v="N/A"/>
    <n v="0"/>
    <s v="N/A"/>
    <n v="0"/>
    <s v="N/A"/>
    <n v="0"/>
    <s v="N/A"/>
    <n v="0"/>
    <s v="N/A"/>
    <n v="0"/>
    <s v="N/A"/>
    <n v="0"/>
    <n v="44272343"/>
    <n v="0"/>
    <n v="0"/>
    <n v="0"/>
    <n v="0"/>
    <d v="2023-12-31T00:00:00"/>
    <d v="2023-12-31T00:00:00"/>
    <n v="-837"/>
    <s v="SI"/>
    <s v="Bogotá D.C."/>
    <s v="Cumplimiento"/>
    <s v="63-47-101001447"/>
    <n v="0"/>
    <s v="Seguros del Estado S.A."/>
    <d v="2023-01-20T00:00:00"/>
    <s v="20/01/2023 - 30/06/2024"/>
    <d v="2023-01-23T00:00:00"/>
    <s v="https://jepcolombia.sharepoint.com/:b:/g/SE/DAJ/SDC/ERXbVxvZ3F1BtTVbvFOicaIB_tupWBUgz9K_RA3ao1exCw?e=h519Im"/>
    <s v="Ninguna"/>
    <x v="0"/>
    <s v="Retiro"/>
    <s v="N/A"/>
    <s v="NINGUNO"/>
    <s v="N/A"/>
    <s v="MASCULINO"/>
    <s v="elkin.mondragon@jep.gov.co"/>
    <s v="https://community.secop.gov.co/Public/Tendering/ContractNoticePhases/View?PPI=CO1.PPI.22622169&amp;isFromPublicArea=True&amp;isModal=False"/>
  </r>
  <r>
    <s v="JEP-092-2023"/>
    <s v="JEP-CSPO-092-2023"/>
    <s v="Vanessa Jimenez"/>
    <d v="2023-01-18T00:00:00"/>
    <s v="Carolina Saldarriaga Gómez"/>
    <x v="0"/>
    <s v="1. Prestación de servicios profesionales y de apoyo a la gestión"/>
    <s v="Cédula de ciudadanía"/>
    <n v="1039457306"/>
    <n v="3"/>
    <x v="0"/>
    <s v="Girardota"/>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7532783"/>
    <s v="N/A"/>
    <s v="N/A"/>
    <n v="7589549"/>
    <n v="8287787"/>
    <n v="24823"/>
    <n v="40623"/>
    <s v="_x0009_2022011000068"/>
    <d v="2023-01-24T00:00:00"/>
    <d v="2023-01-24T00:00:00"/>
    <s v="N/A"/>
    <s v="N/A"/>
    <s v="N/A"/>
    <s v="N/A"/>
    <s v="N/A"/>
    <n v="-2023872"/>
    <d v="2023-12-26T00:00:00"/>
    <n v="41438935"/>
    <d v="2023-12-26T00:00:00"/>
    <n v="0"/>
    <s v="N/A"/>
    <n v="0"/>
    <s v="N/A"/>
    <n v="0"/>
    <s v="N/A"/>
    <n v="0"/>
    <s v="N/A"/>
    <n v="1"/>
    <d v="2023-12-26T00:00:00"/>
    <n v="152"/>
    <n v="126947846"/>
    <n v="41438935"/>
    <n v="41438935"/>
    <n v="0"/>
    <n v="0"/>
    <d v="2023-12-31T00:00:00"/>
    <d v="2024-05-31T00:00:00"/>
    <n v="-685"/>
    <s v="NO"/>
    <s v="Antioquia y la Región del Eje_x000a_Cafetero"/>
    <s v="Cumplimiento"/>
    <s v="21-47-101025712"/>
    <n v="0"/>
    <s v="Seguros del Estado S.A."/>
    <d v="2023-01-24T00:00:00"/>
    <s v="24/01/2023 - 30/06/2024"/>
    <d v="2023-01-24T00:00:00"/>
    <s v="https://jepcolombia.sharepoint.com/:b:/g/SE/DAJ/SDC/EZgB39zP6P9CjD5q-beRVREB_07-KCXme6WsdQo-3TNjuA?e=FNPf1q"/>
    <s v="Mediante Otrosí N°1 el 26/12/2023 se publica la adición y prórroga del contrato JEP-092-2023"/>
    <x v="0"/>
    <s v="Adición y prórroga"/>
    <s v="N/A"/>
    <s v="DERECHO"/>
    <s v="N/A"/>
    <s v="FEMENINO"/>
    <s v="carolina.saldarriaga@jep.gov.co"/>
    <s v="https://community.secop.gov.co/Public/Tendering/ContractNoticePhases/View?PPI=CO1.PPI.22608061&amp;isFromPublicArea=True&amp;isModal=False,"/>
  </r>
  <r>
    <s v="JEP-093-2023"/>
    <s v="JEP-CSPO-093-2023"/>
    <s v="Julieth Barrera"/>
    <d v="2023-01-18T00:00:00"/>
    <s v="María Teresa López García "/>
    <x v="0"/>
    <s v="1. Prestación de servicios profesionales y de apoyo a la gestión"/>
    <s v="Cédula de ciudadanía"/>
    <n v="1053789636"/>
    <n v="4"/>
    <x v="0"/>
    <s v="Manizales"/>
    <s v="Prestar servicios profesionales para apoyar a la subdirección de talento humano en las actividades relacionadas con el procesamiento de la nómina de la jurisdicción especial para La Paz como parte del desarrollo e implementación de la estrategia de talento humano de la entidad"/>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109972589"/>
    <s v="N/A"/>
    <s v="N/A"/>
    <n v="9562834"/>
    <s v="N/A"/>
    <n v="63123"/>
    <n v="33323"/>
    <n v="2018011001175"/>
    <d v="2023-01-19T00:00:00"/>
    <d v="2023-01-20T00:00:00"/>
    <s v="N/A"/>
    <s v="N/A"/>
    <s v="N/A"/>
    <s v="N/A"/>
    <s v="N/A"/>
    <n v="0"/>
    <s v="N/A"/>
    <n v="0"/>
    <s v="N/A"/>
    <n v="0"/>
    <s v="N/A"/>
    <n v="0"/>
    <s v="N/A"/>
    <n v="0"/>
    <s v="N/A"/>
    <n v="0"/>
    <s v="N/A"/>
    <n v="0"/>
    <s v="N/A"/>
    <n v="0"/>
    <n v="109972589"/>
    <n v="0"/>
    <n v="0"/>
    <n v="0"/>
    <n v="0"/>
    <d v="2023-12-31T00:00:00"/>
    <d v="2023-12-31T00:00:00"/>
    <n v="-837"/>
    <s v="NO"/>
    <s v="Manizales"/>
    <s v="Cumplimiento"/>
    <s v="340-47-994000041796"/>
    <n v="0"/>
    <s v="Aseguradora Solidaria de Colombia"/>
    <d v="2023-01-19T00:00:00"/>
    <s v="19/01/2023 - 10/07/2024"/>
    <d v="2023-01-20T00:00:00"/>
    <s v="https://jepcolombia.sharepoint.com/:b:/g/SE/DAJ/SDC/EQg1U4bBrMpDtdwyu9_dcjMBidLFWnVEn7xk9x6CjtozeQ?e=owmfb7"/>
    <s v="Ninguna"/>
    <x v="0"/>
    <s v="Retiro"/>
    <s v="N/A"/>
    <s v="MERCADEO NACIONAL E INTERNACIONAL"/>
    <s v="N/A"/>
    <s v="FEMENINO"/>
    <s v="maria.lopez@jep.gov.co"/>
    <s v="https://community.secop.gov.co/Public/Tendering/ContractNoticePhases/View?PPI=CO1.PPI.22620120&amp;isFromPublicArea=True&amp;isModal=False"/>
  </r>
  <r>
    <s v="JEP-094-2023"/>
    <s v="JEP-CSPO-094-2023"/>
    <s v="Jairo Cuellar"/>
    <d v="2023-01-18T00:00:00"/>
    <s v="Catalina Leyton Fandiño"/>
    <x v="0"/>
    <s v="1. Prestación de servicios profesionales y de apoyo a la gestión"/>
    <s v="Cédula de ciudadanía"/>
    <n v="1110476347"/>
    <n v="3"/>
    <x v="0"/>
    <s v="Ibagué"/>
    <s v="Prestar los servicios profesionales de acompañamiento jurídico al grupo de apoyo legal y administrativo en las gestiones precontractuales, contractuales y poscontractuales para facilitar la capacidad investigativa de la UIA"/>
    <s v="Funciones de la dependencia"/>
    <s v="Harvey Danilo Suárez Morales"/>
    <s v="Secretaría Ejecutiva"/>
    <s v="I- Unidad de Investigación y Acusación- UIA"/>
    <s v="Oscar Alfonso Téllez Valenzuela"/>
    <n v="91226679"/>
    <x v="22"/>
    <s v="N/A"/>
    <s v="N/A"/>
    <s v="N/A"/>
    <s v="Inversión"/>
    <n v="98633792"/>
    <s v="N/A"/>
    <s v="N/A"/>
    <n v="8652088"/>
    <n v="9448080"/>
    <n v="27923"/>
    <n v="37023"/>
    <s v="_x0009_2022011000057"/>
    <d v="2023-01-20T00:00:00"/>
    <d v="2023-01-24T00:00:00"/>
    <s v="N/A"/>
    <s v="N/A"/>
    <s v="N/A"/>
    <s v="N/A"/>
    <s v="N/A"/>
    <n v="-1153608"/>
    <d v="2023-12-26T00:00:00"/>
    <n v="47240400"/>
    <d v="2023-12-26T00:00:00"/>
    <n v="0"/>
    <s v="N/A"/>
    <n v="0"/>
    <s v="N/A"/>
    <n v="0"/>
    <s v="N/A"/>
    <n v="0"/>
    <s v="N/A"/>
    <n v="1"/>
    <d v="2023-12-26T00:00:00"/>
    <n v="152"/>
    <n v="144720584"/>
    <n v="47240400"/>
    <n v="47240400"/>
    <n v="0"/>
    <n v="0"/>
    <d v="2023-12-31T00:00:00"/>
    <d v="2024-05-31T00:00:00"/>
    <n v="-685"/>
    <s v="SI"/>
    <s v="Bogotá D.C."/>
    <s v="Cumplimiento"/>
    <s v="25-47-101003572"/>
    <n v="0"/>
    <s v="Seguros del Estado S.A."/>
    <d v="2023-01-20T00:00:00"/>
    <s v="20/01/2023 - 30/06/2024"/>
    <d v="2023-01-23T00:00:00"/>
    <s v="https://jepcolombia.sharepoint.com/:b:/g/SE/DAJ/SDC/ESJWivUW70NLnOGjQRORB00BefMwnQFYn8IkKL-dXg4k0g?e=chWfQD"/>
    <s v="Mediante Otrosí N°1 el 26/12/2023 se publica la adición y prórroga del contrato JEP-094-2023, hasta el 31 de mayo de 2023"/>
    <x v="0"/>
    <s v="Adición y prórroga"/>
    <s v="N/A"/>
    <s v="DERECHO"/>
    <s v="N/A"/>
    <s v="FEMENINO"/>
    <s v="catalina.leyton@jep.gov.co"/>
    <s v="https://community.secop.gov.co/Public/Tendering/ContractNoticePhases/View?PPI=CO1.PPI.22614219&amp;isFromPublicArea=True&amp;isModal=False"/>
  </r>
  <r>
    <s v="JEP-095-2023"/>
    <s v="JEP-CSPO-095-2023"/>
    <s v="Jairo Cuellar"/>
    <d v="2023-01-18T00:00:00"/>
    <s v="Diana Karolina Bogota Cruz"/>
    <x v="0"/>
    <s v="1. Prestación de servicios profesionales y de apoyo a la gestión"/>
    <s v="Cédula de ciudadanía"/>
    <n v="1012327306"/>
    <n v="8"/>
    <x v="0"/>
    <s v="Bogotá D.C."/>
    <s v="Prestación de servicios profesionales al grupo de protección a víctimas, testigos y demás intervinientes de la UIA, para apoyar las gestiones administrativas con ocasión del seguimiento a la implementación y ejecución de las medidas de protección complementarias"/>
    <s v="Funciones de la dependencia"/>
    <s v="Harvey Danilo Suarez Morales"/>
    <s v="Secretaría Ejecutiva"/>
    <s v="I- Unidad de Investigación y Acusación- UIA"/>
    <s v="Oscar Alfonso Téllez Valenzuela"/>
    <n v="91226679"/>
    <x v="22"/>
    <s v="N/A"/>
    <s v="N/A"/>
    <s v="N/A"/>
    <s v="Inversión"/>
    <n v="17648220"/>
    <s v="N/A"/>
    <s v="N/A"/>
    <n v="4857310"/>
    <s v="N/A"/>
    <n v="28623"/>
    <n v="37223"/>
    <n v="2018011001068"/>
    <d v="2023-01-20T00:00:00"/>
    <d v="2023-01-24T00:00:00"/>
    <s v="N/A"/>
    <s v="N/A"/>
    <s v="N/A"/>
    <s v="N/A"/>
    <s v="N/A"/>
    <n v="0"/>
    <s v="N/A"/>
    <n v="0"/>
    <s v="N/A"/>
    <n v="0"/>
    <s v="N/A"/>
    <n v="0"/>
    <s v="N/A"/>
    <n v="0"/>
    <s v="N/A"/>
    <n v="0"/>
    <s v="N/A"/>
    <n v="0"/>
    <n v="0"/>
    <n v="0"/>
    <n v="17648220"/>
    <n v="0"/>
    <n v="0"/>
    <n v="0"/>
    <n v="0"/>
    <d v="2023-04-30T00:00:00"/>
    <d v="2023-04-30T00:00:00"/>
    <n v="-1082"/>
    <s v="SI"/>
    <s v="Bogotá D.C."/>
    <s v="Cumplimiento"/>
    <s v="37-47-101003824"/>
    <n v="0"/>
    <s v="Seguros del Estado S.A."/>
    <d v="2023-01-23T00:00:00"/>
    <s v="20/01/2023 - 31/10/2023"/>
    <d v="2023-01-23T00:00:00"/>
    <s v="https://jepcolombia.sharepoint.com/:b:/g/SE/DAJ/SDC/ESJWivUW70NLnOGjQRORB00BefMwnQFYn8IkKL-dXg4k0g?e=chWfQD"/>
    <s v="Ninguna"/>
    <x v="0"/>
    <s v="Retiro"/>
    <s v="N/A"/>
    <s v="ADMINISTRACIÓN DE EMPRESAS"/>
    <s v="TECNICO EN CONTABILIDAD SISTEMATIZADA"/>
    <s v="FEMENINO"/>
    <s v="diana.bogota@jep.gov.co"/>
    <s v="https://community.secop.gov.co/Public/Tendering/ContractNoticePhases/View?PPI=CO1.PPI.22642724&amp;isFromPublicArea=True&amp;isModal=False"/>
  </r>
  <r>
    <s v="JEP-096-2023"/>
    <s v="JEP-CSPO-096-2023"/>
    <s v="Jairo Cuellar"/>
    <d v="2023-01-18T00:00:00"/>
    <s v="Marilsa Tumarosa Nieto"/>
    <x v="0"/>
    <s v="1. Prestación de servicios profesionales y de apoyo a la gestión"/>
    <s v="Cédula de ciudadanía"/>
    <n v="1023873412"/>
    <n v="1"/>
    <x v="0"/>
    <s v="Bogotá D.C."/>
    <s v="Prestación de servicios profesionales al grupo de protección a víctimas, testigos y demás intervinientes de la UIA, para apoyar las gestiones administrativas con ocasión del seguimiento a la implementación y ejecución de las medidas de protección complementarias."/>
    <s v="Funciones de la dependencia"/>
    <s v="Harvey Danilo Suarez Morales"/>
    <s v="Secretaría Ejecutiva"/>
    <s v="I- Unidad de Investigación y Acusación- UIA"/>
    <s v="Oscar Alfonso Téllez Valenzuela"/>
    <n v="91226679"/>
    <x v="22"/>
    <s v="N/A"/>
    <s v="N/A"/>
    <s v="N/A"/>
    <s v="Inversión"/>
    <n v="17648220"/>
    <s v="N/A"/>
    <s v="N/A"/>
    <n v="4857310"/>
    <s v="N/A"/>
    <n v="28523"/>
    <n v="40223"/>
    <n v="2018011001068"/>
    <d v="2023-01-24T00:00:00"/>
    <d v="2023-01-25T00:00:00"/>
    <s v="N/A"/>
    <s v="N/A"/>
    <s v="N/A"/>
    <s v="N/A"/>
    <s v="N/A"/>
    <n v="0"/>
    <s v="N/A"/>
    <n v="0"/>
    <s v="N/A"/>
    <n v="0"/>
    <s v="N/A"/>
    <n v="0"/>
    <s v="N/A"/>
    <n v="0"/>
    <s v="N/A"/>
    <n v="0"/>
    <s v="N/A"/>
    <n v="0"/>
    <n v="0"/>
    <n v="0"/>
    <n v="17648220"/>
    <n v="0"/>
    <n v="0"/>
    <n v="0"/>
    <n v="0"/>
    <d v="2023-04-30T00:00:00"/>
    <d v="2023-04-30T00:00:00"/>
    <n v="-1082"/>
    <s v="SI"/>
    <s v="Bogotá D.C."/>
    <s v="Cumplimiento"/>
    <s v="37-47-101003828"/>
    <n v="0"/>
    <s v="Seguros del Estado S.A."/>
    <d v="2023-01-24T00:00:00"/>
    <s v="24/01/2023 - 31/10/2023"/>
    <d v="2023-01-24T00:00:00"/>
    <s v="https://jepcolombia.sharepoint.com/:b:/g/SE/DAJ/SDC/ESJWivUW70NLnOGjQRORB00BefMwnQFYn8IkKL-dXg4k0g?e=chWfQD"/>
    <s v="Ninguna"/>
    <x v="0"/>
    <s v="Retiro"/>
    <s v="N/A"/>
    <s v="ADMINISTRACIÓN DE EMPRESAS"/>
    <s v="N/A"/>
    <s v="FEMENINO"/>
    <s v="marilsa.tumarosa@jep.gov.co"/>
    <s v="https://community.secop.gov.co/Public/Tendering/ContractNoticePhases/View?PPI=CO1.PPI.22649261&amp;isFromPublicArea=True&amp;isModal=False"/>
  </r>
  <r>
    <s v="JEP-097-2023"/>
    <s v="JEP-CSPO-097-2023"/>
    <s v="Jairo Cuellar"/>
    <d v="2023-01-18T00:00:00"/>
    <s v="Jaime Eduardo Fonseca Aranguren"/>
    <x v="0"/>
    <s v="1. Prestación de servicios profesionales y de apoyo a la gestión"/>
    <s v="Cédula de ciudadanía"/>
    <n v="1032425804"/>
    <n v="7"/>
    <x v="0"/>
    <s v="Bogotá D.C."/>
    <s v="Prestar servicios profesionales para apoyar y acompañar las actividades necesarias de planeación estratégica, administrativas, financieras y contractuales para el desarrollo del enfoque territorial de la unidad de investigación y acusación de la JEP y su posicionamiento en las regiones"/>
    <s v="Funciones de la dependencia"/>
    <s v="Harvey Danilo Suarez Morales"/>
    <s v="Secretaría Ejecutiva"/>
    <s v="I- Unidad de Investigación y Acusación- UIA"/>
    <s v="Oscar Alfonso Téllez Valenzuela"/>
    <n v="91226679"/>
    <x v="22"/>
    <s v="N/A"/>
    <s v="N/A"/>
    <s v="N/A"/>
    <s v="Inversión"/>
    <n v="74165075"/>
    <s v="N/A"/>
    <s v="N/A"/>
    <n v="6375222"/>
    <s v="N/A"/>
    <n v="27823"/>
    <n v="40323"/>
    <s v="_x0009_2022011000057"/>
    <d v="2023-01-24T00:00:00"/>
    <d v="2023-01-25T00:00:00"/>
    <s v="N/A"/>
    <s v="N/A"/>
    <s v="N/A"/>
    <s v="N/A"/>
    <s v="N/A"/>
    <n v="0"/>
    <s v="N/A"/>
    <n v="0"/>
    <s v="N/A"/>
    <n v="0"/>
    <s v="N/A"/>
    <n v="0"/>
    <s v="N/A"/>
    <n v="0"/>
    <s v="N/A"/>
    <n v="0"/>
    <s v="N/A"/>
    <n v="0"/>
    <n v="0"/>
    <n v="-245"/>
    <n v="74165075"/>
    <n v="0"/>
    <n v="0"/>
    <n v="0"/>
    <n v="0"/>
    <d v="2023-12-31T00:00:00"/>
    <d v="2023-04-30T00:00:00"/>
    <n v="-1082"/>
    <s v="SI"/>
    <s v="Bogotá D.C."/>
    <s v="Cumplimiento"/>
    <s v="37-45-101043829"/>
    <n v="0"/>
    <s v="Seguros del Estado S.A."/>
    <d v="2023-01-24T00:00:00"/>
    <s v="24/01/2023 - 30/06/2024"/>
    <d v="2023-01-24T00:00:00"/>
    <s v="https://jepcolombia.sharepoint.com/:b:/g/SE/DAJ/SDC/Ec5EUZ8APtxNluX_geOq7twB3GjpiAgpoD42P9W-96peNw?e=xg9b03"/>
    <s v="Dar por terminado el Contrato de Prestación de Servicios Profesionales hasta el 30/04/2023"/>
    <x v="0"/>
    <s v="Terminación anticipada"/>
    <s v="N/A"/>
    <s v="ECONOMÍA"/>
    <s v="N/A"/>
    <s v="MASCULINO"/>
    <s v="jaime.fonseca@jep.gov.co"/>
    <s v="https://community.secop.gov.co/Public/Tendering/ContractNoticePhases/View?PPI=CO1.PPI.22658738&amp;isFromPublicArea=True&amp;isModal=False"/>
  </r>
  <r>
    <s v="JEP-098-2023"/>
    <s v="JEP-CSPO-098-2023"/>
    <s v="Jairo Cuellar"/>
    <d v="2023-01-18T00:00:00"/>
    <s v="Daniel Esteban Pedraza Piñeros"/>
    <x v="0"/>
    <s v="1. Prestación de servicios profesionales y de apoyo a la gestión"/>
    <s v="Cédula de ciudadanía"/>
    <n v="1010224260"/>
    <n v="8"/>
    <x v="0"/>
    <s v="Bogotá D.C."/>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I- Unidad de Investigación y Acusación- UIA"/>
    <s v="Oscar Alfonso Téllez Valenzuela"/>
    <n v="91226679"/>
    <x v="22"/>
    <s v="N/A"/>
    <s v="N/A"/>
    <s v="N/A"/>
    <s v="Inversión"/>
    <n v="12408905"/>
    <s v="N/A"/>
    <s v="N/A"/>
    <n v="3415296"/>
    <s v="N/A"/>
    <n v="28223"/>
    <n v="43123"/>
    <n v="2018011001068"/>
    <d v="2023-01-24T00:00:00"/>
    <d v="2023-01-26T00:00:00"/>
    <s v="N/A"/>
    <s v="N/A"/>
    <s v="N/A"/>
    <s v="N/A"/>
    <s v="N/A"/>
    <n v="0"/>
    <s v="N/A"/>
    <n v="0"/>
    <s v="N/A"/>
    <n v="0"/>
    <s v="N/A"/>
    <n v="0"/>
    <s v="N/A"/>
    <n v="0"/>
    <s v="N/A"/>
    <n v="0"/>
    <s v="N/A"/>
    <n v="0"/>
    <n v="0"/>
    <n v="0"/>
    <n v="12408905"/>
    <n v="0"/>
    <n v="0"/>
    <n v="0"/>
    <n v="0"/>
    <d v="2023-04-30T00:00:00"/>
    <d v="2023-04-30T00:00:00"/>
    <n v="-1082"/>
    <s v="NO"/>
    <s v="Bogotá D.C."/>
    <s v="Cumplimiento"/>
    <s v="37-47-101003831"/>
    <n v="0"/>
    <s v="Seguros del Estado S.A."/>
    <d v="2023-01-25T00:00:00"/>
    <s v="25/01/2023 - 31/10/2023"/>
    <d v="2023-01-25T00:00:00"/>
    <s v="https://jepcolombia.sharepoint.com/:b:/g/SE/DAJ/SDC/EaOpIH5DhidHllx6S4k4G-QBFqa0atATYX_G6oJYsgeYVQ?e=Fb0OVp"/>
    <s v="Ninguna"/>
    <x v="0"/>
    <s v="Retiro"/>
    <s v="N/A"/>
    <s v="CIENCIAS POLITICAS Y RELACIONES INTERNACIONALES"/>
    <s v="N/A"/>
    <s v="MASCULINO"/>
    <s v="daniel.pedraza@jep.gov.co"/>
    <s v="https://community.secop.gov.co/Public/Tendering/ContractNoticePhases/View?PPI=CO1.PPI.22681502&amp;isFromPublicArea=True&amp;isModal=False"/>
  </r>
  <r>
    <s v="JEP-099-2023"/>
    <s v="JEP-CSPO-099-2023"/>
    <s v="Jairo Cuellar"/>
    <d v="2023-01-18T00:00:00"/>
    <s v="Libardo Cardona Martinez"/>
    <x v="0"/>
    <s v="1. Prestación de servicios profesionales y de apoyo a la gestión"/>
    <s v="Cédula de ciudadanía"/>
    <n v="70724325"/>
    <n v="0"/>
    <x v="0"/>
    <s v="Sonson"/>
    <s v="Prestar servicios profesionales para apoyar y acompañar la gestión del grupo de relacionamiento y comunicaciones de la UIA en la generación de contenidos concernientes a las jornadas con víctimas por hechos de competencia de la jurisdicción atendiendo los enfoques de género, diferencial y territorial"/>
    <s v="Funciones de la dependencia"/>
    <s v="Harvey Danilo Suárez Morales"/>
    <s v="Secretaría Ejecutiva"/>
    <s v="I- Unidad de Investigación y Acusación- UIA"/>
    <s v="Oscar Alfonso Téllez Valenzuela"/>
    <n v="91226679"/>
    <x v="22"/>
    <s v="N/A"/>
    <s v="N/A"/>
    <s v="N/A"/>
    <s v="Inversión"/>
    <n v="128905997"/>
    <s v="N/A"/>
    <s v="N/A"/>
    <n v="11080745"/>
    <n v="12100173"/>
    <n v="28423"/>
    <n v="47523"/>
    <n v="22011000057"/>
    <d v="2023-01-25T00:00:00"/>
    <d v="2023-01-27T00:00:00"/>
    <s v="N/A"/>
    <s v="N/A"/>
    <s v="N/A"/>
    <s v="N/A"/>
    <s v="N/A"/>
    <n v="-5171012"/>
    <d v="2023-12-26T00:00:00"/>
    <n v="60500865"/>
    <d v="2023-12-26T00:00:00"/>
    <n v="0"/>
    <s v="N/A"/>
    <n v="0"/>
    <s v="N/A"/>
    <n v="0"/>
    <s v="N/A"/>
    <n v="0"/>
    <s v="N/A"/>
    <n v="1"/>
    <d v="2023-12-26T00:00:00"/>
    <n v="152"/>
    <n v="184235850"/>
    <n v="60500865"/>
    <n v="60500865"/>
    <n v="0"/>
    <n v="0"/>
    <d v="2023-12-31T00:00:00"/>
    <d v="2024-05-31T00:00:00"/>
    <n v="-685"/>
    <s v="SI"/>
    <s v="Bogotá D.C."/>
    <s v="Cumplimiento"/>
    <s v="14-47-101021851"/>
    <n v="0"/>
    <s v="Seguros del Estado S.A."/>
    <d v="2023-01-25T00:00:00"/>
    <s v="26/01/2023 - 30/06/2024"/>
    <d v="2023-01-26T00:00:00"/>
    <s v="https://jepcolombia.sharepoint.com/:b:/g/SE/DAJ/SDC/EYFpGPFW8GtDrwiMeYJ_bjIB4rMrL_fpOMZlAqVmlo-jAA?e=WdjBrw"/>
    <s v="Mediante Otrosí N°1 el 26/12/2023 se publica la adición y prórroga del contrato JEP-099-2023, hasta el 31 de mayo de 2024"/>
    <x v="0"/>
    <s v="Adición y prórroga"/>
    <s v="N/A"/>
    <s v="PERIODISMO"/>
    <s v="N/A"/>
    <s v="MASCULINO"/>
    <s v="libardo.cardona@jep.gov.co"/>
    <s v="https://community.secop.gov.co/Public/Tendering/ContractNoticePhases/View?PPI=CO1.PPI.22681603&amp;isFromPublicArea=True&amp;isModal=False"/>
  </r>
  <r>
    <s v="JEP-100-2023"/>
    <s v="JEP-CSPO-100-2023"/>
    <s v="Angela Esquivel"/>
    <d v="2022-01-19T00:00:00"/>
    <s v="José Humberto Victorino Cubillos"/>
    <x v="0"/>
    <s v="1. Prestación de servicios profesionales y de apoyo a la gestión"/>
    <s v="Cédula de ciudadanía"/>
    <n v="79687007"/>
    <n v="7"/>
    <x v="0"/>
    <s v="Pereira"/>
    <s v="Prestar servicios profesionales especializados para apoyar y acompañar el despliegue territorial de la Secretaría Ejecutiva en los departamentos de Risaralda, Quindío y Caldas,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s v="N/A"/>
    <n v="31223"/>
    <n v="40523"/>
    <s v="_x0009_2022011000068"/>
    <d v="2023-01-24T00:00:00"/>
    <d v="2023-01-24T00:00:00"/>
    <s v="N/A"/>
    <s v="N/A"/>
    <s v="N/A"/>
    <s v="N/A"/>
    <s v="N/A"/>
    <n v="0"/>
    <s v="N/A"/>
    <n v="0"/>
    <s v="N/A"/>
    <n v="0"/>
    <s v="N/A"/>
    <n v="0"/>
    <s v="N/A"/>
    <n v="0"/>
    <s v="N/A"/>
    <n v="0"/>
    <s v="N/A"/>
    <n v="0"/>
    <s v="N/A"/>
    <n v="0"/>
    <n v="129096072"/>
    <n v="0"/>
    <n v="0"/>
    <n v="0"/>
    <n v="0"/>
    <d v="2023-12-31T00:00:00"/>
    <d v="2023-12-31T00:00:00"/>
    <n v="-837"/>
    <s v="SI"/>
    <s v="Pereira"/>
    <s v="Cumplimiento"/>
    <s v="55-47-101007338"/>
    <n v="0"/>
    <s v="Seguros del Estado S.A."/>
    <d v="2023-01-24T00:00:00"/>
    <s v="24/01/2023 - 30/06/2024"/>
    <d v="2023-01-24T00:00:00"/>
    <s v="https://jepcolombia.sharepoint.com/:b:/g/SE/DAJ/SDC/EWOT87z49wFImso8HhY89-QB0I4WtQ71DDeSzJWH1dE5YQ?e=Tc9vMk"/>
    <s v="Ninguna"/>
    <x v="0"/>
    <s v="Retiro"/>
    <s v="N/A"/>
    <s v="ANTROPOLOGÍA"/>
    <s v="N/A"/>
    <s v="MASCULINO"/>
    <s v="jose.victorino@jep.gov.co"/>
    <s v="https://community.secop.gov.co/Public/Tendering/ContractNoticePhases/View?PPI=CO1.PPI.22647232&amp;isFromPublicArea=True&amp;isModal=False"/>
  </r>
  <r>
    <s v="JEP-101-2023"/>
    <s v="JEP-CSPO-101-2023"/>
    <s v="Angela Esquivel"/>
    <d v="2022-01-19T00:00:00"/>
    <s v="Kathiana Maria Chaverra Gomez"/>
    <x v="0"/>
    <s v="1. Prestación de servicios profesionales y de apoyo a la gestión"/>
    <s v="Cédula de ciudadanía"/>
    <n v="50927329"/>
    <n v="9"/>
    <x v="0"/>
    <s v="Montería"/>
    <s v="Prestar servicios profesionales especializados para apoyar y acompañar el despliegue territorial de la Secretaría Ejecutiva en los departamentos de Cesar y La Guajir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n v="11747742"/>
    <n v="31023"/>
    <n v="38023"/>
    <n v="2022011000068"/>
    <d v="2023-01-20T00:00:00"/>
    <d v="2023-01-23T00:00:00"/>
    <s v="N/A"/>
    <s v="N/A"/>
    <s v="N/A"/>
    <s v="N/A"/>
    <s v="N/A"/>
    <n v="-7530606"/>
    <d v="2023-12-28T00:00:00"/>
    <n v="58738710"/>
    <d v="2023-12-28T00:00:00"/>
    <n v="0"/>
    <s v="N/A"/>
    <n v="0"/>
    <s v="N/A"/>
    <n v="0"/>
    <s v="N/A"/>
    <n v="0"/>
    <s v="N/A"/>
    <n v="1"/>
    <d v="2023-12-28T00:00:00"/>
    <n v="152"/>
    <n v="180304176"/>
    <n v="58738710"/>
    <n v="58738710"/>
    <n v="0"/>
    <n v="0"/>
    <d v="2023-12-31T00:00:00"/>
    <d v="2024-05-31T00:00:00"/>
    <n v="-685"/>
    <s v="SI"/>
    <s v="Riohacha"/>
    <s v="Cumplimiento"/>
    <s v="41-45-101080390"/>
    <n v="0"/>
    <s v="Seguros del Estado S.A."/>
    <d v="2023-01-23T00:00:00"/>
    <s v="23/01/2023 - 30/06/2024"/>
    <d v="2023-01-23T00:00:00"/>
    <s v="https://jepcolombia.sharepoint.com/:b:/g/SE/DAJ/SDC/EXbdN19w4iNKs8JN48M0ZNwBYYID20RTNagszDMdLQ9y4A?e=R1Yrqf"/>
    <s v="Mediante Otrosí N°1 el 28/12/2023 se publica la adición y prórroga del contrato JEP-101-2023 "/>
    <x v="0"/>
    <s v="Adición y prórroga"/>
    <s v="N/A"/>
    <s v="DERECHO"/>
    <s v="N/A"/>
    <s v="FEMENINO"/>
    <s v="katiana.chaverra@jep.gov.co"/>
    <s v="https://community.secop.gov.co/Public/Tendering/ContractNoticePhases/View?PPI=CO1.PPI.22639314&amp;isFromPublicArea=True&amp;isModal=False"/>
  </r>
  <r>
    <s v="JEP-102-2023"/>
    <s v="JEP-CSPO-102-2023"/>
    <s v="Angela Esquivel"/>
    <d v="2022-01-19T00:00:00"/>
    <s v="Iris Briceida Parra Gonzalez"/>
    <x v="0"/>
    <s v="1. Prestación de servicios profesionales y de apoyo a la gestión"/>
    <s v="Cédula de ciudadanía"/>
    <n v="1121825849"/>
    <n v="7"/>
    <x v="0"/>
    <s v="Villavicencio"/>
    <s v="Prestar servicios profesionales especializados para apoyar y acompañar el despliegue territorial de la Secretaría Ejecutiva en los departamentos de Meta y Guainí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n v="11747742"/>
    <n v="31423"/>
    <n v="37723"/>
    <s v="_x0009_2022011000068"/>
    <d v="2023-01-20T00:00:00"/>
    <d v="2023-01-23T00:00:00"/>
    <s v="N/A"/>
    <s v="N/A"/>
    <s v="N/A"/>
    <s v="N/A"/>
    <s v="N/A"/>
    <n v="-7530606"/>
    <d v="2023-12-28T00:00:00"/>
    <n v="58738710"/>
    <d v="2023-12-28T00:00:00"/>
    <n v="0"/>
    <s v="N/A"/>
    <n v="0"/>
    <s v="N/A"/>
    <n v="0"/>
    <s v="N/A"/>
    <n v="0"/>
    <s v="N/A"/>
    <n v="1"/>
    <d v="2023-12-28T00:00:00"/>
    <n v="152"/>
    <n v="180304176"/>
    <n v="58738710"/>
    <n v="58738710"/>
    <n v="0"/>
    <n v="0"/>
    <d v="2023-12-31T00:00:00"/>
    <d v="2024-05-31T00:00:00"/>
    <n v="-685"/>
    <s v="SI"/>
    <s v="Villavicencio"/>
    <s v="Cumplimiento"/>
    <s v="_x0009_30-47-101002490"/>
    <n v="0"/>
    <s v="Seguros del Estado S.A."/>
    <d v="2023-01-20T00:00:00"/>
    <s v="20/01/2023 - 07/07/2024"/>
    <d v="2023-01-23T00:00:00"/>
    <s v="https://jepcolombia.sharepoint.com/:b:/g/SE/DAJ/SDC/EdKm054Gh75OsrkJyrL8njYBHTuOpD50d5tv29hJMvMd3Q?e=S7M2f5"/>
    <s v="Mediante Otrosí N°1 el 28/12/2023 se publica la adición y prórroga del contrato JEP-102-2023"/>
    <x v="0"/>
    <s v="Adición y prórroga"/>
    <s v="N/A"/>
    <s v="DERECHO"/>
    <s v="N/A"/>
    <s v="FEMENINO"/>
    <s v="iris.parra@jep.gov.co"/>
    <s v="https://community.secop.gov.co/Public/Tendering/ContractNoticePhases/View?PPI=CO1.PPI.22625876&amp;isFromPublicArea=True&amp;isModal=False"/>
  </r>
  <r>
    <s v="JEP-103-2023"/>
    <s v="JEP-CSPO-103-2023"/>
    <s v="Angela Esquivel"/>
    <d v="2022-01-19T00:00:00"/>
    <s v="Isabella Gomes Cordón"/>
    <x v="0"/>
    <s v="1. Prestación de servicios profesionales y de apoyo a la gestión"/>
    <s v="Cédula de ciudadanía"/>
    <n v="1088319362"/>
    <n v="3"/>
    <x v="0"/>
    <s v="Bogotá D.C."/>
    <s v="Prestar servicios profesionales para apoyar a la Subdirección de Comunicaciones en el cubrimiento periodístico y la difusión de las decisiones y audiencias de la Salas y Secciones del Tribunal para la Paz, como parte del desarrollo de la estrategia y la política de comunicaciones"/>
    <s v="Funciones de la dependencia"/>
    <s v="Harvey Danilo Suárez Morales"/>
    <s v="Secretaría Ejecutiva"/>
    <s v="AA- Subdirección de Comunicaciones"/>
    <s v="Hernando Salazar Palacio"/>
    <n v="14238439"/>
    <x v="23"/>
    <s v="N/A"/>
    <s v="N/A"/>
    <s v="N/A"/>
    <s v="Inversión"/>
    <n v="83788632"/>
    <s v="N/A"/>
    <s v="N/A"/>
    <n v="6982386"/>
    <s v="N/A"/>
    <n v="27323"/>
    <n v="35123"/>
    <n v="2022011000068"/>
    <d v="2023-01-19T00:00:00"/>
    <d v="2023-01-23T00:00:00"/>
    <s v="N/A"/>
    <s v="N/A"/>
    <s v="N/A"/>
    <s v="N/A"/>
    <s v="N/A"/>
    <n v="0"/>
    <s v="N/A"/>
    <n v="0"/>
    <s v="N/A"/>
    <n v="0"/>
    <s v="N/A"/>
    <n v="0"/>
    <s v="N/A"/>
    <n v="0"/>
    <s v="N/A"/>
    <n v="0"/>
    <s v="N/A"/>
    <n v="0"/>
    <s v="N/A"/>
    <n v="0"/>
    <n v="83788632"/>
    <n v="0"/>
    <n v="0"/>
    <n v="0"/>
    <n v="0"/>
    <d v="2023-12-31T00:00:00"/>
    <d v="2023-12-31T00:00:00"/>
    <n v="-837"/>
    <s v="SI"/>
    <s v="Bogotá D.C."/>
    <s v="Cumplimiento"/>
    <s v="11-47-101013803"/>
    <n v="0"/>
    <s v="Seguros del Estado S.A."/>
    <d v="2023-01-20T00:00:00"/>
    <s v="19/01/2023 - 10/07/2024"/>
    <d v="2023-01-20T00:00:00"/>
    <s v="https://jepcolombia.sharepoint.com/:b:/g/SE/DAJ/SDC/EWfTQUOUxvtElXR19xwixncBI8b3J8Lx9oAIB5i7xN9EXg?e=Q3Gplr"/>
    <s v="Ninguna"/>
    <x v="0"/>
    <s v="Retiro"/>
    <s v="N/A"/>
    <s v="COMUNICACIÓN SOCIAL Y PERIODISMO"/>
    <s v="N/A"/>
    <s v="FEMENINO"/>
    <s v="isabella.gomez@jep.gov.co"/>
    <s v="https://community.secop.gov.co/Public/Tendering/ContractNoticePhases/View?PPI=CO1.PPI.22621647&amp;isFromPublicArea=True&amp;isModal=False"/>
  </r>
  <r>
    <s v="JEP-104-2023"/>
    <s v="JEP-CSPO-104-2023"/>
    <s v="Angela Esquivel"/>
    <d v="2022-01-19T00:00:00"/>
    <s v="Adriana Sofia Borda Plata "/>
    <x v="0"/>
    <s v="1. Prestación de servicios profesionales y de apoyo a la gestión"/>
    <s v="Cédula de ciudadanía"/>
    <n v="39681453"/>
    <n v="6"/>
    <x v="0"/>
    <s v="Bogotá D.C."/>
    <s v="Prestación de servicios profesionales para apoyar a la Subdirección de Planeación en el desarrollo del modelo de gestión de la entidad y en la revisión y seguimiento de instrumentos de planeación y gestión asociados"/>
    <s v="Funciones de la dependencia"/>
    <s v="Harvey Danilo Suárez Morales"/>
    <s v="Secretaría Ejecutiva"/>
    <s v="AA- Subdirección de Planeación"/>
    <s v="Adela del Pilar Parra González"/>
    <n v="52793194"/>
    <x v="5"/>
    <s v="N/A"/>
    <s v="N/A"/>
    <s v="N/A"/>
    <s v="Inversión"/>
    <n v="98922194"/>
    <s v="N/A"/>
    <s v="N/A"/>
    <n v="8652088"/>
    <s v="N/A"/>
    <n v="24123"/>
    <n v="35723"/>
    <n v="2018011001175"/>
    <d v="2023-01-20T00:00:00"/>
    <d v="2023-01-20T00:00:00"/>
    <s v="N/A"/>
    <s v="N/A"/>
    <s v="N/A"/>
    <s v="N/A"/>
    <s v="N/A"/>
    <n v="0"/>
    <s v="N/A"/>
    <n v="0"/>
    <s v="N/A"/>
    <n v="0"/>
    <s v="N/A"/>
    <n v="0"/>
    <s v="N/A"/>
    <n v="0"/>
    <s v="N/A"/>
    <n v="0"/>
    <s v="N/A"/>
    <n v="0"/>
    <s v="N/A"/>
    <n v="0"/>
    <n v="98922194"/>
    <n v="0"/>
    <n v="0"/>
    <n v="0"/>
    <n v="0"/>
    <d v="2023-12-31T00:00:00"/>
    <d v="2023-12-31T00:00:00"/>
    <n v="-837"/>
    <s v="SI"/>
    <s v="Bogotá D.C."/>
    <s v="Cumplimiento"/>
    <s v="380 47 994000130427"/>
    <n v="0"/>
    <s v="Aseguradora Solidaria de Colombia"/>
    <d v="2023-01-20T00:00:00"/>
    <s v="20/01/2023  -01/07/2024"/>
    <d v="2023-01-20T00:00:00"/>
    <s v="https://jepcolombia.sharepoint.com/:b:/g/SE/DAJ/SDC/EXKhsO9IgYNHgd8SIlVIXAMBt29MCsVQEpAXrRaPnTPYUw?e=Tl0IDa"/>
    <s v="Ninguna"/>
    <x v="0"/>
    <s v="Retiro"/>
    <s v="N/A"/>
    <s v="DERECHO"/>
    <s v="N/A"/>
    <s v="FEMENINO"/>
    <s v="adriana.borda@jep.gov.co"/>
    <s v="https://community.secop.gov.co/Public/Tendering/ContractNoticePhases/View?PPI=CO1.PPI.22635201&amp;isFromPublicArea=True&amp;isModal=False"/>
  </r>
  <r>
    <s v="JEP-105-2023"/>
    <s v="JEP-CSPO-105-2023"/>
    <s v="Carlos Torres"/>
    <d v="2022-01-19T00:00:00"/>
    <s v="Paula Helena Russi Sanchez"/>
    <x v="0"/>
    <s v="1. Prestación de servicios profesionales y de apoyo a la gestión"/>
    <s v="Cédula de ciudadanía"/>
    <n v="1020810683"/>
    <n v="1"/>
    <x v="0"/>
    <s v="Bogotá D.C."/>
    <s v="Prestar servicios profesionales para acompañar a la Subdirección de Talento Humano en los diferentes procesos administrativos inherentes a la vinculación, permanencia y desvinculación de servidores públicos, así como al manejo de la plataforma SIGEP II"/>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43386899"/>
    <s v="N/A"/>
    <s v="N/A"/>
    <s v="$3,794,773"/>
    <s v="N/A"/>
    <n v="67823"/>
    <n v="37923"/>
    <n v="2018011001175"/>
    <d v="2023-01-20T00:00:00"/>
    <d v="2023-01-23T00:00:00"/>
    <s v="Ruth Esther Carrillo Rueda"/>
    <s v="Cedula de ciudadanía"/>
    <n v="1098719308"/>
    <n v="8"/>
    <d v="2023-03-28T00:00:00"/>
    <n v="0"/>
    <s v="N/A"/>
    <n v="0"/>
    <s v="N/A"/>
    <n v="0"/>
    <s v="N/A"/>
    <n v="0"/>
    <s v="N/A"/>
    <n v="0"/>
    <s v="N/A"/>
    <n v="0"/>
    <s v="N/A"/>
    <n v="0"/>
    <s v="N/A"/>
    <n v="0"/>
    <n v="43386899"/>
    <n v="0"/>
    <n v="0"/>
    <n v="0"/>
    <n v="0"/>
    <d v="2023-12-31T00:00:00"/>
    <d v="2023-12-31T00:00:00"/>
    <n v="-837"/>
    <s v="SI"/>
    <s v="Bogotá D.C."/>
    <s v="Cumplimiento"/>
    <s v="460 47 994000060864_x000a_460 47 994000063635"/>
    <s v="0_x000a_0"/>
    <s v="Aseguradora Solidaria de Colombia_x000a_Aseguradora Solidaria de Colombia"/>
    <s v="23/01/2023_x000a_28/03/2023"/>
    <s v="20/01/2023  -30/06/2024_x000a_28/03/2023 - 30/06/2024"/>
    <s v="23/01/2023_x000a_28/03/2023"/>
    <s v="https://jepcolombia.sharepoint.com/:b:/g/SE/DAJ/SDC/EYgyPlQgprVFrmj8cGXTXBABb6RxZSZYt623aEWitj4LBA?e=aVRbWq"/>
    <s v="Se sede el contrato a partir del 28 de marzo de 2023"/>
    <x v="0"/>
    <s v="Cesión"/>
    <s v="N/A"/>
    <s v="DERECHO"/>
    <s v="TECNOLOGO EN INVESTIGACIÓN CRIMINAL"/>
    <s v="FEMENINO"/>
    <s v="ruth.carrillo@jep.gov.co"/>
    <s v="https://community.secop.gov.co/Public/Tendering/ContractNoticePhases/View?PPI=CO1.PPI.22641780&amp;isFromPublicArea=True&amp;isModal=False"/>
  </r>
  <r>
    <s v="JEP-106-2023"/>
    <s v="JEP-CSPO-106-2023"/>
    <s v="Carlos Torres"/>
    <d v="2022-01-19T00:00:00"/>
    <s v="Luis Gabriel Mesa Franco"/>
    <x v="0"/>
    <s v="1. Prestación de servicios profesionales y de apoyo a la gestión"/>
    <s v="Cédula de ciudadanía"/>
    <n v="71794130"/>
    <n v="4"/>
    <x v="0"/>
    <s v="Medellin"/>
    <s v="Prestar servicios profesionales para apoyar al Departamento de Atención a Víctimas a nivel nacional en la articulación técnica de la ruta de acreditación administrativa, atendiendo los enfoques diferenciales "/>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99787400"/>
    <s v="N/A"/>
    <s v="N/A"/>
    <n v="8652088"/>
    <n v="9448080"/>
    <n v="32723"/>
    <n v="37523"/>
    <n v="2022011000068"/>
    <d v="2023-01-20T00:00:00"/>
    <d v="2023-01-23T00:00:00"/>
    <s v="Laura Sofia Buitrago Vidal_x000a_Martha Angelica Campo Quintana"/>
    <s v="Cedula de ciudadanía_x000a_Cédula de Ciudadanía"/>
    <s v="1032424682_x000a_ 1032374933"/>
    <s v="0_x000a_9"/>
    <s v="7/02/2024_x000a_8/04/2024"/>
    <n v="-2018814"/>
    <d v="2023-12-29T00:00:00"/>
    <n v="47240400"/>
    <d v="2023-12-29T00:00:00"/>
    <n v="0"/>
    <s v="N/A"/>
    <n v="0"/>
    <s v="N/A"/>
    <n v="0"/>
    <s v="N/A"/>
    <n v="0"/>
    <s v="N/A"/>
    <n v="1"/>
    <d v="2023-12-29T00:00:00"/>
    <n v="152"/>
    <n v="145008986"/>
    <n v="47240400"/>
    <n v="47240400"/>
    <n v="0"/>
    <n v="0"/>
    <d v="2023-12-31T00:00:00"/>
    <d v="2024-05-31T00:00:00"/>
    <n v="-685"/>
    <s v="SI"/>
    <s v="Bogotá D.C."/>
    <s v="Cumplimiento"/>
    <s v="_x0009_21-47-101025672"/>
    <n v="0"/>
    <s v="Seguros del Estado S.A."/>
    <d v="2023-01-23T00:00:00"/>
    <s v="20/01/2023 - 30/06/2024"/>
    <d v="2023-01-23T00:00:00"/>
    <s v="https://jepcolombia.sharepoint.com/:b:/g/SE/DAJ/SDC/EQRuUSoO1HJGvsa7x7fdlf4BMJbyw7aiQzMCnURFcOTy2g?e=sa7eAF"/>
    <s v="Mediante Otrosí N°1 el 28/12/2023 se publica la adición y prórroga del contrato JEP-106-2023 _x000a_El 7/02/2024 se publicó la cesión del contrato JEP-106-2023 Cedente: Luis Gabriel Mesa, Cesionaria: Laura Buitrago_x000a_El 8/04/2024 se publicó la cesión del contrato JEP-106-2023 de Laura Sofia Buitrago Vidal_x000a_a Martha Angelica Campo Quintana"/>
    <x v="0"/>
    <s v="Adición, prórroga y cesión"/>
    <s v="N/A"/>
    <s v="HISTORIA"/>
    <s v="N/A"/>
    <s v="MASCULINO"/>
    <s v="luis.mesa@jep.gov.co"/>
    <s v="https://community.secop.gov.co/Public/Tendering/ContractNoticePhases/View?PPI=CO1.PPI.22647695&amp;isFromPublicArea=True&amp;isModal=False"/>
  </r>
  <r>
    <s v="JEP-107-2023"/>
    <s v="JEP-CSPO-107-2023"/>
    <s v="Carlos Torres"/>
    <d v="2022-01-20T00:00:00"/>
    <s v="Herney Alberto Sierra Puccini"/>
    <x v="0"/>
    <s v="1. Prestación de servicios profesionales y de apoyo a la gestión"/>
    <s v="Cédula de ciudadanía"/>
    <n v="92545449"/>
    <n v="7"/>
    <x v="0"/>
    <s v="Sincelejo"/>
    <s v="Prestar servicios profesionales para apoyar jurídicamente la revisión de actos administrativos y demás temas relacionados con la vinculación, permanencia, desvinculación de servidores y demás temas inherentes a la administración del talento humano de la JEP. "/>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Funcionamiento"/>
    <n v="99498998"/>
    <s v="N/A"/>
    <s v="N/A"/>
    <n v="8652088"/>
    <s v="N/A"/>
    <n v="64923"/>
    <n v="37823"/>
    <s v="N/A"/>
    <d v="2023-01-20T00:00:00"/>
    <d v="2023-01-23T00:00:00"/>
    <s v="N/A"/>
    <s v="N/A"/>
    <s v="N/A"/>
    <s v="N/A"/>
    <s v="N/A"/>
    <n v="0"/>
    <s v="N/A"/>
    <n v="0"/>
    <s v="N/A"/>
    <n v="0"/>
    <s v="N/A"/>
    <n v="0"/>
    <s v="N/A"/>
    <n v="0"/>
    <s v="N/A"/>
    <n v="0"/>
    <s v="N/A"/>
    <n v="0"/>
    <s v="N/A"/>
    <n v="0"/>
    <n v="99498998"/>
    <n v="0"/>
    <n v="0"/>
    <n v="0"/>
    <n v="0"/>
    <d v="2023-12-31T00:00:00"/>
    <d v="2023-12-31T00:00:00"/>
    <n v="-837"/>
    <s v="SI"/>
    <s v="Bogotá D.C."/>
    <s v="Cumplimiento"/>
    <s v="14-47-101021758"/>
    <n v="0"/>
    <s v="Aseguradora Solidaria de Colombia"/>
    <d v="2023-01-23T00:00:00"/>
    <s v="20/01/2023 - 02/07/2024"/>
    <d v="2023-01-23T00:00:00"/>
    <s v="https://jepcolombia.sharepoint.com/:b:/g/SE/DAJ/SDC/ES-Po6ydtZBIp-dwxbHb_-0BM96q-9P5juALyZ35MUusRw?e=nNWaVJ"/>
    <s v="Ninguna"/>
    <x v="0"/>
    <s v="Retiro"/>
    <s v="N/A"/>
    <s v="DERECHO"/>
    <s v="N/A"/>
    <s v="MASCULINO"/>
    <s v="herney.sierra@jep.gov.co"/>
    <s v="https://community.secop.gov.co/Public/Tendering/ContractNoticePhases/View?PPI=CO1.PPI.22647007&amp;isFromPublicArea=True&amp;isModal=False"/>
  </r>
  <r>
    <s v="JEP-108-2023"/>
    <s v="JEP-CSPO-108-2023"/>
    <s v="Vanessa Jimenez"/>
    <d v="2022-01-20T00:00:00"/>
    <s v="Johanna Andrea Rodriguez Esquivia"/>
    <x v="0"/>
    <s v="1. Prestación de servicios profesionales y de apoyo a la gestión"/>
    <s v="Cédula de ciudadanía"/>
    <n v="1016023392"/>
    <n v="0"/>
    <x v="0"/>
    <s v="Bogotá D.C."/>
    <s v="Prestar servicios profesionales para apoyar a la Subdirección de Recursos Físicos e Infraestructura en el seguimiento y organización de la operación del almacén, así como en la actualización y migración de información al módulo de inventarios, para el seguimiento y control de los bienes e insumos que hacen parte de la dotación de los grupos territoriales y la sede principal de la JEP."/>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86520847"/>
    <s v="N/A"/>
    <s v="N/A"/>
    <n v="7589549"/>
    <s v="N/A"/>
    <n v="26823"/>
    <n v="36123"/>
    <n v="2018011000833"/>
    <d v="2023-01-20T00:00:00"/>
    <d v="2023-01-20T00:00:00"/>
    <s v="Marco Antonio Galán Rodríguez "/>
    <s v="Cedula de ciudadanía"/>
    <n v="1013618923"/>
    <n v="5"/>
    <d v="2023-06-06T00:00:00"/>
    <n v="0"/>
    <s v="N/A"/>
    <n v="0"/>
    <s v="N/A"/>
    <n v="0"/>
    <s v="N/A"/>
    <n v="0"/>
    <s v="N/A"/>
    <n v="0"/>
    <s v="N/A"/>
    <n v="0"/>
    <s v="N/A"/>
    <n v="0"/>
    <s v="N/A"/>
    <n v="0"/>
    <n v="86520847"/>
    <n v="0"/>
    <n v="0"/>
    <n v="0"/>
    <n v="0"/>
    <d v="2023-12-31T00:00:00"/>
    <d v="2023-12-31T00:00:00"/>
    <n v="-837"/>
    <s v="SI"/>
    <s v="Bogotá D.C."/>
    <s v="Cumplimiento"/>
    <s v="63-47-101001446_x000a_63-45-101043222"/>
    <s v="0_x000a_0"/>
    <s v="Seguros del Estado S.A._x000a_Seguros del Estado S.A."/>
    <s v="20/01/2023_x000a_06/06/2023"/>
    <s v="20/01/2023 - 30/06/2024_x000a_06/06/2023 -  30/06/2024"/>
    <s v="20/01/2023_x000a_06/06/2023"/>
    <s v="https://jepcolombia.sharepoint.com/:b:/g/SE/DAJ/SDC/EQI7aGWKf8RGmwdj-LKvHXcBkB4kr-T2TjaytVq0dF6TIg?e=TPRm0Z_x000a_https://jepcolombia.sharepoint.com/:b:/g/SE/DAJ/SDC/EdEAfMfC-YdHoyT9fwxkdbQBIGvNzVBXAOXNIQqamb6ZPA?e=f0f1Ub"/>
    <s v="A partir del 06/06/2023 se cede el contrato"/>
    <x v="0"/>
    <s v="Cesión"/>
    <s v="N/A"/>
    <s v="INGENIERIA ELECTRÓNICA"/>
    <s v="N/A"/>
    <s v="MASCULINO"/>
    <s v="marco.galan@jep.gov.co"/>
    <s v="https://community.secop.gov.co/Public/Tendering/ContractNoticePhases/View?PPI=CO1.PPI.22650584&amp;isFromPublicArea=True&amp;isModal=False"/>
  </r>
  <r>
    <s v="JEP-109-2023"/>
    <s v="JEP-CSPO-109-2023"/>
    <s v="Clara Torres"/>
    <d v="2022-01-20T00:00:00"/>
    <s v="Mabel Concepción Valencia Mosquera "/>
    <x v="0"/>
    <s v="1. Prestación de servicios profesionales y de apoyo a la gestión"/>
    <s v="Cédula de ciudadanía"/>
    <n v="34530317"/>
    <n v="7"/>
    <x v="0"/>
    <s v="Popayán"/>
    <s v="Prestar servicios profesionales para apoyar al Departamento de Enfoques Diferenciales  en el desarrollo de la perspectiva de interseccionalidad de los enfoques diferenciales, mediante la implementación de estrategias y actividades en el marco de los objetivos de la JEP."/>
    <s v="Misional"/>
    <s v="Harvey Danilo Suárez Morales"/>
    <s v="Secretaría Ejecutiva"/>
    <s v="BB- Departamento de Enfoques Diferenciales"/>
    <s v="Eliana Fernanda Antonio Rosero"/>
    <n v="52517142"/>
    <x v="6"/>
    <s v="N/A"/>
    <s v="N/A"/>
    <s v="N/A"/>
    <s v="Inversión"/>
    <n v="97191782"/>
    <s v="N/A"/>
    <s v="N/A"/>
    <n v="8652088"/>
    <s v="N/A"/>
    <n v="23823"/>
    <n v="45023"/>
    <s v="_x0009_2022011000057"/>
    <d v="2023-01-24T00:00:00"/>
    <d v="2023-02-01T00:00:00"/>
    <s v="N/A"/>
    <s v="N/A"/>
    <s v="N/A"/>
    <s v="N/A"/>
    <s v="N/A"/>
    <n v="0"/>
    <s v="N/A"/>
    <n v="0"/>
    <s v="N/A"/>
    <n v="0"/>
    <s v="N/A"/>
    <n v="0"/>
    <s v="N/A"/>
    <n v="0"/>
    <s v="N/A"/>
    <n v="0"/>
    <s v="N/A"/>
    <n v="0"/>
    <s v="N/A"/>
    <n v="0"/>
    <n v="97191782"/>
    <n v="0"/>
    <n v="0"/>
    <n v="0"/>
    <n v="0"/>
    <d v="2023-12-31T00:00:00"/>
    <d v="2023-12-31T00:00:00"/>
    <n v="-837"/>
    <s v="SI"/>
    <s v="Bogotá D.C."/>
    <s v="Cumplimiento"/>
    <s v="21-45-101398558"/>
    <n v="0"/>
    <s v="Seguros del Estado S.A."/>
    <d v="2023-01-25T00:00:00"/>
    <s v="24/01/2023 - 01/07/2024"/>
    <d v="2023-01-25T00:00:00"/>
    <s v="https://jepcolombia.sharepoint.com/:b:/g/SE/DAJ/SDC/EaW3LCi6ScBDqxCD0Run8L8BSEiUi-tLkHH0LtXOVPzGzA?e=1qmOWa"/>
    <s v="Ninguna"/>
    <x v="0"/>
    <s v="Retiro"/>
    <s v="N/A"/>
    <s v="PSICOLOGÍA"/>
    <s v="N/A"/>
    <s v="FEMENINO"/>
    <s v="mabel.valencia@jep.gov.co"/>
    <s v="https://community.secop.gov.co/Public/Tendering/ContractNoticePhases/View?PPI=CO1.PPI.22660701&amp;isFromPublicArea=True&amp;isModal=False"/>
  </r>
  <r>
    <s v="JEP-110-2023"/>
    <s v="JEP-CSPO-110-2023"/>
    <s v="Clara Torres"/>
    <d v="2022-01-20T00:00:00"/>
    <s v="Jhon Jarlis Leudo Mendez"/>
    <x v="0"/>
    <s v="1. Prestación de servicios profesionales y de apoyo a la gestión"/>
    <s v="Cédula de ciudadanía"/>
    <n v="3837190"/>
    <n v="5"/>
    <x v="0"/>
    <s v="Corozal"/>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6520847"/>
    <s v="N/A"/>
    <s v="N/A"/>
    <n v="7589549"/>
    <s v="N/A"/>
    <n v="35323"/>
    <n v="45123"/>
    <n v="2022011000068"/>
    <d v="2023-01-24T00:00:00"/>
    <d v="2023-01-25T00:00:00"/>
    <s v="N/A"/>
    <s v="N/A"/>
    <s v="N/A"/>
    <s v="N/A"/>
    <s v="N/A"/>
    <n v="0"/>
    <s v="N/A"/>
    <n v="0"/>
    <s v="N/A"/>
    <n v="0"/>
    <s v="N/A"/>
    <n v="0"/>
    <s v="N/A"/>
    <n v="0"/>
    <s v="N/A"/>
    <n v="0"/>
    <s v="N/A"/>
    <n v="0"/>
    <s v="N/A"/>
    <n v="0"/>
    <n v="86520847"/>
    <n v="0"/>
    <n v="0"/>
    <n v="0"/>
    <n v="0"/>
    <d v="2023-12-31T00:00:00"/>
    <d v="2023-12-31T00:00:00"/>
    <n v="-837"/>
    <s v="SI"/>
    <s v="Corozal con_x000a_desplazamiento en la región conformada por los departamentos de Sucre, Magdalena, Bolívar, Cesar,_x000a_Córdoba, Atlántico y La Guajira"/>
    <s v="Cumplimiento"/>
    <s v="25-47-101003609"/>
    <n v="0"/>
    <s v="Seguros del Estado S.A."/>
    <d v="2023-01-25T00:00:00"/>
    <s v="24/01/2023 - 01/07/2024"/>
    <d v="2023-01-25T00:00:00"/>
    <s v="https://jepcolombia.sharepoint.com/:b:/g/SE/DAJ/SDC/EUHeFoQlYrVIjOIHa4YI8m8BszBnSx9LfF2mkxniylfbzA?e=QHEgCa"/>
    <s v="Modificar la “Cláusula Vigésima Segunda – Lugar de_x000a_ejecución del contrato y Domicilio Contractual”"/>
    <x v="0"/>
    <s v="Retiro"/>
    <s v="N/A"/>
    <s v="PSICOLOGÍA"/>
    <s v="N/A"/>
    <s v="MASCULINO"/>
    <s v="jhon.leudo@jep.gov.co"/>
    <s v="https://community.secop.gov.co/Public/Tendering/ContractNoticePhases/View?PPI=CO1.PPI.22660726&amp;isFromPublicArea=True&amp;isModal=False"/>
  </r>
  <r>
    <s v="JEP-111-2023"/>
    <s v="JEP-CSPO-111-2023"/>
    <s v="Jairo Cuellar"/>
    <d v="2022-01-20T00:00:00"/>
    <s v="Maria Camila Padilla Parada"/>
    <x v="0"/>
    <s v="1. Prestación de servicios profesionales y de apoyo a la gestión"/>
    <s v="Cédula de ciudadanía"/>
    <n v="1018465345"/>
    <n v="8"/>
    <x v="0"/>
    <s v="Bogotá D.C."/>
    <s v="Prestar los servicios profesionales para apoyar y acompañar al grupo de apoyo legal y administrativo en las actividades logísticas, jurídicas y administrativas para facilitar la capacidad investigativa de la UIA"/>
    <s v="Funciones de la dependencia"/>
    <s v="Harvey Danilo Suarez Morales"/>
    <s v="Secretaría Ejecutiva"/>
    <s v="I- Unidad de Investigación y Acusación- UIA"/>
    <s v="Oscar Alfonso Téllez Valenzuela"/>
    <n v="91226679"/>
    <x v="22"/>
    <s v="N/A"/>
    <s v="N/A"/>
    <s v="N/A"/>
    <s v="Inversión"/>
    <n v="56506700"/>
    <s v="N/A"/>
    <s v="N/A"/>
    <n v="4857310"/>
    <s v="N/A"/>
    <n v="28023"/>
    <n v="40423"/>
    <n v="2022011000057"/>
    <d v="2023-01-24T00:00:00"/>
    <d v="2023-01-25T00:00:00"/>
    <s v="N/A"/>
    <s v="N/A"/>
    <s v="N/A"/>
    <s v="N/A"/>
    <s v="N/A"/>
    <n v="0"/>
    <s v="N/A"/>
    <n v="0"/>
    <s v="N/A"/>
    <n v="0"/>
    <s v="N/A"/>
    <n v="0"/>
    <s v="N/A"/>
    <n v="0"/>
    <s v="N/A"/>
    <n v="0"/>
    <s v="N/A"/>
    <n v="0"/>
    <n v="0"/>
    <n v="-83"/>
    <n v="56506700"/>
    <n v="0"/>
    <n v="0"/>
    <n v="0"/>
    <n v="0"/>
    <d v="2023-12-31T00:00:00"/>
    <d v="2023-10-09T00:00:00"/>
    <n v="-920"/>
    <s v="SI"/>
    <s v="Bogotá D.C."/>
    <s v="Cumplimiento"/>
    <s v="37-47-101003827"/>
    <n v="0"/>
    <s v="Seguros del Estado S.A."/>
    <d v="2023-01-24T00:00:00"/>
    <s v="24/01/2023 - 30/06/2024"/>
    <d v="2023-01-24T00:00:00"/>
    <s v="https://jepcolombia.sharepoint.com/:b:/g/SE/DAJ/SDC/EVNjVDyxCYNNoB-CpaL9sSoBjuVgmRp11VVQQtUZrKS7Xw?e=nWD7e3"/>
    <s v="EL 10/10/2023 se publicó la terminación anticipada del contrato JEP-111-2023 Maria Camila Padilla Parada UIA ejecución hasta el 9 de Octubre"/>
    <x v="0"/>
    <s v="Terminación anticipada"/>
    <s v="N/A"/>
    <s v="DERECHO"/>
    <s v="N/A"/>
    <s v="FEMENINO"/>
    <s v="maria.padilla@jep.gov.co"/>
    <s v="https://community.secop.gov.co/Public/Tendering/ContractNoticePhases/View?PPI=CO1.PPI.22679085&amp;isFromPublicArea=True&amp;isModal=False"/>
  </r>
  <r>
    <s v="JEP-112-2023"/>
    <s v="JEP-CSPO-112-2023"/>
    <s v="Jairo Cuellar"/>
    <d v="2022-01-20T00:00:00"/>
    <s v="Alberto Mendez Cruz"/>
    <x v="0"/>
    <s v="1. Prestación de servicios profesionales y de apoyo a la gestión"/>
    <s v="Cédula de ciudadanía"/>
    <n v="19479349"/>
    <n v="0"/>
    <x v="0"/>
    <s v="Bogotá D.C."/>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87532783"/>
    <s v="N/A"/>
    <s v="N/A"/>
    <n v="7589549"/>
    <s v="N/A"/>
    <n v="52923"/>
    <n v="49823"/>
    <s v="_x0009_2022011000068"/>
    <d v="2023-01-26T00:00:00"/>
    <d v="2023-01-27T00:00:00"/>
    <s v="N/A"/>
    <s v="N/A"/>
    <s v="N/A"/>
    <s v="N/A"/>
    <s v="N/A"/>
    <n v="0"/>
    <s v="N/A"/>
    <n v="0"/>
    <s v="N/A"/>
    <n v="0"/>
    <s v="N/A"/>
    <n v="0"/>
    <s v="N/A"/>
    <n v="0"/>
    <s v="N/A"/>
    <n v="0"/>
    <s v="N/A"/>
    <n v="0"/>
    <s v="N/A"/>
    <n v="0"/>
    <n v="87532783"/>
    <n v="0"/>
    <n v="0"/>
    <n v="0"/>
    <n v="0"/>
    <d v="2023-12-31T00:00:00"/>
    <d v="2023-12-31T00:00:00"/>
    <n v="-837"/>
    <s v="SI"/>
    <s v="Bogotá D.C."/>
    <s v="Cumplimiento"/>
    <s v="33-47-101010832"/>
    <n v="0"/>
    <s v="Seguros del Estado S.A."/>
    <d v="2023-01-26T00:00:00"/>
    <s v="26/01/2023 - 30/06/2024"/>
    <d v="2023-01-27T00:00:00"/>
    <s v="https://jepcolombia.sharepoint.com/:b:/g/SE/DAJ/SDC/EYlGvWLpF1RKss-yLq9jeRIB3E7sNzXn7JBRwNCJy6nlJw?e=gkgbrL"/>
    <s v="Ninguna"/>
    <x v="0"/>
    <s v="Retiro"/>
    <s v="N/A"/>
    <s v="DERECHO"/>
    <s v="N/A"/>
    <s v="MASCULINO"/>
    <s v="alberto.mendez@jep.gov.co"/>
    <s v="https://community.secop.gov.co/Public/Tendering/ContractNoticePhases/View?PPI=CO1.PPI.22718350&amp;isFromPublicArea=True&amp;isModal=False"/>
  </r>
  <r>
    <s v="JEP-113-2023"/>
    <s v="JEP-CSPO-113-2023"/>
    <s v="Jairo Cuellar"/>
    <d v="2022-01-20T00:00:00"/>
    <s v="Alexander Rios Pérez"/>
    <x v="0"/>
    <s v="1. Prestación de servicios profesionales y de apoyo a la gestión"/>
    <s v="Cédula de ciudadanía"/>
    <n v="79384403"/>
    <n v="1"/>
    <x v="0"/>
    <s v="Bogotá D.C."/>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87532783"/>
    <s v="N/A"/>
    <s v="N/A"/>
    <n v="7589549"/>
    <s v="N/A"/>
    <n v="53023"/>
    <n v="49923"/>
    <n v="2022011000068"/>
    <d v="2023-01-26T00:00:00"/>
    <d v="2023-01-27T00:00:00"/>
    <s v="N/A"/>
    <s v="N/A"/>
    <s v="N/A"/>
    <s v="N/A"/>
    <s v="N/A"/>
    <n v="0"/>
    <s v="N/A"/>
    <n v="0"/>
    <s v="N/A"/>
    <n v="0"/>
    <s v="N/A"/>
    <n v="0"/>
    <s v="N/A"/>
    <n v="0"/>
    <s v="N/A"/>
    <n v="0"/>
    <s v="N/A"/>
    <n v="0"/>
    <s v="N/A"/>
    <n v="0"/>
    <n v="87532783"/>
    <n v="0"/>
    <n v="0"/>
    <n v="0"/>
    <n v="0"/>
    <d v="2023-12-31T00:00:00"/>
    <d v="2023-12-31T00:00:00"/>
    <n v="-837"/>
    <s v="SI"/>
    <s v="Bogotá D.C."/>
    <s v="Cumplimiento"/>
    <s v="14-45-101091837"/>
    <n v="0"/>
    <s v="Seguros del Estado S.A."/>
    <d v="2023-01-27T00:00:00"/>
    <s v="26/01/2023 - 01/07/2024"/>
    <d v="2023-01-27T00:00:00"/>
    <s v="https://jepcolombia.sharepoint.com/:b:/g/SE/DAJ/SDC/EQlyD0inLYRBgYE9R3t1MSwBe7thXnb0TNpyh8b4hYTnFQ?e=Du4J7y"/>
    <s v="Ninguna"/>
    <x v="0"/>
    <s v="Retiro"/>
    <s v="N/A"/>
    <s v="DERECHO"/>
    <s v="N/A"/>
    <s v="MASCULINO"/>
    <s v="alexander.rios@jep.gov.co"/>
    <s v="https://community.secop.gov.co/Public/Tendering/ContractNoticePhases/View?PPI=CO1.PPI.22718827&amp;isFromPublicArea=True&amp;isModal=False"/>
  </r>
  <r>
    <s v="JEP-114-2023"/>
    <s v="JEP-CSPO-114-2023"/>
    <s v="Jairo Cuellar"/>
    <d v="2022-01-20T00:00:00"/>
    <s v="Jorge Eliecer Corredor Fonseca"/>
    <x v="0"/>
    <s v="1. Prestación de servicios profesionales y de apoyo a la gestión"/>
    <s v="Cédula de ciudadanía"/>
    <n v="19441797"/>
    <n v="2"/>
    <x v="0"/>
    <s v="Bogotá D.C."/>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87532783"/>
    <s v="N/A"/>
    <s v="N/A"/>
    <n v="7589549"/>
    <s v="N/A"/>
    <n v="34823"/>
    <n v="52023"/>
    <s v="_x0009_2022011000068"/>
    <d v="2023-01-27T00:00:00"/>
    <d v="2023-01-30T00:00:00"/>
    <s v="N/A"/>
    <s v="N/A"/>
    <s v="N/A"/>
    <s v="N/A"/>
    <s v="N/A"/>
    <n v="0"/>
    <s v="N/A"/>
    <n v="0"/>
    <s v="N/A"/>
    <n v="0"/>
    <s v="N/A"/>
    <n v="0"/>
    <s v="N/A"/>
    <n v="0"/>
    <s v="N/A"/>
    <n v="0"/>
    <s v="N/A"/>
    <n v="0"/>
    <s v="N/A"/>
    <n v="0"/>
    <n v="87532783"/>
    <n v="0"/>
    <n v="0"/>
    <n v="0"/>
    <n v="0"/>
    <d v="2023-12-31T00:00:00"/>
    <d v="2023-12-31T00:00:00"/>
    <n v="-837"/>
    <s v="SI"/>
    <s v="Bogotá D.C."/>
    <s v="Cumplimiento"/>
    <s v="14-45-101091885"/>
    <n v="0"/>
    <s v="Seguros del Estado S.A."/>
    <d v="2023-01-28T00:00:00"/>
    <s v="27/01/2023 - 10/07/2024"/>
    <d v="2023-01-30T00:00:00"/>
    <s v="https://jepcolombia.sharepoint.com/:b:/g/SE/DAJ/SDC/EXBwWlV-ApZLv3MmiuofQz8BjvH-eg0icrQXdmdux6EWIg?e=5BsRde"/>
    <s v="Ninguna"/>
    <x v="0"/>
    <s v="Retiro"/>
    <s v="N/A"/>
    <s v="DERECHO"/>
    <s v="N/A"/>
    <s v="MASCULINO"/>
    <s v="jorge.corredor@jep.gov.co"/>
    <s v="https://community.secop.gov.co/Public/Tendering/ContractNoticePhases/View?PPI=CO1.PPI.22719368&amp;isFromPublicArea=True&amp;isModal=False"/>
  </r>
  <r>
    <s v="JEP-115-2023"/>
    <s v="JEP-CSPO-115-2023"/>
    <s v="Jairo Cuellar"/>
    <d v="2022-01-20T00:00:00"/>
    <s v="Pablo Cesar Gomez Lugo"/>
    <x v="0"/>
    <s v="1. Prestación de servicios profesionales y de apoyo a la gestión"/>
    <s v="Cédula de ciudadanía"/>
    <n v="13503636"/>
    <n v="0"/>
    <x v="0"/>
    <s v="Cucuta"/>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87532783"/>
    <s v="N/A"/>
    <s v="N/A"/>
    <n v="7589549"/>
    <s v="N/A"/>
    <n v="34723"/>
    <n v="53523"/>
    <s v="_x0009_2022011000068"/>
    <d v="2023-01-30T00:00:00"/>
    <d v="2023-01-30T00:00:00"/>
    <s v="N/A"/>
    <s v="N/A"/>
    <s v="N/A"/>
    <s v="N/A"/>
    <s v="N/A"/>
    <n v="0"/>
    <s v="N/A"/>
    <n v="0"/>
    <s v="N/A"/>
    <n v="0"/>
    <s v="N/A"/>
    <n v="0"/>
    <s v="N/A"/>
    <n v="0"/>
    <s v="N/A"/>
    <n v="0"/>
    <s v="N/A"/>
    <n v="0"/>
    <s v="N/A"/>
    <n v="0"/>
    <n v="87532783"/>
    <n v="0"/>
    <n v="0"/>
    <n v="0"/>
    <n v="0"/>
    <d v="2023-12-31T00:00:00"/>
    <d v="2023-12-31T00:00:00"/>
    <n v="-837"/>
    <s v="SI"/>
    <s v="Bogotá D.C."/>
    <s v="Cumplimiento"/>
    <s v="25-47101003637"/>
    <n v="0"/>
    <s v="Seguros del Estado S.A."/>
    <d v="2023-01-30T00:00:00"/>
    <s v="30/01/2023 - 01/07/2024"/>
    <d v="2023-01-30T00:00:00"/>
    <s v="https://jepcolombia.sharepoint.com/:b:/g/SE/DAJ/SDC/ESLEpCO287JNi5De5c2JdVYBq6fhq5e_dVPBrvC9gRIFHQ?e=kpQuE1"/>
    <s v="Ninguna"/>
    <x v="0"/>
    <s v="Retiro"/>
    <s v="N/A"/>
    <s v="DERECHO"/>
    <s v="N/A"/>
    <s v="MASCULINO"/>
    <s v="pablo.gomezl@jep.gov.co"/>
    <s v="https://community.secop.gov.co/Public/Tendering/ContractNoticePhases/View?PPI=CO1.PPI.22721243&amp;isFromPublicArea=True&amp;isModal=False"/>
  </r>
  <r>
    <s v="JEP-116-2023"/>
    <s v="JEP-CSPO-116-2023"/>
    <s v="Jairo Cuellar"/>
    <d v="2022-01-20T00:00:00"/>
    <s v="Carlos Javier Moncayo Valencia"/>
    <x v="0"/>
    <s v="1. Prestación de servicios profesionales y de apoyo a la gestión"/>
    <s v="Cédula de ciudadanía"/>
    <n v="98385759"/>
    <n v="1"/>
    <x v="0"/>
    <s v="Pasto"/>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87532783"/>
    <s v="N/A"/>
    <s v="N/A"/>
    <n v="7589549"/>
    <s v="N/A"/>
    <n v="53123"/>
    <n v="52223"/>
    <s v="_x0009_2022011000068"/>
    <d v="2023-01-27T00:00:00"/>
    <d v="2023-01-27T00:00:00"/>
    <s v="N/A"/>
    <s v="N/A"/>
    <s v="N/A"/>
    <s v="N/A"/>
    <s v="N/A"/>
    <n v="0"/>
    <s v="N/A"/>
    <n v="0"/>
    <s v="N/A"/>
    <n v="0"/>
    <s v="N/A"/>
    <n v="0"/>
    <s v="N/A"/>
    <n v="0"/>
    <s v="N/A"/>
    <n v="0"/>
    <s v="N/A"/>
    <n v="0"/>
    <s v="N/A"/>
    <n v="0"/>
    <n v="87532783"/>
    <n v="0"/>
    <n v="0"/>
    <n v="0"/>
    <n v="0"/>
    <d v="2023-12-31T00:00:00"/>
    <d v="2023-12-31T00:00:00"/>
    <n v="-837"/>
    <s v="SI"/>
    <s v="Putumayo"/>
    <s v="Cumplimiento"/>
    <s v="41-47-101004931"/>
    <n v="0"/>
    <s v="Seguros del Estado S.A."/>
    <d v="2023-01-27T00:00:00"/>
    <s v="27/01/2023 - 30/06/2024"/>
    <d v="2023-01-27T00:00:00"/>
    <s v="https://jepcolombia.sharepoint.com/:b:/g/SE/DAJ/SDC/EXdQ4YSDZ0BBhSs8qjeTlhQBIRDAjeNDNEeE8nYSWWn5eQ?e=7uqpVH"/>
    <s v="Ninguna"/>
    <x v="0"/>
    <s v="Retiro"/>
    <s v="N/A"/>
    <s v="DERECHO"/>
    <s v="N/A"/>
    <s v="MASCULINO"/>
    <s v="carlos.moncayo@jep.gov.co"/>
    <s v="https://community.secop.gov.co/Public/Tendering/ContractNoticePhases/View?PPI=CO1.PPI.22721268&amp;isFromPublicArea=True&amp;isModal=False"/>
  </r>
  <r>
    <s v="JEP-117-2023"/>
    <s v="JEP-CSPO-117-2023"/>
    <s v="Clara Torres"/>
    <d v="2022-01-23T00:00:00"/>
    <s v="Harold Leibnitz Chaux Campos"/>
    <x v="0"/>
    <s v="1. Prestación de servicios profesionales y de apoyo a la gestión"/>
    <s v="Cédula de ciudadanía"/>
    <n v="19393097"/>
    <n v="9"/>
    <x v="0"/>
    <s v="Bogotá D.C."/>
    <s v="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
    <s v="Funciones de la dependencia"/>
    <s v="Harvey Danilo Suarez Morales"/>
    <s v="Secretaría Ejecutiva"/>
    <s v="EE- Departamento de Conceptos y Representación Jurídica"/>
    <s v="María José Echeverry Hoyos"/>
    <n v="51728425"/>
    <x v="13"/>
    <s v="N/A"/>
    <s v="N/A"/>
    <s v="N/A"/>
    <s v="Inversión"/>
    <n v="119398808"/>
    <s v="N/A"/>
    <s v="N/A"/>
    <n v="10473580"/>
    <s v="N/A"/>
    <n v="62323"/>
    <n v="44923"/>
    <s v="_x0009_2018011001175"/>
    <d v="2023-01-24T00:00:00"/>
    <d v="2023-01-26T00:00:00"/>
    <s v="N/A"/>
    <s v="N/A"/>
    <s v="N/A"/>
    <s v="N/A"/>
    <s v="N/A"/>
    <n v="0"/>
    <s v="N/A"/>
    <n v="0"/>
    <s v="N/A"/>
    <n v="0"/>
    <s v="N/A"/>
    <n v="0"/>
    <s v="N/A"/>
    <n v="0"/>
    <s v="N/A"/>
    <n v="0"/>
    <s v="N/A"/>
    <n v="0"/>
    <n v="0"/>
    <n v="-153"/>
    <n v="119398808"/>
    <n v="0"/>
    <n v="0"/>
    <n v="0"/>
    <n v="0"/>
    <d v="2023-12-31T00:00:00"/>
    <d v="2023-07-31T00:00:00"/>
    <n v="-990"/>
    <s v="NO"/>
    <s v="Bogotá D.C."/>
    <s v="Cumplimiento"/>
    <s v="14-47-101021828"/>
    <n v="0"/>
    <s v="Seguros del Estado S.A."/>
    <d v="2023-01-25T00:00:00"/>
    <s v="24/01/2023 - 20/07/2024"/>
    <d v="2023-01-25T00:00:00"/>
    <s v="https://jepcolombia.sharepoint.com/:b:/g/SE/DAJ/SDC/Eb8w-Hv3LdBKhxI_t1f45toBd2IabIf8UMlmSevJ9dsFkQ?e=NVvSrY"/>
    <s v="El 2/08/2023 se publicó la terminación del contrato JEP-117-2023, a partir del 1 de agosto de 2023."/>
    <x v="0"/>
    <s v="Terminación anticipada"/>
    <s v="N/A"/>
    <s v="DERECHO"/>
    <s v="N/A"/>
    <s v="MASCULINO"/>
    <s v="harold.chaux@jep.gov.co"/>
    <s v="https://community.secop.gov.co/Public/Tendering/ContractNoticePhases/View?PPI=CO1.PPI.22683442&amp;isFromPublicArea=True&amp;isModal=False"/>
  </r>
  <r>
    <s v="JEP-118-2023"/>
    <s v="JEP-CSPO-118-2023"/>
    <s v="Angela Esquivel"/>
    <d v="2022-01-23T00:00:00"/>
    <s v="Johan Steve Varon Gómez"/>
    <x v="0"/>
    <s v="1. Prestación de servicios profesionales y de apoyo a la gestión"/>
    <s v="Cédula de ciudadanía"/>
    <n v="1022422027"/>
    <n v="0"/>
    <x v="0"/>
    <s v="Bogotá D.C."/>
    <s v="Prestar servicios profesionales para apoyar y acompañar al Departamento de Atención a Víctimas en la construcción, consolidación, actualización y mantenimiento de las bases de datos, herramientas de captura de información y aplicativos web, que registren actividades de divulgación, orientación, asesoría, acompañamiento psicosocial y de participación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55373330"/>
    <s v="N/A"/>
    <s v="N/A"/>
    <n v="4857310"/>
    <n v="5304182"/>
    <n v="30323"/>
    <n v="44723"/>
    <s v="_x0009_2022011000068"/>
    <d v="2023-01-24T00:00:00"/>
    <d v="2023-01-25T00:00:00"/>
    <s v="N/A"/>
    <s v="N/A"/>
    <s v="N/A"/>
    <s v="N/A"/>
    <s v="N/A"/>
    <n v="-809550"/>
    <d v="2023-12-29T00:00:00"/>
    <n v="26520910"/>
    <d v="2023-12-29T00:00:00"/>
    <n v="0"/>
    <s v="N/A"/>
    <n v="0"/>
    <s v="N/A"/>
    <n v="0"/>
    <s v="N/A"/>
    <n v="0"/>
    <s v="N/A"/>
    <n v="1"/>
    <d v="2023-12-29T00:00:00"/>
    <n v="152"/>
    <n v="81084690"/>
    <n v="26520910"/>
    <n v="26520910"/>
    <n v="0"/>
    <n v="0"/>
    <d v="2023-12-31T00:00:00"/>
    <d v="2024-05-31T00:00:00"/>
    <n v="-685"/>
    <s v="NO"/>
    <s v="Bogotá D.C."/>
    <s v="Cumplimiento"/>
    <s v="25-47-101003608"/>
    <n v="0"/>
    <s v="Seguros del Estado S.A."/>
    <d v="2023-01-25T00:00:00"/>
    <s v="24/01/2023 - 01/07/2024"/>
    <d v="2023-01-25T00:00:00"/>
    <s v="https://jepcolombia.sharepoint.com/:b:/g/SE/DAJ/SDC/EcNBBC4RdFZBtFyILIF-fHEBuilQ5yB9jlFi28Q4hLNSWw?e=o8b6lC"/>
    <s v="Mediante Otrosí N°1 el 28/12/2023 se publica la adición y prórroga del contrato JEP-118-2023"/>
    <x v="0"/>
    <s v="Adición y prórroga"/>
    <s v="N/A"/>
    <s v="RELACIONES ECONOMICAS E INTERNACIONALES"/>
    <s v="N/A"/>
    <s v="MASCULINO"/>
    <s v="johan.varong@jep.gov.co"/>
    <s v="https://community.secop.gov.co/Public/Tendering/ContractNoticePhases/View?PPI=CO1.PPI.22688996&amp;isFromPublicArea=True&amp;isModal=False"/>
  </r>
  <r>
    <s v="JEP-119-2023"/>
    <s v="JEP-CSPO-119-2023"/>
    <s v="Vanessa Jimenez"/>
    <d v="2022-01-23T00:00:00"/>
    <s v="María del Pilar Indaburo Peñuela "/>
    <x v="0"/>
    <s v="1. Prestación de servicios profesionales y de apoyo a la gestión"/>
    <s v="Cédula de ciudadanía"/>
    <n v="53076752"/>
    <n v="1"/>
    <x v="0"/>
    <s v="Bogotá D.C."/>
    <s v="Prestar servicios profesionales para apoyar y acompañar a la Subdirección de Recursos Físicos e Infraestructura en la verificación y trámite de los desplazamientos requeridos para la implementación del enfoque territorial y los enfoques diferenciales. "/>
    <s v="Funciones de la dependencia"/>
    <s v="Harvey Danilo Suarez Morales"/>
    <s v="Secretaría Ejecutiva"/>
    <s v="DD- Subdirección de Recursos Físicos e Infraestructura"/>
    <s v="Gabriel Amado Pardo"/>
    <n v="79313574"/>
    <x v="19"/>
    <s v="N/A"/>
    <s v="N/A"/>
    <s v="N/A"/>
    <s v="Inversión"/>
    <n v="122999866"/>
    <s v="N/A"/>
    <s v="N/A"/>
    <n v="10758006"/>
    <s v="N/A"/>
    <n v="60423"/>
    <n v="44323"/>
    <s v="_x0009_2022011000068"/>
    <d v="2023-01-24T00:00:00"/>
    <d v="2023-01-25T00:00:00"/>
    <s v="N/A"/>
    <s v="N/A"/>
    <s v="N/A"/>
    <s v="N/A"/>
    <s v="N/A"/>
    <n v="0"/>
    <s v="N/A"/>
    <n v="0"/>
    <s v="N/A"/>
    <n v="0"/>
    <s v="N/A"/>
    <n v="0"/>
    <s v="N/A"/>
    <n v="0"/>
    <s v="N/A"/>
    <n v="0"/>
    <s v="N/A"/>
    <n v="0"/>
    <n v="0"/>
    <n v="-207"/>
    <n v="122999866"/>
    <n v="0"/>
    <n v="0"/>
    <n v="0"/>
    <n v="0"/>
    <d v="2023-12-31T00:00:00"/>
    <d v="2023-06-07T00:00:00"/>
    <n v="-1044"/>
    <s v="SI"/>
    <s v="Bogotá D.C."/>
    <s v="Cumplimiento"/>
    <s v="63-47-101001455"/>
    <n v="0"/>
    <s v="Seguros del Estado S.A."/>
    <d v="2023-01-25T00:00:00"/>
    <s v="24/01/2023 - 30/06/2024"/>
    <d v="2023-01-25T00:00:00"/>
    <s v="https://jepcolombia.sharepoint.com/:b:/g/SE/DAJ/SDC/EQozkqNu9BZMpCMg91vVvpMBVV8ZOKHO4mLcnX54x864Ag?e=ZD5NnK"/>
    <s v="el 7/06/2023 se publicó ACTA DE TERMINACIÓN ANTICIPADA DE MUTUO ACUERDO, BALANCE FINAL Y CIERRE DEL CONTRATO JEP-119-2023 "/>
    <x v="0"/>
    <s v="Terminación anticipada"/>
    <s v="N/A"/>
    <s v="ADMINISTRACIÓN DE EMPRESAS"/>
    <s v="N/A"/>
    <s v="FEMENINO"/>
    <s v="maria.indaburo@jep.gov.co"/>
    <s v="https://community.secop.gov.co/Public/Tendering/ContractNoticePhases/View?PPI=CO1.PPI.22685968&amp;isFromPublicArea=True&amp;isModal=False"/>
  </r>
  <r>
    <s v="JEP-120-2023"/>
    <s v="JEP-CSPO-120-2023"/>
    <s v="Laura Paredes"/>
    <d v="2022-01-23T00:00:00"/>
    <s v="Mario Felipe Ospina Buitrago"/>
    <x v="0"/>
    <s v="1. Prestación de servicios profesionales y de apoyo a la gestión"/>
    <s v="Cédula de ciudadanía"/>
    <n v="1014224572"/>
    <n v="5"/>
    <x v="0"/>
    <s v="Bogotá D.C."/>
    <s v="Prestar servicios profesionales para apoyar y acompañar la codificación, análisis y sistematización de información, así como la elaboración de documentos con relación al caso 06: &quot;victimización de miembros de la unión patriótica por parte de agentes estatales&quot;- de la srvr. "/>
    <s v="Misional"/>
    <s v="Harvey Danilo Suárez Morales"/>
    <s v="Secretaría Ejecutiva"/>
    <s v="B- Subsecretaría Ejecutiva"/>
    <s v="Ana Cristina Portilla Benavides"/>
    <n v="52350519"/>
    <x v="21"/>
    <s v="N/A"/>
    <s v="Caso 6"/>
    <s v="Gustavo Adolfo Salazar Arbeláez"/>
    <s v="Inversión"/>
    <n v="51284712"/>
    <s v="N/A"/>
    <s v="N/A"/>
    <n v="4273726"/>
    <n v="4666908"/>
    <n v="30223"/>
    <n v="45723"/>
    <n v="2022011000068"/>
    <d v="2023-01-24T00:00:00"/>
    <d v="2023-01-26T00:00:00"/>
    <s v="N/A"/>
    <s v="N/A"/>
    <s v="N/A"/>
    <s v="N/A"/>
    <s v="N/A"/>
    <n v="-3418984"/>
    <d v="2023-12-26T00:00:00"/>
    <n v="23334540"/>
    <d v="2023-12-26T00:00:00"/>
    <n v="0"/>
    <s v="N/A"/>
    <n v="0"/>
    <s v="N/A"/>
    <n v="0"/>
    <s v="N/A"/>
    <n v="0"/>
    <s v="N/A"/>
    <n v="1"/>
    <d v="2023-12-26T00:00:00"/>
    <n v="152"/>
    <n v="71200268"/>
    <n v="23334540"/>
    <n v="23334540"/>
    <n v="0"/>
    <n v="0"/>
    <d v="2023-12-31T00:00:00"/>
    <d v="2024-05-31T00:00:00"/>
    <n v="-685"/>
    <s v="SI"/>
    <s v="Bogotá D.C."/>
    <s v="Cumplimiento"/>
    <s v="310 47 994000007220"/>
    <n v="0"/>
    <s v="Aseguradora Solidaria de Colombia"/>
    <d v="2023-01-26T00:00:00"/>
    <s v="26/01/2023 - 01/07/2024"/>
    <d v="2023-01-26T00:00:00"/>
    <s v="https://jepcolombia.sharepoint.com/:b:/g/SE/DAJ/SDC/EbinYYCYDYVAtRjwjOVkCn4BkfwNO38VoXd3fn-IeXBaMg?e=p4vxaz"/>
    <s v="Mediante Otrosí N°1 el 26/12/2023 se publica la adición y prórroga del contrato JEP-120-2023"/>
    <x v="0"/>
    <s v="Adición y prórroga"/>
    <s v="N/A"/>
    <s v="CIENCIAS POLÍTICAS Y ECONÓMICAS"/>
    <s v="N/A"/>
    <s v="MASCULINO"/>
    <s v="mario.ospina@jep.gov.co"/>
    <s v="https://community.secop.gov.co/Public/Tendering/ContractNoticePhases/View?PPI=CO1.PPI.22691226&amp;isFromPublicArea=True&amp;isModal=False"/>
  </r>
  <r>
    <s v="JEP-121-2023"/>
    <s v="JEP-CSPO-121-2023"/>
    <s v="Arinson Ruiz"/>
    <d v="2022-01-23T00:00:00"/>
    <s v="Dora Sofia Robayo Barbosa"/>
    <x v="0"/>
    <s v="1. Prestación de servicios profesionales y de apoyo a la gestión"/>
    <s v="Cédula de ciudadanía"/>
    <n v="39702035"/>
    <n v="2"/>
    <x v="0"/>
    <s v="Bogotá D.C."/>
    <s v="Prestar servicios profesionales al Departamento de Gestión Documental en el acompañamiento a las actividades relacionadas con la implementación de los proyectos del departamento de gestión documental. "/>
    <s v="Funciones de la dependencia"/>
    <s v="Harvey Danilo Suárez Morales"/>
    <s v="Secretaría Ejecutiva"/>
    <s v="DD- Departamento de Gestión Documental "/>
    <s v="Didier Cortes Benavides"/>
    <n v="80749065"/>
    <x v="20"/>
    <s v="Fanny Salazar Estupiñán_x000a_1.032.360.661_x000a_9/10/2023 -  hasta por el término que dure la_x000a_ausencia de su titular"/>
    <s v="N/A"/>
    <s v="N/A"/>
    <s v="Inversión"/>
    <n v="103825056"/>
    <s v="N/A"/>
    <s v="N/A"/>
    <n v="8652088"/>
    <s v="N/A"/>
    <n v="54923"/>
    <n v="46223"/>
    <n v="2018011001175"/>
    <d v="2023-01-24T00:00:00"/>
    <d v="2023-02-01T00:00:00"/>
    <s v="N/A"/>
    <s v="N/A"/>
    <s v="N/A"/>
    <s v="N/A"/>
    <s v="N/A"/>
    <n v="0"/>
    <s v="N/A"/>
    <n v="0"/>
    <s v="N/A"/>
    <n v="0"/>
    <s v="N/A"/>
    <n v="0"/>
    <s v="N/A"/>
    <n v="0"/>
    <s v="N/A"/>
    <n v="0"/>
    <s v="N/A"/>
    <n v="0"/>
    <s v="N/A"/>
    <n v="0"/>
    <n v="103825056"/>
    <n v="0"/>
    <n v="0"/>
    <n v="0"/>
    <n v="0"/>
    <d v="2023-12-31T00:00:00"/>
    <d v="2023-12-31T00:00:00"/>
    <n v="-837"/>
    <s v="SI"/>
    <s v="Bogotá D.C."/>
    <s v="Cumplimiento"/>
    <s v="15-45-101153593"/>
    <n v="0"/>
    <s v="Seguros del Estado S.A."/>
    <d v="2023-01-25T00:00:00"/>
    <s v="24/01/2023  - 15/07/2024"/>
    <d v="2023-01-30T00:00:00"/>
    <s v="https://jepcolombia.sharepoint.com/:b:/g/SE/DAJ/SDC/Ed3x27eOCWxPjW2oin09H5wBUYVeXDzkz6Bn9o8qnm6g6w?e=f1vV22"/>
    <s v="Ninguna"/>
    <x v="0"/>
    <s v="Retiro"/>
    <s v="N/A"/>
    <s v="BIBLIOTECOLOGIA Y ARCHIVISTICA"/>
    <s v="N/A"/>
    <s v="FEMENINO"/>
    <s v="dora.robayo@jep.gov.co"/>
    <s v="https://community.secop.gov.co/Public/Tendering/ContractNoticePhases/View?PPI=CO1.PPI.22696880&amp;isFromPublicArea=True&amp;isModal=False"/>
  </r>
  <r>
    <s v="JEP-122-2023"/>
    <s v="JEP-CSPO-122-2023"/>
    <s v="Vanessa Jimenez"/>
    <d v="2022-01-23T00:00:00"/>
    <s v="Ángela María Montaño Apraez"/>
    <x v="0"/>
    <s v="1. Prestación de servicios profesionales y de apoyo a la gestión"/>
    <s v="Cédula de ciudadanía"/>
    <n v="1026580293"/>
    <n v="4"/>
    <x v="0"/>
    <s v="Pasto"/>
    <s v="Prestar servicios profesionales par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7532783"/>
    <s v="N/A"/>
    <s v="N/A"/>
    <n v="7589549"/>
    <s v="N/A"/>
    <n v="26523"/>
    <n v="44423"/>
    <n v="2022011000068"/>
    <d v="2023-01-24T00:00:00"/>
    <d v="2023-01-25T00:00:00"/>
    <s v="N/A"/>
    <s v="N/A"/>
    <s v="N/A"/>
    <s v="N/A"/>
    <s v="N/A"/>
    <n v="0"/>
    <s v="N/A"/>
    <n v="0"/>
    <s v="N/A"/>
    <n v="0"/>
    <s v="N/A"/>
    <n v="0"/>
    <s v="N/A"/>
    <n v="0"/>
    <s v="N/A"/>
    <n v="0"/>
    <s v="N/A"/>
    <n v="0"/>
    <s v="N/A"/>
    <n v="0"/>
    <n v="87532783"/>
    <n v="0"/>
    <n v="0"/>
    <n v="0"/>
    <n v="0"/>
    <d v="2023-12-31T00:00:00"/>
    <d v="2023-12-31T00:00:00"/>
    <n v="-837"/>
    <s v="NO"/>
    <s v="Nariño y Putumayo"/>
    <s v="Cumplimiento"/>
    <s v="21-45-101398535"/>
    <n v="0"/>
    <s v="Seguros del Estado S.A."/>
    <d v="2023-01-25T00:00:00"/>
    <s v="25/01/2023 - 01/07/2024"/>
    <d v="2023-01-25T00:00:00"/>
    <s v="https://jepcolombia.sharepoint.com/:b:/g/SE/DAJ/SDC/EV_bWVDKxsxNhtJoFQEuKYUB2tVjUrqSSgUi2Y7YC7vaag?e=uuInsI"/>
    <s v="Ninguna"/>
    <x v="0"/>
    <s v="Retiro"/>
    <s v="N/A"/>
    <s v="DERECHO"/>
    <s v="N/A"/>
    <s v="FEMENINO"/>
    <s v="angela.montana@jep.gov.co"/>
    <s v="https://community.secop.gov.co/Public/Tendering/ContractNoticePhases/View?PPI=CO1.PPI.22694458&amp;isFromPublicArea=True&amp;isModal=False"/>
  </r>
  <r>
    <s v="JEP-123-2023"/>
    <s v="JEP-CSPO-123-2023"/>
    <s v="Clara Torres"/>
    <d v="2022-01-23T00:00:00"/>
    <s v="Dairo  Jair Novoa  Rincon"/>
    <x v="0"/>
    <s v="1. Prestación de servicios profesionales y de apoyo a la gestión"/>
    <s v="Cédula de ciudadanía"/>
    <n v="1014214391"/>
    <n v="6"/>
    <x v="0"/>
    <s v="Soacha"/>
    <s v="Prestar servicios de apoyo al Departamento de Gestión Documental en la implementación de los proyectos de organización de archivos y digitalizacion de la Jurisdicción Especial Para la Paz. "/>
    <s v="Funciones de la dependencia"/>
    <s v="Harvey Danilo Suarez Morales"/>
    <s v="Secretaría Ejecutiva"/>
    <s v="DD- Departamento de Gestión Documental "/>
    <s v="Didier Cortes Benavides"/>
    <n v="80749065"/>
    <x v="20"/>
    <s v="N/A"/>
    <s v="N/A"/>
    <s v="N/A"/>
    <s v="Inversión"/>
    <n v="45537276"/>
    <s v="N/A"/>
    <s v="N/A"/>
    <n v="3794773"/>
    <s v="N/A"/>
    <n v="61323"/>
    <n v="45623"/>
    <n v="2018011001175"/>
    <d v="2023-01-24T00:00:00"/>
    <d v="2023-01-25T00:00:00"/>
    <s v="N/A"/>
    <s v="N/A"/>
    <s v="N/A"/>
    <s v="N/A"/>
    <s v="N/A"/>
    <n v="0"/>
    <s v="N/A"/>
    <n v="0"/>
    <s v="N/A"/>
    <n v="0"/>
    <s v="N/A"/>
    <n v="0"/>
    <s v="N/A"/>
    <n v="0"/>
    <s v="N/A"/>
    <n v="0"/>
    <s v="N/A"/>
    <n v="0"/>
    <n v="0"/>
    <n v="-214"/>
    <n v="45537276"/>
    <n v="0"/>
    <n v="0"/>
    <n v="0"/>
    <n v="0"/>
    <d v="2023-12-31T00:00:00"/>
    <d v="2023-05-31T00:00:00"/>
    <n v="-1051"/>
    <s v="NO"/>
    <s v="Bogotá D.C."/>
    <s v="Cumplimiento"/>
    <s v="15-45-101153604"/>
    <n v="0"/>
    <s v="Seguros del Estado S.A."/>
    <d v="2023-01-25T00:00:00"/>
    <s v="24/01/2023 - 15/07/2024"/>
    <d v="2023-01-25T00:00:00"/>
    <s v="https://jepcolombia.sharepoint.com/:b:/g/SE/DAJ/SDC/EeeCRktKRpRLgTgvK7-XRKwBOqYuVK0gl8F8v_UNUeMTvA?e=gDVemu"/>
    <s v="El 31/05/2023 quedo publicada el acta de terminación del contrato JEP-123-2023, a partir del 1 de junio de 2023."/>
    <x v="0"/>
    <s v="Terminación anticipada"/>
    <s v="N/A"/>
    <s v="TÉCNICO EN ORGANIZACIÓN DE ARCHIVO"/>
    <s v="N/A"/>
    <s v="MASCULINO"/>
    <s v="dairo.novoa@jep.gov.co"/>
    <s v="https://community.secop.gov.co/Public/Tendering/ContractNoticePhases/View?PPI=CO1.PPI.22693099&amp;isFromPublicArea=True&amp;isModal=False"/>
  </r>
  <r>
    <s v="JEP-124-2023"/>
    <s v="JEP-CSPO-124-2023"/>
    <s v="Angela Esquivel"/>
    <d v="2022-01-23T00:00:00"/>
    <s v="Elizabeth Troncoso Torres"/>
    <x v="0"/>
    <s v="1. Prestación de servicios profesionales y de apoyo a la gestión"/>
    <s v="Cédula de ciudadanía"/>
    <n v="1032425840"/>
    <n v="2"/>
    <x v="0"/>
    <s v="Bogotá D.C."/>
    <s v="Prestar servicios profesionales para apoyar a la Subdirección de Comunicaciones en los trámites administrativos, contables y de planeación de los proyectos a cargo de la dependencia relacionados con la gestión de medios, estrategia de comunicación y gestión de comunicaciones de la JEP."/>
    <s v="Funciones de la dependencia"/>
    <s v="Harvey Danilo Suárez Morales"/>
    <s v="Secretaría Ejecutiva"/>
    <s v="AA- Subdirección de Comunicaciones"/>
    <s v="Hernando Salazar Palacio"/>
    <n v="14238439"/>
    <x v="23"/>
    <s v="N/A"/>
    <s v="N/A"/>
    <s v="N/A"/>
    <s v="Inversión"/>
    <n v="83788632"/>
    <s v="N/A"/>
    <s v="N/A"/>
    <n v="6982386"/>
    <n v="7624765"/>
    <n v="41623"/>
    <n v="42423"/>
    <s v="_x0009_2022011000068"/>
    <d v="2023-01-24T00:00:00"/>
    <d v="2023-01-25T00:00:00"/>
    <s v="N/A"/>
    <s v="N/A"/>
    <s v="N/A"/>
    <s v="N/A"/>
    <s v="N/A"/>
    <n v="-5353164"/>
    <d v="2023-12-28T00:00:00"/>
    <n v="38123825"/>
    <d v="2023-12-28T00:00:00"/>
    <n v="0"/>
    <s v="N/A"/>
    <n v="0"/>
    <s v="N/A"/>
    <n v="0"/>
    <s v="N/A"/>
    <n v="0"/>
    <s v="N/A"/>
    <n v="1"/>
    <d v="2023-12-28T00:00:00"/>
    <n v="152"/>
    <n v="116559293"/>
    <n v="38123825"/>
    <n v="38123825"/>
    <n v="0"/>
    <n v="0"/>
    <d v="2023-12-31T00:00:00"/>
    <d v="2024-05-31T00:00:00"/>
    <n v="-685"/>
    <s v="NO"/>
    <s v="Bogotá D.C."/>
    <s v="Cumplimiento"/>
    <s v="14-47-101021822"/>
    <n v="0"/>
    <s v="Seguros del Estado S.A."/>
    <d v="2023-01-24T00:00:00"/>
    <s v="24/01/2023 - 05/07/2024"/>
    <d v="2023-01-25T00:00:00"/>
    <s v="https://jepcolombia.sharepoint.com/:b:/g/SE/DAJ/SDC/EYsnbxwlOhxBkhd7u8axxmoBFjTjmz5OQ4NcVOdvE884Ow?e=BRPJlk"/>
    <s v="Mediante Otrosí N°1 el 28/12/2023 se publica la adición y prórroga del contrato JEP-124-2023"/>
    <x v="0"/>
    <s v="Adición y prórroga"/>
    <s v="N/A"/>
    <s v="MARKETING Y NEGOCIOS INTERNACIONALES"/>
    <s v="N/A"/>
    <s v="FEMENINO"/>
    <s v="elizabeth.troncoso@jep.gov.co"/>
    <s v="https://community.secop.gov.co/Public/Tendering/ContractNoticePhases/View?PPI=CO1.PPI.22698023&amp;isFromPublicArea=True&amp;isModal=False"/>
  </r>
  <r>
    <s v="JEP-125-2023"/>
    <s v="JEP-CSPO-125-2023"/>
    <s v="Paola Casas"/>
    <d v="2022-01-23T00:00:00"/>
    <s v="BUHO MEDIA S.A.S."/>
    <x v="0"/>
    <s v="2. Prestación de servcios"/>
    <s v="NIT"/>
    <n v="900224814"/>
    <n v="5"/>
    <x v="1"/>
    <s v="Bogotá D.C."/>
    <s v="Prestar servicios profesionales para acompañar a la Subdirección de Comunicaciones, en la realización del monitoreo diario de los medios y plataformas de comunicación a nivel internacional, nacional, regional y local en los que circulan información sobre la JEP y los temas asociados a su gestión de acuerdo a la política y estrategia de comunicaciones, con el fin de realizar el análisis de impacto."/>
    <s v="Funciones de la dependencia"/>
    <s v="Harvey Danilo Suárez Morales"/>
    <s v="Secretaría Ejecutiva"/>
    <s v="AA- Subdirección de Comunicaciones"/>
    <s v="Hernando Salazar Palacio"/>
    <n v="14238439"/>
    <x v="23"/>
    <s v="N/A"/>
    <s v="N/A"/>
    <s v="N/A"/>
    <s v="Inversión"/>
    <n v="144574452"/>
    <s v="N/A"/>
    <s v="N/A"/>
    <n v="12047871"/>
    <s v="N/A"/>
    <n v="27223"/>
    <n v="27223"/>
    <n v="2022011000068"/>
    <d v="2023-01-24T00:00:00"/>
    <d v="2023-01-26T00:00:00"/>
    <s v="N/A"/>
    <s v="N/A"/>
    <s v="N/A"/>
    <s v="N/A"/>
    <s v="N/A"/>
    <n v="0"/>
    <s v="N/A"/>
    <n v="0"/>
    <s v="N/A"/>
    <n v="0"/>
    <s v="N/A"/>
    <n v="0"/>
    <s v="N/A"/>
    <n v="0"/>
    <s v="N/A"/>
    <n v="0"/>
    <s v="N/A"/>
    <n v="0"/>
    <s v="N/A"/>
    <n v="0"/>
    <n v="144574452"/>
    <n v="0"/>
    <n v="0"/>
    <n v="0"/>
    <n v="0"/>
    <d v="2023-12-31T00:00:00"/>
    <d v="2023-12-31T00:00:00"/>
    <n v="-837"/>
    <s v="SI"/>
    <s v="Bogotá D.C."/>
    <s v="Cumplimiento"/>
    <s v="_x0009_21-45-101398642"/>
    <n v="0"/>
    <s v="Seguros del Estado S.A."/>
    <d v="2023-01-25T00:00:00"/>
    <s v="24/01/2023 - 31/12/2026"/>
    <d v="2023-01-26T00:00:00"/>
    <s v="https://jepcolombia.sharepoint.com/:b:/g/SE/DAJ/SDC/EX68kCitQ5RDtJqi2LqAPYsBl2Uopjc8k_X1AlWM7c_q2w?e=q3k3jo"/>
    <s v="Ninguna"/>
    <x v="0"/>
    <s v="Retiro"/>
    <s v="N/A"/>
    <s v="N/A"/>
    <s v="N/A"/>
    <s v="N/A"/>
    <s v="N/A"/>
    <s v="https://community.secop.gov.co/Public/Tendering/ContractNoticePhases/View?PPI=CO1.PPI.22713474&amp;isFromPublicArea=True&amp;isModal=False"/>
  </r>
  <r>
    <s v="JEP-126-2023"/>
    <s v="JEP-CSPO-126-2023"/>
    <s v="Arinson Ruiz"/>
    <d v="2022-01-23T00:00:00"/>
    <s v="Daniel Camilo Torres Mendieta"/>
    <x v="0"/>
    <s v="1. Prestación de servicios profesionales y de apoyo a la gestión"/>
    <s v="Cédula de ciudadanía"/>
    <n v="1013642067"/>
    <n v="6"/>
    <x v="0"/>
    <s v="Bogotá D.C."/>
    <s v="Prestar servicios profesionales en el departamento de gestión documental a los procesos de organización, almacenamiento y custodia de los archivos físicos y digitales de la jurisdicción especial para la paz. "/>
    <s v="Funciones de la dependencia"/>
    <s v="Harvey Danilo Suárez Morales"/>
    <s v="Secretaría Ejecutiva"/>
    <s v="DD- Departamento de Gestión Documental "/>
    <s v="Didier Cortes Benavides"/>
    <n v="80749065"/>
    <x v="20"/>
    <s v="Fanny Salazar Estupiñán_x000a_1.032.360.661_x000a_9/10/2023 -  hasta por el término que dure la_x000a_ausencia de su titular"/>
    <s v="N/A"/>
    <s v="N/A"/>
    <s v="Inversión"/>
    <n v="65573712"/>
    <s v="N/A"/>
    <s v="N/A"/>
    <n v="5464476"/>
    <s v="N/A"/>
    <n v="54823"/>
    <n v="46123"/>
    <n v="2018011001175"/>
    <d v="2023-01-24T00:00:00"/>
    <d v="2023-01-25T00:00:00"/>
    <s v="N/A"/>
    <s v="N/A"/>
    <s v="N/A"/>
    <s v="N/A"/>
    <s v="N/A"/>
    <n v="0"/>
    <s v="N/A"/>
    <n v="0"/>
    <s v="N/A"/>
    <n v="0"/>
    <s v="N/A"/>
    <n v="0"/>
    <s v="N/A"/>
    <n v="0"/>
    <s v="N/A"/>
    <n v="0"/>
    <s v="N/A"/>
    <n v="0"/>
    <s v="N/A"/>
    <n v="0"/>
    <n v="65573712"/>
    <n v="0"/>
    <n v="0"/>
    <n v="0"/>
    <n v="0"/>
    <d v="2023-12-31T00:00:00"/>
    <d v="2023-12-31T00:00:00"/>
    <n v="-837"/>
    <s v="NO"/>
    <s v="Bogotá D.C."/>
    <s v="Cumplimiento"/>
    <s v="_x0009_21-47-101025746"/>
    <n v="0"/>
    <s v="Seguros del Estado S.A."/>
    <d v="2023-01-25T00:00:00"/>
    <s v="25/01/2023 - 05/07/2024"/>
    <d v="2023-01-25T00:00:00"/>
    <s v="https://jepcolombia.sharepoint.com/:b:/g/SE/DAJ/SDC/EUGjpSt7b-ZPgZ5oZPmR1FkBJGVn5Gsd6AJOfrO3DIVZVg?e=dBqJWW"/>
    <s v="Ninguna"/>
    <x v="0"/>
    <s v="Retiro"/>
    <s v="N/A"/>
    <s v="CIENCIA DE LA INFORMACIÓN - BIBLIOTECOLOGO"/>
    <s v="N/A"/>
    <s v="MASCULINO"/>
    <s v="daniel.torres@jep.gov.co"/>
    <s v="https://community.secop.gov.co/Public/Tendering/ContractNoticePhases/View?PPI=CO1.PPI.22702743&amp;isFromPublicArea=True&amp;isModal=False"/>
  </r>
  <r>
    <s v="JEP-127-2023"/>
    <s v="JEP-CSPO-127-2023"/>
    <s v="Julieth Barrera"/>
    <d v="2023-01-23T00:00:00"/>
    <s v="Freddy Leonardo Estupiñán Rincón "/>
    <x v="0"/>
    <s v="1. Prestación de servicios profesionales y de apoyo a la gestión"/>
    <s v="Cédula de ciudadanía"/>
    <n v="1049604163"/>
    <n v="4"/>
    <x v="0"/>
    <s v="Bogotá D.C."/>
    <s v="Prestar los servicios profesionales para apoyar a la subdirección de fortalecimiento institucional en la planeación, verificación, seguimiento y apropiación de las actividades del modelo de gestión del conocimiento, con énfasis en aprendizajes institucionales, procesos de formación interna y la administración de la plataforma virtual"/>
    <s v="Funciones de la dependencia"/>
    <s v="Harvey Danilo Suárez Morales"/>
    <s v="Secretaría Ejecutiva"/>
    <s v="AA- Subdirección de Fortalecimiento Institucional"/>
    <s v="Luz Amanda Granados Urrea"/>
    <n v="51746389"/>
    <x v="24"/>
    <s v="N/A"/>
    <s v="N/A"/>
    <s v="N/A"/>
    <s v="Inversión"/>
    <n v="95172940"/>
    <s v="N/A"/>
    <s v="N/A"/>
    <n v="8652088"/>
    <s v="N/A"/>
    <n v="40023"/>
    <n v="42323"/>
    <s v="_x0009_2018011001175"/>
    <d v="2023-01-24T00:00:00"/>
    <d v="2023-01-25T00:00:00"/>
    <s v="N/A"/>
    <s v="N/A"/>
    <s v="N/A"/>
    <s v="N/A"/>
    <s v="N/A"/>
    <n v="0"/>
    <s v="N/A"/>
    <n v="0"/>
    <s v="N/A"/>
    <n v="0"/>
    <s v="N/A"/>
    <n v="0"/>
    <s v="N/A"/>
    <n v="0"/>
    <s v="N/A"/>
    <n v="0"/>
    <s v="N/A"/>
    <n v="0"/>
    <s v="N/A"/>
    <n v="0"/>
    <n v="95172940"/>
    <n v="0"/>
    <n v="0"/>
    <n v="0"/>
    <n v="0"/>
    <d v="2023-12-15T00:00:00"/>
    <d v="2023-12-15T00:00:00"/>
    <n v="-853"/>
    <s v="SI"/>
    <s v="Bogotá D.C."/>
    <s v="Cumplimiento"/>
    <s v="15-47-101010734"/>
    <n v="0"/>
    <s v="Seguros del Estado S.A."/>
    <d v="2023-01-23T00:00:00"/>
    <s v="23/01/2023 - 21/06/2024"/>
    <d v="2023-01-25T00:00:00"/>
    <s v="https://jepcolombia.sharepoint.com/:b:/g/SE/DAJ/SDC/EcSOi4bBYklDnrLgvse-4eABUeUQj9yKGkYpD0J8f8jaAg?e=yNmMRP"/>
    <s v="Ninguna"/>
    <x v="0"/>
    <s v="Retiro"/>
    <s v="N/A"/>
    <s v="INGENIERIA INDUSTRIAL"/>
    <s v="N/A"/>
    <s v="MASCULINO"/>
    <s v="fredy.estupinan@jep.gov.co"/>
    <s v="https://community.secop.gov.co/Public/Tendering/ContractNoticePhases/View?PPI=CO1.PPI.22699055&amp;isFromPublicArea=True&amp;isModal=False"/>
  </r>
  <r>
    <s v="JEP-128-2023"/>
    <s v="JEP-CSPO-128-2023"/>
    <s v="Vanessa Jimenez"/>
    <d v="2023-01-23T00:00:00"/>
    <s v="Karol Ricardo Linares Correa"/>
    <x v="0"/>
    <s v="1. Prestación de servicios profesionales y de apoyo a la gestión"/>
    <s v="Cédula de ciudadanía"/>
    <n v="1024469511"/>
    <n v="4"/>
    <x v="0"/>
    <s v="Bogotá D.C."/>
    <s v="Brindar asesoría técnica al Grupo de Análisis de la Información (GRAI) en la administración y gestión segura de las bases de datos integradas en el universo provisional de hechos y el uso eficiente de las herramientas tecnológicas dispuestas para ello. "/>
    <s v="Administrativo Transversal"/>
    <s v="Harvey Danilo Suárez Morales"/>
    <s v="Secretaría Ejecutiva"/>
    <s v="H- Grupo de Análisis de la Información- GRAI"/>
    <s v="Gloria Marcela Abadia Cubillos"/>
    <n v="51976278"/>
    <x v="16"/>
    <s v="N/A"/>
    <s v="N/A"/>
    <s v="N/A"/>
    <s v="Inversión"/>
    <n v="78435468"/>
    <s v="N/A"/>
    <s v="N/A"/>
    <n v="6982386"/>
    <s v="N/A"/>
    <n v="50823"/>
    <n v="47623"/>
    <s v="_x0009_2022011000068"/>
    <d v="2023-01-24T00:00:00"/>
    <d v="2023-01-26T00:00:00"/>
    <s v="N/A"/>
    <s v="N/A"/>
    <s v="N/A"/>
    <s v="N/A"/>
    <s v="N/A"/>
    <n v="-232746"/>
    <d v="2023-12-26T00:00:00"/>
    <n v="38123825"/>
    <d v="2023-12-26T00:00:00"/>
    <n v="0"/>
    <s v="N/A"/>
    <n v="0"/>
    <s v="N/A"/>
    <n v="0"/>
    <s v="N/A"/>
    <n v="0"/>
    <s v="N/A"/>
    <n v="1"/>
    <d v="2023-12-26T00:00:00"/>
    <n v="106"/>
    <n v="116326547"/>
    <n v="38123825"/>
    <n v="38123825"/>
    <n v="0"/>
    <n v="0"/>
    <d v="2023-12-31T00:00:00"/>
    <d v="2024-04-15T00:00:00"/>
    <n v="-731"/>
    <s v="SI"/>
    <s v="Bogotá D.C."/>
    <s v="Cumplimiento"/>
    <s v="15-47-101010746"/>
    <n v="0"/>
    <s v="Seguros del Estado S.A."/>
    <d v="2023-01-25T00:00:00"/>
    <s v="24/01/2023 - 30/06/2024"/>
    <d v="2023-01-26T00:00:00"/>
    <s v="https://jepcolombia.sharepoint.com/:b:/g/SE/DAJ/SDC/EU9QDw3UBNNMrVNTF9iVDm4BoO3swWI8xJ-rpK7YD0HZUA?e=WDrZyW"/>
    <s v="Mediante otrosí N°1 el 23/12/2023 se publica la adición y prórroga del contrato JEP-128-2023_x000a_Mediante otrosí N°2 el 26/12/2023 se publica la adición y prórroga del contrat"/>
    <x v="0"/>
    <s v="Adición y prórroga"/>
    <s v="N/A"/>
    <s v="INGENIERO DE SISTEMAS"/>
    <s v="N/A"/>
    <s v="MASCULINO"/>
    <s v="karol.linares@jep.gov.co"/>
    <s v="https://community.secop.gov.co/Public/Tendering/ContractNoticePhases/View?PPI=CO1.PPI.22707636&amp;isFromPublicArea=True&amp;isModal=False"/>
  </r>
  <r>
    <s v="JEP-129-2023"/>
    <s v="JEP-CSPO-129-2023"/>
    <s v="Vanessa Jimenez"/>
    <d v="2023-01-23T00:00:00"/>
    <s v="Oscar Arnold Sanabria Sanchez"/>
    <x v="0"/>
    <s v="1. Prestación de servicios profesionales y de apoyo a la gestión"/>
    <s v="Cédula de ciudadanía"/>
    <n v="1018514387"/>
    <n v="8"/>
    <x v="0"/>
    <s v="Bogotá D.C."/>
    <s v="Prestar servicios profesionales para apoyar al GRAI en la investigación, recolección y consolidación de información requerida por los equipos técnicos para la implementación de distintas etapas de los macrocasos, en atención a los lineamientos exigidos por la magistratura."/>
    <s v="Administrativo Transversal"/>
    <s v="Harvey Danilo Suarez Morales"/>
    <s v="Secretaría Ejecutiva"/>
    <s v="H- Grupo de Análisis de la Información- GRAI"/>
    <s v="Gloria Marcela Abadia Cubillos"/>
    <n v="51976278"/>
    <x v="16"/>
    <s v="N/A"/>
    <s v="N/A"/>
    <s v="N/A"/>
    <s v="Inversión"/>
    <n v="40032345"/>
    <s v="N/A"/>
    <s v="N/A"/>
    <n v="3491193"/>
    <s v="N/A"/>
    <n v="53423"/>
    <n v="47723"/>
    <n v="2022011000068"/>
    <d v="2023-01-25T00:00:00"/>
    <d v="2023-01-26T00:00:00"/>
    <s v="N/A"/>
    <s v="N/A"/>
    <s v="N/A"/>
    <s v="N/A"/>
    <s v="N/A"/>
    <n v="0"/>
    <s v="N/A"/>
    <n v="0"/>
    <s v="N/A"/>
    <n v="0"/>
    <s v="N/A"/>
    <n v="0"/>
    <s v="N/A"/>
    <n v="0"/>
    <s v="N/A"/>
    <n v="0"/>
    <s v="N/A"/>
    <n v="0"/>
    <n v="0"/>
    <n v="-153"/>
    <n v="40032345"/>
    <n v="0"/>
    <n v="0"/>
    <n v="0"/>
    <n v="0"/>
    <d v="2023-12-31T00:00:00"/>
    <d v="2023-07-31T00:00:00"/>
    <n v="-990"/>
    <s v="SI"/>
    <s v="Bogotá D.C."/>
    <s v="Cumplimiento"/>
    <s v="96-47-101001982"/>
    <n v="0"/>
    <s v="Seguros del Estado S.A."/>
    <d v="2023-01-25T00:00:00"/>
    <s v="25/01/2023  - 01/07/2024"/>
    <d v="2023-01-26T00:00:00"/>
    <s v="https://jepcolombia.sharepoint.com/:b:/g/SE/DAJ/SDC/EWsRwxPE6g1NstWxdUZ5mtQBF6vUVM6cM8lNa3OWl6lpOA?e=fNz7iU"/>
    <s v="Se da por terminado el 31/07/2023, se publicó el 4 de agosto de 2023"/>
    <x v="0"/>
    <s v="Terminación anticipada"/>
    <s v="N/A"/>
    <s v="CIENCIAS POLÍTICAS Y ECONÓMICAS"/>
    <s v="N/A"/>
    <s v="MASCULINO"/>
    <s v="oscar.sanabria@jep.gov.co"/>
    <s v="https://community.secop.gov.co/Public/Tendering/ContractNoticePhases/View?PPI=CO1.PPI.22708119&amp;isFromPublicArea=True&amp;isModal=False"/>
  </r>
  <r>
    <s v="JEP-130-2023"/>
    <s v="JEP-CSPO-130-2023"/>
    <s v="Vanessa Jimenez"/>
    <d v="2023-01-23T00:00:00"/>
    <s v="Luis David Castillo Rojas"/>
    <x v="0"/>
    <s v="1. Prestación de servicios profesionales y de apoyo a la gestión"/>
    <s v="Cédula de ciudadanía"/>
    <n v="1019095065"/>
    <n v="6"/>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80064690"/>
    <s v="N/A"/>
    <s v="N/A"/>
    <n v="6982386"/>
    <n v="7624765"/>
    <n v="65223"/>
    <n v="47823"/>
    <n v="2022011000068"/>
    <d v="2023-01-25T00:00:00"/>
    <d v="2023-01-26T00:00:00"/>
    <s v="N/A"/>
    <s v="N/A"/>
    <s v="N/A"/>
    <s v="N/A"/>
    <s v="N/A"/>
    <n v="-1861968"/>
    <d v="2023-12-27T00:00:00"/>
    <n v="38123825"/>
    <d v="2023-12-27T00:00:00"/>
    <n v="0"/>
    <s v="N/A"/>
    <n v="0"/>
    <s v="N/A"/>
    <n v="0"/>
    <s v="N/A"/>
    <n v="0"/>
    <s v="N/A"/>
    <n v="1"/>
    <d v="2023-12-27T00:00:00"/>
    <n v="152"/>
    <n v="116326547"/>
    <n v="38123825"/>
    <n v="38123825"/>
    <n v="0"/>
    <n v="0"/>
    <d v="2023-12-31T00:00:00"/>
    <d v="2024-05-31T00:00:00"/>
    <n v="-685"/>
    <s v="SI"/>
    <s v="Bogotá D.C."/>
    <s v="Cumplimiento"/>
    <s v="96-47-101001981"/>
    <n v="0"/>
    <s v="Seguros del Estado S.A."/>
    <d v="2023-01-25T00:00:00"/>
    <s v="25/01/2023 - 01/07/2024"/>
    <d v="2023-01-26T00:00:00"/>
    <s v="https://jepcolombia.sharepoint.com/:b:/g/SE/DAJ/SDC/Ee0asvDWhrJLqCGIutAW7IoBBekySqtxrtWL2Br73By-FQ?e=hwzKFq"/>
    <s v="Mediante Otrosí N°1 el 27/12/2023 se publica la adición y prórroga del contrato JEP-130-2023"/>
    <x v="0"/>
    <s v="Adición y prórroga"/>
    <s v="N/A"/>
    <s v="FILOSOFÍA"/>
    <s v="N/A"/>
    <s v="MASCULINO"/>
    <s v="luis.castillo@jep.gov.co"/>
    <s v="https://community.secop.gov.co/Public/Tendering/ContractNoticePhases/View?PPI=CO1.PPI.22709016&amp;isFromPublicArea=True&amp;isModal=False"/>
  </r>
  <r>
    <s v="JEP-131-2023"/>
    <s v="JEP-CSPO-131-2023"/>
    <s v="Vanessa Jimenez"/>
    <d v="2023-01-23T00:00:00"/>
    <s v="Adriana Michelle Paez Gil "/>
    <x v="0"/>
    <s v="1. Prestación de servicios profesionales y de apoyo a la gestión"/>
    <s v="Cédula de ciudadanía"/>
    <n v="1032449508"/>
    <n v="5"/>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80064690"/>
    <s v="N/A"/>
    <s v="N/A"/>
    <n v="6982386"/>
    <n v="7624765"/>
    <n v="49723"/>
    <n v="47923"/>
    <n v="2022011000068"/>
    <d v="2023-01-25T00:00:00"/>
    <d v="2023-01-26T00:00:00"/>
    <s v="Juan Sebastian Silva Serna"/>
    <s v="Cedula de ciudadanía"/>
    <n v="1032424413"/>
    <n v="6"/>
    <d v="2023-03-01T00:00:00"/>
    <n v="-1861968"/>
    <d v="2023-12-27T00:00:00"/>
    <n v="38123825"/>
    <d v="2023-12-27T00:00:00"/>
    <n v="0"/>
    <s v="N/A"/>
    <n v="0"/>
    <s v="N/A"/>
    <n v="0"/>
    <s v="N/A"/>
    <n v="0"/>
    <s v="N/A"/>
    <n v="1"/>
    <d v="2023-12-27T00:00:00"/>
    <n v="152"/>
    <n v="116326547"/>
    <n v="38123825"/>
    <n v="38123825"/>
    <n v="0"/>
    <n v="0"/>
    <d v="2023-12-31T00:00:00"/>
    <d v="2024-05-31T00:00:00"/>
    <n v="-685"/>
    <s v="SI"/>
    <s v="Bogotá D.C."/>
    <s v="Cumplimiento"/>
    <s v="96-47-101001980"/>
    <n v="0"/>
    <s v="Seguros del Estado S.A."/>
    <d v="2023-01-25T00:00:00"/>
    <s v="25/01/2023  - 01/07/2024"/>
    <d v="2023-01-26T00:00:00"/>
    <s v="https://jepcolombia.sharepoint.com/:b:/g/SE/DAJ/SDC/EUHRg1qTmEhHp4xFxp7x998BZ2slNEaebln_bxp3PA6r5w?e=X5kIab"/>
    <s v="Mediante Otrosí N°1 el 27/12/2023 se publica la adición y prórroga del contrato JEP-131-2023_x000a_Se cede el contrato a partir del 1/03/2024"/>
    <x v="0"/>
    <s v="Cesión, Adición y prórroga"/>
    <s v="N/A"/>
    <s v="FILOSOFÍA"/>
    <s v="CIENCIAS POLÍTICAS"/>
    <s v="FEMENINO"/>
    <s v="adriana.paez@jep.gov.co"/>
    <s v="https://community.secop.gov.co/Public/Tendering/ContractNoticePhases/View?PPI=CO1.PPI.22709099&amp;isFromPublicArea=True&amp;isModal=False"/>
  </r>
  <r>
    <s v="JEP-132-2023"/>
    <s v="JEP-CSPO-132-2023"/>
    <s v="Angela Esquivel"/>
    <d v="2023-01-24T00:00:00"/>
    <s v="Alvaro Francisco Cordoba Caviedes"/>
    <x v="0"/>
    <s v="1. Prestación de servicios profesionales y de apoyo a la gestión"/>
    <s v="Cédula de ciudadanía"/>
    <n v="79264958"/>
    <n v="0"/>
    <x v="0"/>
    <s v="Bogotá D.C."/>
    <s v="Prestar servicios profesionales especializados para apoyar y acompañar a las salas y secciones de la JEP, en el análisis y estructuración de información para el trámite y preparación de las versiones voluntarias"/>
    <s v="Misional"/>
    <s v="Harvey Danilo Suarez Morales"/>
    <s v="Secretaría Ejecutiva"/>
    <s v="F- Magistratura SSE"/>
    <s v="Gustavo Adolfo Salazar Arbelaez"/>
    <n v="79326990"/>
    <x v="21"/>
    <s v="N/A"/>
    <s v="Caso 6"/>
    <s v="Gustavo Adolfo Salazar Arbeláez"/>
    <s v="Inversión"/>
    <n v="141894222"/>
    <s v="N/A"/>
    <s v="N/A"/>
    <n v="12446862"/>
    <s v="N/A"/>
    <n v="66523"/>
    <n v="44823"/>
    <s v="_x0009_2022011000068"/>
    <d v="2023-01-24T00:00:00"/>
    <d v="2023-01-27T00:00:00"/>
    <s v="N/A"/>
    <s v="N/A"/>
    <s v="N/A"/>
    <s v="N/A"/>
    <s v="N/A"/>
    <n v="0"/>
    <s v="N/A"/>
    <n v="0"/>
    <s v="N/A"/>
    <n v="0"/>
    <s v="N/A"/>
    <n v="0"/>
    <s v="N/A"/>
    <n v="0"/>
    <s v="N/A"/>
    <n v="0"/>
    <s v="N/A"/>
    <n v="0"/>
    <n v="0"/>
    <n v="-114"/>
    <n v="141894222"/>
    <n v="0"/>
    <n v="0"/>
    <n v="0"/>
    <n v="0"/>
    <d v="2023-12-31T00:00:00"/>
    <d v="2023-09-08T00:00:00"/>
    <n v="-951"/>
    <s v="SI"/>
    <s v="Bogotá D.C."/>
    <s v="Cumplimiento"/>
    <s v="21-45-101398629"/>
    <n v="0"/>
    <s v="Seguros del Estado S.A."/>
    <d v="2023-01-25T00:00:00"/>
    <s v="25/01/2023 - 01/07/2024"/>
    <d v="2023-01-26T00:00:00"/>
    <s v="https://jepcolombia.sharepoint.com/:b:/g/SE/DAJ/SDC/EaobPKJCCwVHj9D4i9KUMq8BjqyVito7TYaOaDGYjGr14w?e=uliYUa"/>
    <s v="El 8/09/2023 se publica la terminación anticipada del CTO JEP-132-2023"/>
    <x v="0"/>
    <s v="Terminación anticipada"/>
    <s v="N/A"/>
    <s v="DERECHO"/>
    <s v="N/A"/>
    <s v="MASCULINO"/>
    <s v="alvaro.cordobac@jep.gov.co"/>
    <s v="https://community.secop.gov.co/Public/Tendering/ContractNoticePhases/View?PPI=CO1.PPI.22714923&amp;isFromPublicArea=True&amp;isModal=False"/>
  </r>
  <r>
    <s v="JEP-133-2023"/>
    <s v="JEP-CSPO-133-2023"/>
    <s v="Laura Paredes"/>
    <d v="2023-01-24T00:00:00"/>
    <s v="Carlos Julio Castillo Beltrán"/>
    <x v="0"/>
    <s v="1. Prestación de servicios profesionales y de apoyo a la gestión"/>
    <s v="Cédula de ciudadanía"/>
    <n v="354485"/>
    <n v="8"/>
    <x v="0"/>
    <s v="Puerto Salgar"/>
    <s v="Prestar servicios profesionales especializados para acompañar y apoyar a la Subsecretaría Ejecutiva en la certificación de trabajos, obras y actividades (TOAR), con contenido reparador, seguimiento al régimen de condicionalidad y sanciones propias con énfasis en rutas sancionatorias y no sancionatorias aplicables a miembros de la Fuerza Pública comparecientes ante la JEP."/>
    <s v="Funciones de la dependencia"/>
    <s v="Harvey Danilo Suarez Morales"/>
    <s v="Secretaría Ejecutiva"/>
    <s v="B- Subsecretaría Ejecutiva"/>
    <s v="Angela Maria Mora Soto"/>
    <n v="52085127"/>
    <x v="2"/>
    <s v="N/A"/>
    <s v="N/A"/>
    <s v="N/A"/>
    <s v="Inversión"/>
    <n v="201602076"/>
    <s v="N/A"/>
    <s v="N/A"/>
    <n v="16800173"/>
    <s v="N/A"/>
    <n v="70423"/>
    <n v="49223"/>
    <n v="2022011000068"/>
    <d v="2023-01-26T00:00:00"/>
    <s v="SIN EJECUCIÓN"/>
    <s v="N/A"/>
    <s v="N/A"/>
    <s v="N/A"/>
    <s v="N/A"/>
    <s v="N/A"/>
    <n v="0"/>
    <s v="N/A"/>
    <n v="0"/>
    <s v="N/A"/>
    <n v="0"/>
    <s v="N/A"/>
    <n v="0"/>
    <s v="N/A"/>
    <n v="0"/>
    <s v="N/A"/>
    <n v="0"/>
    <s v="N/A"/>
    <n v="0"/>
    <n v="0"/>
    <n v="0"/>
    <n v="201602076"/>
    <n v="0"/>
    <n v="0"/>
    <n v="0"/>
    <n v="0"/>
    <d v="2023-12-31T00:00:00"/>
    <d v="2023-12-31T00:00:00"/>
    <n v="-837"/>
    <s v="NO"/>
    <s v="Bogotá D.C."/>
    <s v="Cumplimiento"/>
    <s v="21-47-101025850"/>
    <n v="0"/>
    <s v="Seguros del Estado S.A."/>
    <d v="2023-01-27T00:00:00"/>
    <s v="26/01/2023 - 30/06/2024"/>
    <s v="Sin ejecución"/>
    <s v="https://jepcolombia.sharepoint.com/:b:/g/SE/DAJ/SDC/EQlyD0inLYRBgYE9R3t1MSwBe7thXnb0TNpyh8b4hYTnFQ?e=MprAio"/>
    <s v="No tendra acta de inicio de acuerdo con la abogada Laura Paredes"/>
    <x v="0"/>
    <s v="Retiro"/>
    <s v="N/A"/>
    <s v="DERECHO"/>
    <s v="N/A"/>
    <s v="FEMENINO"/>
    <s v="carlos.castillo@jep.gov.co"/>
    <s v="https://community.secop.gov.co/Public/Tendering/ContractNoticePhases/View?PPI=CO1.PPI.22722706&amp;isFromPublicArea=True&amp;isModal=False"/>
  </r>
  <r>
    <s v="JEP-134-2023"/>
    <s v="JEP-CSPO-134-2023"/>
    <s v="Clara Torres"/>
    <d v="2023-01-24T00:00:00"/>
    <s v="María Fernanda Carabalí Balanta"/>
    <x v="0"/>
    <s v="1. Prestación de servicios profesionales y de apoyo a la gestión"/>
    <s v="Cédula de ciudadanía"/>
    <n v="1130620696"/>
    <n v="9"/>
    <x v="0"/>
    <s v="Cali"/>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85761895"/>
    <s v="N/A"/>
    <s v="N/A"/>
    <n v="7589549"/>
    <s v="N/A"/>
    <n v="35823"/>
    <n v="55623"/>
    <s v="_x0009_2022011000068"/>
    <d v="2023-01-30T00:00:00"/>
    <d v="2023-01-31T00:00:00"/>
    <s v="N/A"/>
    <s v="N/A"/>
    <s v="N/A"/>
    <s v="N/A"/>
    <s v="N/A"/>
    <n v="0"/>
    <s v="N/A"/>
    <n v="0"/>
    <s v="N/A"/>
    <n v="0"/>
    <s v="N/A"/>
    <n v="0"/>
    <s v="N/A"/>
    <n v="0"/>
    <s v="N/A"/>
    <n v="0"/>
    <s v="N/A"/>
    <n v="0"/>
    <n v="0"/>
    <n v="-306"/>
    <n v="85761895"/>
    <n v="0"/>
    <n v="0"/>
    <n v="0"/>
    <n v="0"/>
    <d v="2023-12-31T00:00:00"/>
    <d v="2023-02-28T00:00:00"/>
    <n v="-1143"/>
    <s v="SI"/>
    <s v="Buenaventura con_x000a_desplazamiento en la región conformada por los departamentos de Valle del Cauca,_x000a_Cauca y Nariño"/>
    <s v="Cumplimiento"/>
    <s v="25-47-101003644"/>
    <n v="2"/>
    <s v="Seguros del Estado S.A."/>
    <d v="2023-01-31T00:00:00"/>
    <s v="30/01/2023 - 06/07/2024"/>
    <d v="2023-01-31T00:00:00"/>
    <s v="https://jepcolombia.sharepoint.com/:b:/g/SE/DAJ/SDC/Edso1Bl5PQJNvi5KPzNi0z8BnZANFllPyZ3FFVIeRoAK2A?e=rd98M7"/>
    <s v="Se da por terminado el contrato de manera anticipada hasta el 28/03/2023"/>
    <x v="0"/>
    <s v="Terminación anticipada"/>
    <s v="N/A"/>
    <s v="DERECHO"/>
    <s v="N/A"/>
    <s v="FEMENINO"/>
    <s v="maria.carabali@jep.gov.co"/>
    <s v="https://community.secop.gov.co/Public/Tendering/ContractNoticePhases/View?PPI=CO1.PPI.22715396&amp;isFromPublicArea=True&amp;isModal=False"/>
  </r>
  <r>
    <s v="JEP-135-2023"/>
    <s v="JEP-CSPO-135-2023"/>
    <s v="Carlos Torres"/>
    <d v="2023-01-24T00:00:00"/>
    <s v="Andres Eduardo Charry Angarita "/>
    <x v="0"/>
    <s v="1. Prestación de servicios profesionales y de apoyo a la gestión"/>
    <s v="Cédula de ciudadanía"/>
    <n v="11225969"/>
    <n v="8"/>
    <x v="0"/>
    <s v="Medellín"/>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3723"/>
    <n v="46023"/>
    <s v="_x0009_2022011000068"/>
    <d v="2023-01-24T00:00:00"/>
    <d v="2023-01-26T00:00:00"/>
    <s v="N/A"/>
    <s v="N/A"/>
    <s v="N/A"/>
    <s v="N/A"/>
    <s v="N/A"/>
    <n v="0"/>
    <s v="N/A"/>
    <n v="0"/>
    <s v="N/A"/>
    <n v="0"/>
    <s v="N/A"/>
    <n v="0"/>
    <s v="N/A"/>
    <n v="0"/>
    <s v="N/A"/>
    <n v="0"/>
    <s v="N/A"/>
    <n v="0"/>
    <s v="N/A"/>
    <n v="0"/>
    <n v="87532783"/>
    <n v="0"/>
    <n v="0"/>
    <n v="0"/>
    <n v="0"/>
    <d v="2023-12-31T00:00:00"/>
    <d v="2023-12-31T00:00:00"/>
    <n v="-837"/>
    <s v="SI"/>
    <s v="Antioquia"/>
    <s v="Cumplimiento"/>
    <s v="21-45-101398581"/>
    <n v="0"/>
    <s v="Seguros del Estado S.A."/>
    <d v="2023-01-25T00:00:00"/>
    <s v="24/01/2023 - 30/06/2024"/>
    <d v="2023-01-26T00:00:00"/>
    <s v="https://jepcolombia.sharepoint.com/:b:/g/SE/DAJ/SDC/EXGNWfdMLiRFsfvTClHFiPgBu-yxx0uB5OTMeLqryJQeSg?e=T9rSNY"/>
    <s v="Ninguna"/>
    <x v="0"/>
    <s v="Retiro"/>
    <s v="N/A"/>
    <s v="PSICOLOGÍA"/>
    <s v="N/A"/>
    <s v="MASCULINO"/>
    <s v="andres.charry@jep.gov.co"/>
    <s v="https://community.secop.gov.co/Public/Tendering/ContractNoticePhases/View?PPI=CO1.PPI.22725617&amp;isFromPublicArea=True&amp;isModal=False"/>
  </r>
  <r>
    <s v="JEP-136-2023"/>
    <s v="JEP-CSPO-136-2023"/>
    <s v="Carlos Torres"/>
    <d v="2023-01-24T00:00:00"/>
    <s v="Leidy Zulay Velez Murillo "/>
    <x v="0"/>
    <s v="1. Prestación de servicios profesionales y de apoyo a la gestión"/>
    <s v="Cédula de ciudadanía"/>
    <n v="66989660"/>
    <n v="6"/>
    <x v="0"/>
    <s v="Cali"/>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4123"/>
    <n v="48823"/>
    <n v="2022011000068"/>
    <d v="2023-01-26T00:00:00"/>
    <d v="2023-01-26T00:00:00"/>
    <s v="N/A"/>
    <s v="N/A"/>
    <s v="N/A"/>
    <s v="N/A"/>
    <s v="N/A"/>
    <n v="0"/>
    <s v="N/A"/>
    <n v="0"/>
    <s v="N/A"/>
    <n v="0"/>
    <s v="N/A"/>
    <n v="0"/>
    <s v="N/A"/>
    <n v="0"/>
    <s v="N/A"/>
    <n v="0"/>
    <s v="N/A"/>
    <n v="0"/>
    <s v="N/A"/>
    <n v="0"/>
    <n v="87532783"/>
    <n v="0"/>
    <n v="0"/>
    <n v="0"/>
    <n v="0"/>
    <d v="2023-12-31T00:00:00"/>
    <d v="2023-12-31T00:00:00"/>
    <n v="-837"/>
    <s v="SI"/>
    <s v="Bogotá D.C."/>
    <s v="Cumplimiento"/>
    <s v="41-47-101004912"/>
    <n v="0"/>
    <s v="Seguros del Estado S.A."/>
    <d v="2023-01-26T00:00:00"/>
    <s v="26/01/2023 - 30/06/2024"/>
    <d v="2023-01-26T00:00:00"/>
    <s v="https://jepcolombia.sharepoint.com/:b:/g/SE/DAJ/SDC/EU4c_rdmLWVBi9X_xoK5MsYBES7Ic3gkd_QSuJBL83J30w?e=L8GlJc"/>
    <s v="Ninguna"/>
    <x v="0"/>
    <s v="Retiro"/>
    <s v="N/A"/>
    <s v="PSICOLOGÍA"/>
    <s v="N/A"/>
    <s v="FEMENINO"/>
    <s v="leidy.velez@jep.gov.co"/>
    <s v="https://community.secop.gov.co/Public/Tendering/ContractNoticePhases/View?PPI=CO1.PPI.22727567&amp;isFromPublicArea=True&amp;isModal=False"/>
  </r>
  <r>
    <s v="JEP-137-2023"/>
    <s v="JEP-CSPO-137-2023"/>
    <s v="Carlos Torres"/>
    <d v="2023-01-24T00:00:00"/>
    <s v="Mario Andres Palacios Cabrera "/>
    <x v="0"/>
    <s v="1. Prestación de servicios profesionales y de apoyo a la gestión"/>
    <s v="Cédula de ciudadanía"/>
    <n v="12750698"/>
    <n v="1"/>
    <x v="0"/>
    <s v="Pasto"/>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4323"/>
    <n v="46823"/>
    <n v="2022011000068"/>
    <d v="2023-01-25T00:00:00"/>
    <d v="2023-01-27T00:00:00"/>
    <s v="N/A"/>
    <s v="N/A"/>
    <s v="N/A"/>
    <s v="N/A"/>
    <s v="N/A"/>
    <n v="0"/>
    <s v="N/A"/>
    <n v="0"/>
    <s v="N/A"/>
    <n v="0"/>
    <s v="N/A"/>
    <n v="0"/>
    <s v="N/A"/>
    <n v="0"/>
    <s v="N/A"/>
    <n v="0"/>
    <s v="N/A"/>
    <n v="0"/>
    <s v="N/A"/>
    <n v="0"/>
    <n v="87532783"/>
    <n v="0"/>
    <n v="0"/>
    <n v="0"/>
    <n v="0"/>
    <d v="2023-12-31T00:00:00"/>
    <d v="2023-12-31T00:00:00"/>
    <n v="-837"/>
    <s v="SI"/>
    <s v="Bogotá D.C."/>
    <s v="Cumplimiento"/>
    <s v="41-47-101004916"/>
    <n v="0"/>
    <s v="Seguros del Estado S.A."/>
    <d v="2023-01-26T00:00:00"/>
    <s v="25/01/2023  - 30/062024"/>
    <d v="2023-01-27T00:00:00"/>
    <s v="https://jepcolombia.sharepoint.com/:b:/g/SE/DAJ/SDC/EcyGnPgHU5NOtcxH9W0fVdgBX8_G0Ls5-UFWrMSs3fac4w?e=gEh8fE"/>
    <s v="Ninguna"/>
    <x v="0"/>
    <s v="Retiro"/>
    <s v="N/A"/>
    <s v="PSICOLOGÍA"/>
    <s v="N/A"/>
    <s v="MASCULINO"/>
    <s v="mario.palacio@jep.gov.co"/>
    <s v="https://community.secop.gov.co/Public/Tendering/ContractNoticePhases/View?PPI=CO1.PPI.22731761&amp;isFromPublicArea=True&amp;isModal=False"/>
  </r>
  <r>
    <s v="JEP-138-2023"/>
    <s v="JEP-CSPO-138-2023"/>
    <s v="Carlos Torres"/>
    <d v="2023-01-24T00:00:00"/>
    <s v="Nasly Alexandra Cañas De La Hoz "/>
    <x v="0"/>
    <s v="1. Prestación de servicios profesionales y de apoyo a la gestión"/>
    <s v="Cédula de ciudadanía"/>
    <n v="26668491"/>
    <n v="5"/>
    <x v="0"/>
    <s v="Valledupar"/>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4023"/>
    <n v="45923"/>
    <s v="_x0009_2022011000068"/>
    <d v="2023-01-24T00:00:00"/>
    <d v="2023-01-26T00:00:00"/>
    <s v="N/A"/>
    <s v="N/A"/>
    <s v="N/A"/>
    <s v="N/A"/>
    <s v="N/A"/>
    <n v="0"/>
    <s v="N/A"/>
    <n v="0"/>
    <s v="N/A"/>
    <n v="0"/>
    <s v="N/A"/>
    <n v="0"/>
    <s v="N/A"/>
    <n v="0"/>
    <s v="N/A"/>
    <n v="0"/>
    <s v="N/A"/>
    <n v="0"/>
    <s v="N/A"/>
    <n v="0"/>
    <n v="87532783"/>
    <n v="0"/>
    <n v="0"/>
    <n v="0"/>
    <n v="0"/>
    <d v="2023-12-31T00:00:00"/>
    <d v="2023-12-31T00:00:00"/>
    <n v="-837"/>
    <s v="SI"/>
    <s v="Bogotá D.C."/>
    <s v="Cumplimiento"/>
    <s v="47-45-101005950"/>
    <n v="0"/>
    <s v="Seguros del Estado S.A."/>
    <d v="2023-01-25T00:00:00"/>
    <s v="24/01/2023 - 30/06/2024"/>
    <d v="2023-01-26T00:00:00"/>
    <s v="https://jepcolombia.sharepoint.com/:b:/g/SE/DAJ/SDC/EQ0jPoFZDeBEpb9GER7IAswBR0h4pTsB24-PDIV15ZuAgw?e=APfADy"/>
    <s v="Ninguna"/>
    <x v="0"/>
    <s v="Retiro"/>
    <s v="N/A"/>
    <s v="PSICOLOGÍA"/>
    <s v="N/A"/>
    <s v="FEMENINO"/>
    <s v="nasly.canas@jep.gov.co"/>
    <s v="https://community.secop.gov.co/Public/Tendering/ContractNoticePhases/View?PPI=CO1.PPI.22723093&amp;isFromPublicArea=True&amp;isModal=False"/>
  </r>
  <r>
    <s v="JEP-139-2023"/>
    <s v="JEP-CSPO-139-2023"/>
    <s v="Carlos Torres"/>
    <d v="2023-01-24T00:00:00"/>
    <s v="Oscar Andres Abello Lozada "/>
    <x v="0"/>
    <s v="1. Prestación de servicios profesionales y de apoyo a la gestión"/>
    <s v="Cédula de ciudadanía"/>
    <n v="14296260"/>
    <n v="1"/>
    <x v="0"/>
    <s v="Ibagué"/>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4423"/>
    <n v="46923"/>
    <n v="2022011000068"/>
    <d v="2023-01-25T00:00:00"/>
    <d v="2023-01-27T00:00:00"/>
    <s v="N/A"/>
    <s v="N/A"/>
    <s v="N/A"/>
    <s v="N/A"/>
    <s v="N/A"/>
    <n v="0"/>
    <s v="N/A"/>
    <n v="0"/>
    <s v="N/A"/>
    <n v="0"/>
    <s v="N/A"/>
    <n v="0"/>
    <s v="N/A"/>
    <n v="0"/>
    <s v="N/A"/>
    <n v="0"/>
    <s v="N/A"/>
    <n v="0"/>
    <s v="N/A"/>
    <n v="0"/>
    <n v="87532783"/>
    <n v="0"/>
    <n v="0"/>
    <n v="0"/>
    <n v="0"/>
    <d v="2023-12-31T00:00:00"/>
    <d v="2023-12-31T00:00:00"/>
    <n v="-837"/>
    <s v="SI"/>
    <s v="Bogotá D.C."/>
    <s v="Cumplimiento"/>
    <s v="340 47 994000042159"/>
    <n v="0"/>
    <s v="Aseguradora Solidaria de Colombia"/>
    <d v="2023-01-26T00:00:00"/>
    <s v="25/01/2023  - 10/072024"/>
    <d v="2023-01-27T00:00:00"/>
    <s v="https://jepcolombia.sharepoint.com/:b:/g/SE/DAJ/SDC/Efd81dcZFk5IiM8OL8veqEUBzyfgGNEtkmDPBVNQcKeuDg?e=RQtRH6"/>
    <s v="Ninguna"/>
    <x v="0"/>
    <s v="Retiro"/>
    <s v="N/A"/>
    <s v="PSICOLOGÍA"/>
    <s v="N/A"/>
    <s v="MASCULINO"/>
    <s v="oscar.abello@jep.gov.co"/>
    <s v="https://community.secop.gov.co/Public/Tendering/ContractNoticePhases/View?PPI=CO1.PPI.22734396&amp;isFromPublicArea=True&amp;isModal=False"/>
  </r>
  <r>
    <s v="JEP-140-2023"/>
    <s v="JEP-CSPO-140-2023"/>
    <s v="Carlos Torres"/>
    <d v="2023-01-24T00:00:00"/>
    <s v="Santiago Villaneda Franco "/>
    <x v="0"/>
    <s v="1. Prestación de servicios profesionales y de apoyo a la gestión"/>
    <s v="Cédula de ciudadanía"/>
    <n v="1019011307"/>
    <n v="3"/>
    <x v="0"/>
    <s v="Bogotá D.C."/>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52723"/>
    <n v="47023"/>
    <n v="2022011000068"/>
    <d v="2023-01-25T00:00:00"/>
    <d v="2023-01-27T00:00:00"/>
    <s v="N/A"/>
    <s v="N/A"/>
    <s v="N/A"/>
    <s v="N/A"/>
    <s v="N/A"/>
    <n v="0"/>
    <s v="N/A"/>
    <n v="0"/>
    <s v="N/A"/>
    <n v="0"/>
    <s v="N/A"/>
    <n v="0"/>
    <s v="N/A"/>
    <n v="0"/>
    <s v="N/A"/>
    <n v="0"/>
    <s v="N/A"/>
    <n v="0"/>
    <s v="N/A"/>
    <n v="0"/>
    <n v="87532783"/>
    <n v="0"/>
    <n v="0"/>
    <n v="0"/>
    <n v="0"/>
    <d v="2023-12-31T00:00:00"/>
    <d v="2023-12-31T00:00:00"/>
    <n v="-837"/>
    <s v="SI"/>
    <s v="Bogotá D.C."/>
    <s v="Cumplimiento"/>
    <s v="21-45-101398699"/>
    <n v="0"/>
    <s v="Seguros del Estado S.A."/>
    <d v="2023-01-26T00:00:00"/>
    <s v="25/01/2023 - 01/07/2024"/>
    <d v="2023-01-27T00:00:00"/>
    <s v="https://jepcolombia.sharepoint.com/:b:/g/SE/DAJ/SDC/Ea-frFddwPVImMn9Gmn2Vu0Bzdlrikvjip0ErGRwkL0ICQ?e=ISvWGi"/>
    <s v="Ninguna"/>
    <x v="0"/>
    <s v="Retiro"/>
    <s v="N/A"/>
    <s v="PSICOLOGÍA"/>
    <s v="N/A"/>
    <s v="MASCULINO"/>
    <s v="santiago.villaneda@jep.gov.co"/>
    <s v="https://community.secop.gov.co/Public/Tendering/ContractNoticePhases/View?PPI=CO1.PPI.22736576&amp;isFromPublicArea=True&amp;isModal=False"/>
  </r>
  <r>
    <s v="JEP-141-2023"/>
    <s v="JEP-CSPO-141-2023"/>
    <s v="Carlos Torres"/>
    <d v="2023-01-24T00:00:00"/>
    <s v="Yuly Dayana Guauña Chantre "/>
    <x v="0"/>
    <s v="1. Prestación de servicios profesionales y de apoyo a la gestión"/>
    <s v="Cédula de ciudadanía"/>
    <n v="1061688616"/>
    <n v="2"/>
    <x v="0"/>
    <s v="Popayan"/>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60723"/>
    <n v="47123"/>
    <n v="2022011000068"/>
    <d v="2023-01-25T00:00:00"/>
    <d v="2023-01-26T00:00:00"/>
    <s v="N/A"/>
    <s v="N/A"/>
    <s v="N/A"/>
    <s v="N/A"/>
    <s v="N/A"/>
    <n v="0"/>
    <s v="N/A"/>
    <n v="0"/>
    <s v="N/A"/>
    <n v="0"/>
    <s v="N/A"/>
    <n v="0"/>
    <s v="N/A"/>
    <n v="0"/>
    <s v="N/A"/>
    <n v="0"/>
    <s v="N/A"/>
    <n v="0"/>
    <s v="N/A"/>
    <n v="0"/>
    <n v="87532783"/>
    <n v="0"/>
    <n v="0"/>
    <n v="0"/>
    <n v="0"/>
    <d v="2023-12-31T00:00:00"/>
    <d v="2023-12-31T00:00:00"/>
    <n v="-837"/>
    <s v="SI"/>
    <s v="Cauca"/>
    <s v="Cumplimiento"/>
    <s v="435 47 994000052313"/>
    <n v="0"/>
    <s v="Aseguradora Solidaria de Colombia"/>
    <d v="2023-01-26T00:00:00"/>
    <s v="25/01/2023 - 30/06/2024"/>
    <d v="2023-01-26T00:00:00"/>
    <s v="https://jepcolombia.sharepoint.com/:b:/g/SE/DAJ/SDC/ESfFnB_MacNDja3By_JjAUkBQerEafWA6OUCTtolhb3SsA?e=bkVUlW"/>
    <s v="Ninguna"/>
    <x v="0"/>
    <s v="Retiro"/>
    <s v="N/A"/>
    <s v="PSICOLOGÍA"/>
    <s v="N/A"/>
    <s v="FEMENINO"/>
    <s v="yuly.guauna@jep.gov.co"/>
    <s v="https://community.secop.gov.co/Public/Tendering/ContractNoticePhases/View?PPI=CO1.PPI.22737518&amp;isFromPublicArea=True&amp;isModal=False"/>
  </r>
  <r>
    <s v="JEP-142-2023"/>
    <s v="JEP-CSPO-142-2023"/>
    <s v="Carlos Torres"/>
    <d v="2023-01-24T00:00:00"/>
    <s v="Daniela Villa Hernandez "/>
    <x v="0"/>
    <s v="1. Prestación de servicios profesionales y de apoyo a la gestión"/>
    <s v="Cédula de ciudadanía"/>
    <n v="1032402532"/>
    <n v="1"/>
    <x v="0"/>
    <s v="Bogotá D.C."/>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52623"/>
    <n v="48923"/>
    <n v="2022011000068"/>
    <d v="2023-01-26T00:00:00"/>
    <d v="2023-01-27T00:00:00"/>
    <s v="N/A"/>
    <s v="N/A"/>
    <s v="N/A"/>
    <s v="N/A"/>
    <s v="N/A"/>
    <n v="0"/>
    <s v="N/A"/>
    <n v="0"/>
    <s v="N/A"/>
    <n v="0"/>
    <s v="N/A"/>
    <n v="0"/>
    <s v="N/A"/>
    <n v="0"/>
    <s v="N/A"/>
    <n v="0"/>
    <s v="N/A"/>
    <n v="0"/>
    <s v="N/A"/>
    <n v="0"/>
    <n v="87532783"/>
    <n v="0"/>
    <n v="0"/>
    <n v="0"/>
    <n v="0"/>
    <d v="2023-12-31T00:00:00"/>
    <d v="2023-12-31T00:00:00"/>
    <n v="-837"/>
    <s v="SI"/>
    <s v="Bogotá D.C."/>
    <s v="Cumplimiento"/>
    <s v="980 47 994000023709"/>
    <n v="0"/>
    <s v="Aseguradora Solidaria de Colombia"/>
    <d v="2023-01-26T00:00:00"/>
    <s v="26/01/2023 - 30/06/2024"/>
    <d v="2023-01-27T00:00:00"/>
    <s v="https://jepcolombia.sharepoint.com/:b:/g/SE/DAJ/SDC/Ecvqx4QG6RlEjuVgXukIx8MBx3pLjoTlOV7x1hI5nv7avw?e=LAGyOt"/>
    <s v="Ninguna"/>
    <x v="0"/>
    <s v="Retiro"/>
    <s v="N/A"/>
    <s v="PSICOLOGÍA"/>
    <s v="N/A"/>
    <s v="FEMENINO"/>
    <s v="daniela.villah@jep.gov.co"/>
    <s v="https://community.secop.gov.co/Public/Tendering/ContractNoticePhases/View?PPI=CO1.PPI.22737555&amp;isFromPublicArea=True&amp;isModal=False"/>
  </r>
  <r>
    <s v="JEP-143-2023"/>
    <s v="JEP-CSPO-143-2023"/>
    <s v="Carlos Torres"/>
    <d v="2023-01-24T00:00:00"/>
    <s v="Laura Camila Aguasaco Moreno"/>
    <x v="0"/>
    <s v="1. Prestación de servicios profesionales y de apoyo a la gestión"/>
    <s v="Cédula de ciudadanía"/>
    <n v="1018428673"/>
    <n v="1"/>
    <x v="0"/>
    <s v="Bogotá D.C."/>
    <s v="Prestación de servicios profesionales para apoyar y acompañar al departamento SAAD Comparecientes en el trámite de las gestiones administrativas propias del desarrollo del Sistema Autónomo de Asesoría y Defensa"/>
    <s v="Misional"/>
    <s v="Harvey Danilo Suárez Morales"/>
    <s v="Secretaría Ejecutiva"/>
    <s v="BB- Departamento SAAD Defensa a Comparecientes "/>
    <s v="Jorge Alirio Mancera Cortés"/>
    <n v="79309847"/>
    <x v="9"/>
    <s v="N/A"/>
    <s v="N/A"/>
    <s v="N/A"/>
    <s v="Inversión"/>
    <n v="87532783"/>
    <s v="N/A"/>
    <s v="N/A"/>
    <n v="7589549"/>
    <s v="N/A"/>
    <n v="45123"/>
    <n v="49123"/>
    <n v="2022011000068"/>
    <d v="2023-01-26T00:00:00"/>
    <d v="2023-01-27T00:00:00"/>
    <s v="N/A"/>
    <s v="N/A"/>
    <s v="N/A"/>
    <s v="N/A"/>
    <s v="N/A"/>
    <n v="0"/>
    <s v="N/A"/>
    <n v="0"/>
    <s v="N/A"/>
    <n v="0"/>
    <s v="N/A"/>
    <n v="0"/>
    <s v="N/A"/>
    <n v="0"/>
    <s v="N/A"/>
    <n v="0"/>
    <s v="N/A"/>
    <n v="0"/>
    <s v="N/A"/>
    <n v="0"/>
    <n v="87532783"/>
    <n v="0"/>
    <n v="0"/>
    <n v="0"/>
    <n v="0"/>
    <d v="2023-12-31T00:00:00"/>
    <d v="2023-12-31T00:00:00"/>
    <n v="-837"/>
    <s v="SI"/>
    <s v="Bogotá D.C."/>
    <s v="Cumplimiento"/>
    <s v="21-45-101398701"/>
    <n v="0"/>
    <s v="Seguros del Estado S.A."/>
    <d v="2023-01-26T00:00:00"/>
    <s v="26/01/2023 - 01/07/2024"/>
    <d v="2023-01-27T00:00:00"/>
    <s v="https://jepcolombia.sharepoint.com/:b:/g/SE/DAJ/SDC/EbMweK4Oqj1CmX-tHZTi7coBX_d-kKTXufv0qapposgsRQ?e=JMm0i4"/>
    <s v="Ninguna"/>
    <x v="0"/>
    <s v="Retiro"/>
    <s v="N/A"/>
    <s v="DERECHO"/>
    <s v="N/A"/>
    <s v="FEMENINO"/>
    <s v="laura.aguasaco@jep.gov.co"/>
    <s v="https://community.secop.gov.co/Public/Tendering/ContractNoticePhases/View?PPI=CO1.PPI.22737593&amp;isFromPublicArea=True&amp;isModal=False"/>
  </r>
  <r>
    <s v="JEP-144-2023"/>
    <s v="JEP-CSPO-144-2023"/>
    <s v="Carlos Torres"/>
    <d v="2023-01-24T00:00:00"/>
    <s v="Albert Diomar De Jesus Barros Zuñiga"/>
    <x v="0"/>
    <s v="1. Prestación de servicios profesionales y de apoyo a la gestión"/>
    <s v="Cédula de ciudadanía"/>
    <n v="1140842597"/>
    <n v="7"/>
    <x v="0"/>
    <s v="Barranquilla"/>
    <s v="Prestación de servicios profesionales para apoyar al departamento SAAD Comparecientes en las actividades administrativas de seguimiento y control propias del desarrollo del Sistema Autónomo de Asesoría y Defensa"/>
    <s v="Misional"/>
    <s v="Harvey Danilo Suárez Morales"/>
    <s v="Secretaría Ejecutiva"/>
    <s v="BB- Departamento SAAD Defensa a Comparecientes "/>
    <s v="Jorge Alirio Mancera Cortés"/>
    <n v="79309847"/>
    <x v="9"/>
    <s v="N/A"/>
    <s v="N/A"/>
    <s v="N/A"/>
    <s v="Inversión"/>
    <n v="62659322"/>
    <s v="N/A"/>
    <s v="N/A"/>
    <n v="5464476"/>
    <s v="N/A"/>
    <n v="49023"/>
    <n v="45823"/>
    <n v="2022011000068"/>
    <d v="2023-01-24T00:00:00"/>
    <d v="2023-01-26T00:00:00"/>
    <s v="N/A"/>
    <s v="N/A"/>
    <s v="N/A"/>
    <s v="N/A"/>
    <s v="N/A"/>
    <n v="0"/>
    <s v="N/A"/>
    <n v="0"/>
    <s v="N/A"/>
    <n v="0"/>
    <s v="N/A"/>
    <n v="0"/>
    <s v="N/A"/>
    <n v="0"/>
    <s v="N/A"/>
    <n v="0"/>
    <s v="N/A"/>
    <n v="0"/>
    <s v="N/A"/>
    <n v="0"/>
    <n v="62659322"/>
    <n v="0"/>
    <n v="0"/>
    <n v="0"/>
    <n v="0"/>
    <d v="2023-12-31T00:00:00"/>
    <d v="2023-12-31T00:00:00"/>
    <n v="-837"/>
    <s v="SI"/>
    <s v="Bogotá D.C."/>
    <s v="Cumplimiento"/>
    <s v="340 47 994000042082"/>
    <n v="0"/>
    <s v="Aseguradora Solidaria de Colombia"/>
    <d v="2023-01-25T00:00:00"/>
    <s v="24/01/2023 - 10/07/2024"/>
    <d v="2023-01-26T00:00:00"/>
    <s v="https://jepcolombia.sharepoint.com/:b:/g/SE/DAJ/SDC/Ebu8DYxKQZNJloRSjmbByAgBA-ndMGDq7u9zFJDeZShLcA?e=e4ULcO"/>
    <s v="Ninguna"/>
    <x v="0"/>
    <s v="Retiro"/>
    <s v="N/A"/>
    <s v="DERECHO"/>
    <s v="N/A"/>
    <s v="MASCULINO"/>
    <s v="albert.barros@jep.gov.co"/>
    <s v="https://community.secop.gov.co/Public/Tendering/ContractNoticePhases/View?PPI=CO1.PPI.22718432&amp;isFromPublicArea=True&amp;isModal=False"/>
  </r>
  <r>
    <s v="JEP-145-2023"/>
    <s v="JEP-CSPO-145-2023"/>
    <s v="Jairo Cuellar"/>
    <d v="2023-01-24T00:00:00"/>
    <s v="Nicolle Estefany Salazar Hurtado"/>
    <x v="0"/>
    <s v="1. Prestación de servicios profesionales y de apoyo a la gestión"/>
    <s v="Cédula de ciudadanía"/>
    <n v="1082937775"/>
    <n v="0"/>
    <x v="0"/>
    <s v="Bogotá D.C."/>
    <s v="Prestar servicios profesionales para apoyar y acompañar al Departamento de Atención al Ciudadano en la gestión de los diferentes canales, registros de PQRSDF, manejo de bases de datos correspondientes, encuestas de satisfacción de los sujetos de derecho, ciudadanía en general e informes estadísticos, para la implementación del punto 5 del Acuerdo Final con enfoque sistémico"/>
    <s v="Funciones de la dependencia"/>
    <s v="Harvey Danilo Suárez Morales"/>
    <s v="Secretaría Ejecutiva"/>
    <s v="BB- Departamento de Atención al Ciudadano"/>
    <s v="Constanza Eugenia Cañón Charry"/>
    <n v="51713734"/>
    <x v="8"/>
    <s v="N/A"/>
    <s v="N/A"/>
    <s v="N/A"/>
    <s v="Inversión"/>
    <n v="51649400"/>
    <s v="N/A"/>
    <s v="N/A"/>
    <n v="4401938"/>
    <s v="N/A"/>
    <n v="21923"/>
    <n v="49623"/>
    <n v="2022011000068"/>
    <d v="2023-01-26T00:00:00"/>
    <d v="2023-01-27T00:00:00"/>
    <s v="Daren Marcelo Salazar Alonso"/>
    <s v="Cedula de ciudadanía"/>
    <n v="1032481812"/>
    <n v="4"/>
    <d v="2023-09-08T00:00:00"/>
    <n v="0"/>
    <s v="N/A"/>
    <n v="0"/>
    <s v="N/A"/>
    <n v="0"/>
    <s v="N/A"/>
    <n v="0"/>
    <s v="N/A"/>
    <n v="0"/>
    <s v="N/A"/>
    <n v="0"/>
    <s v="N/A"/>
    <n v="0"/>
    <s v="N/A"/>
    <n v="0"/>
    <n v="51649400"/>
    <n v="0"/>
    <n v="0"/>
    <n v="0"/>
    <n v="0"/>
    <d v="2023-12-31T00:00:00"/>
    <d v="2023-12-31T00:00:00"/>
    <n v="-837"/>
    <s v="NO"/>
    <s v="Bogotá D.C."/>
    <s v="Cumplimiento"/>
    <s v="21-45-101398845"/>
    <n v="0"/>
    <s v="Seguros del Estado S.A."/>
    <d v="2023-01-27T00:00:00"/>
    <s v="27/01/2023 - 30/06/2024"/>
    <d v="2023-01-27T00:00:00"/>
    <s v="https://jepcolombia.sharepoint.com/:b:/g/SE/DAJ/SDC/EdeoG4O5Ev9Jpu8LxScCZgUBDYgk6ZCEpL6csNhOkQxwaw?e=hR3Rkq"/>
    <s v="8/09/02023 se publica la cesión del contrato JEP-145-2023 NICOLLE ESTEFANY SALAZAR HURTADO, transfiere a Daren Marcelo Salazar Alonso"/>
    <x v="0"/>
    <s v="Cesión"/>
    <s v="N/A"/>
    <s v="DERECHO"/>
    <s v="N/A"/>
    <s v="MASCULINO"/>
    <s v="daren.salazar@jep.gov.co"/>
    <s v="https://community.secop.gov.co/Public/Tendering/ContractNoticePhases/View?PPI=CO1.PPI.22743080&amp;isFromPublicArea=True&amp;isModal=False"/>
  </r>
  <r>
    <s v="JEP-146-2023"/>
    <s v="JEP-CSPO-146-2023"/>
    <s v="Jairo Cuellar"/>
    <d v="2023-01-24T00:00:00"/>
    <s v="Leidy Carolina Martinez Cruz"/>
    <x v="0"/>
    <s v="1. Prestación de servicios profesionales y de apoyo a la gestión"/>
    <s v="Cédula de ciudadanía"/>
    <n v="1015453405"/>
    <n v="9"/>
    <x v="0"/>
    <s v="Bogotá D.C."/>
    <s v="Prestar servicios profesionales para apoyar y acompañar al Departamento de Atención al Ciudadano en la gestión de los diferentes canales, registros de PQRSDF, manejo de bases de datos correspondientes, encuestas de satisfacción de los sujetos de derecho, ciudadanía en general e informes estadísticos, para la implementación del punto 5 del Acuerdo Final con enfoque sistémico"/>
    <s v="Funciones de la dependencia"/>
    <s v="Harvey Danilo Suárez Morales"/>
    <s v="Secretaría Ejecutiva"/>
    <s v="BB- Departamento de Atención al Ciudadano"/>
    <s v="Constanza Eugenia Cañón Charry"/>
    <n v="51713734"/>
    <x v="8"/>
    <s v="N/A"/>
    <s v="N/A"/>
    <s v="N/A"/>
    <s v="Inversión"/>
    <n v="51649400"/>
    <s v="N/A"/>
    <s v="N/A"/>
    <n v="4401938"/>
    <s v="N/A"/>
    <n v="22123"/>
    <n v="57123"/>
    <n v="2022011000068"/>
    <d v="2023-01-31T00:00:00"/>
    <d v="2023-01-31T00:00:00"/>
    <s v="Laura Giovana Gonzalez Urrea"/>
    <s v="Cedula de ciudadanía"/>
    <n v="1082951806"/>
    <n v="9"/>
    <d v="2023-08-10T00:00:00"/>
    <n v="0"/>
    <s v="N/A"/>
    <n v="0"/>
    <s v="N/A"/>
    <n v="0"/>
    <s v="N/A"/>
    <n v="0"/>
    <s v="N/A"/>
    <n v="0"/>
    <s v="N/A"/>
    <n v="0"/>
    <s v="N/A"/>
    <n v="0"/>
    <s v="N/A"/>
    <n v="0"/>
    <n v="51649400"/>
    <n v="0"/>
    <n v="0"/>
    <n v="0"/>
    <n v="0"/>
    <d v="2023-12-31T00:00:00"/>
    <d v="2023-12-31T00:00:00"/>
    <n v="-837"/>
    <s v="SI"/>
    <s v="Bogotá D.C."/>
    <s v="Cumplimiento"/>
    <s v="21-45-101399111"/>
    <n v="0"/>
    <s v="Seguros del Estado S.A."/>
    <d v="2023-01-31T00:00:00"/>
    <s v="31/01/2023 - 30/06/2024"/>
    <d v="2023-01-31T00:00:00"/>
    <s v="https://jepcolombia.sharepoint.com/:b:/g/SE/DAJ/SDC/EQP026HFaVxFsjUyNEjjvpsB1XvJo3ghzXqxdskBFXakmA?e=m3Rl5C"/>
    <s v="Se publico el 10 de agosto la cesión del contrato JEP-146-2023 LEIDY CAROLINA MARTÍNEZ CRUZ, transfiere a LA CESIONARIA, LAURA GIOVANA GONZALEZ URREA Dpto de Atención al Ciudadano"/>
    <x v="0"/>
    <s v="Cesión"/>
    <s v="N/A"/>
    <s v="PSICOLOGÍA"/>
    <s v="N/A"/>
    <s v="FEMENINO"/>
    <s v="laura.gonzalez@jep.gov.co"/>
    <s v="https://community.secop.gov.co/Public/Tendering/ContractNoticePhases/View?PPI=CO1.PPI.22791228&amp;isFromPublicArea=True&amp;isModal=False"/>
  </r>
  <r>
    <s v="JEP-147-2023"/>
    <s v="JEP-CSPO-147-2023"/>
    <s v="Jairo Cuellar"/>
    <d v="2023-01-24T00:00:00"/>
    <s v="Juan Sebastian Moreno Fajardo"/>
    <x v="0"/>
    <s v="1. Prestación de servicios profesionales y de apoyo a la gestión"/>
    <s v="Cédula de ciudadanía"/>
    <n v="1013669647"/>
    <n v="5"/>
    <x v="0"/>
    <s v="Bogotá D.C."/>
    <s v="Prestar servicios profesionales para apoyar y acompañar al Departamento de Atención al Ciudadano en el desarrollo de las actividades relacionadas con recepción, tipificación, asignación y reportes estadísticos de las PQRSDF y solicitudes de acreditación dentro de los sistemas de la entidad, para la implementación del punto 5 del Acuerdo Final con enfoque sistémico "/>
    <s v="Funciones de la dependencia"/>
    <s v="Harvey Danilo Suárez Morales"/>
    <s v="Secretaría Ejecutiva"/>
    <s v="BB- Departamento de Atención al Ciudadano"/>
    <s v="Constanza Eugenia Cañón Charry"/>
    <n v="51713734"/>
    <x v="8"/>
    <s v="N/A"/>
    <s v="N/A"/>
    <s v="N/A"/>
    <s v="Inversión"/>
    <n v="44525327"/>
    <s v="N/A"/>
    <s v="N/A"/>
    <n v="3794773"/>
    <s v="N/A"/>
    <n v="21823"/>
    <n v="55023"/>
    <n v="2022011000068"/>
    <d v="2023-01-30T00:00:00"/>
    <d v="2023-02-01T00:00:00"/>
    <s v="Nicole Segura Ahunca"/>
    <s v="Cedula de ciudadanía"/>
    <n v="1007384403"/>
    <n v="9"/>
    <d v="2023-08-24T00:00:00"/>
    <n v="0"/>
    <s v="N/A"/>
    <n v="0"/>
    <s v="N/A"/>
    <n v="0"/>
    <s v="N/A"/>
    <n v="0"/>
    <s v="N/A"/>
    <n v="0"/>
    <s v="N/A"/>
    <n v="0"/>
    <s v="N/A"/>
    <n v="0"/>
    <s v="N/A"/>
    <n v="0"/>
    <n v="44525327"/>
    <n v="0"/>
    <n v="0"/>
    <n v="0"/>
    <n v="0"/>
    <d v="2023-12-31T00:00:00"/>
    <d v="2023-12-31T00:00:00"/>
    <n v="-837"/>
    <s v="SI"/>
    <s v="Bogotá D.C."/>
    <s v="Cumplimiento"/>
    <s v="21-45-101399203"/>
    <n v="0"/>
    <s v="Seguros del Estado S.A."/>
    <d v="2023-02-01T00:00:00"/>
    <s v="01/02/2023 - 30/06/2024"/>
    <d v="2023-02-01T00:00:00"/>
    <s v="https://jepcolombia.sharepoint.com/:b:/g/SE/DAJ/SDC/EYHDs9yGT-BDmLECcsZRZTsBm5DX5pGgOtW1XOa3BNTNJA?e=TZ0V24"/>
    <s v="El 24/08/2023 hoy se publicó la cesión del contrato JEP-147-2023 EL CEDENTE JUAN SEBASTIÁN MORENO FAJARDO LA CESIONARIA, NICOLE SEGURA AHUNCA Dpto Atencion al Ciudadano "/>
    <x v="0"/>
    <s v="Cesión"/>
    <s v="N/A"/>
    <s v="DERECHO"/>
    <s v="N/A"/>
    <s v="FEMENINO"/>
    <s v="nicole.segura@jep.gov.co"/>
    <s v="https://community.secop.gov.co/Public/Tendering/ContractNoticePhases/View?PPI=CO1.PPI.22813769&amp;isFromPublicArea=True&amp;isModal=False"/>
  </r>
  <r>
    <s v="JEP-148-2023"/>
    <s v="JEP-CSPO-148-2023"/>
    <s v="Clara Torres"/>
    <d v="2023-01-24T00:00:00"/>
    <s v="Jesus David Espinosa Cantuca"/>
    <x v="0"/>
    <s v="1. Prestación de servicios profesionales y de apoyo a la gestión"/>
    <s v="Cédula de ciudadanía"/>
    <n v="1124315707"/>
    <n v="2"/>
    <x v="0"/>
    <s v="Colón"/>
    <s v="Prestar servicios para apoyar al Departamento de Enfoques Diferenciales en la gestión administrativa y operativa de los procesos y procedimientos de esta dependencia. "/>
    <s v="Funciones de la dependencia"/>
    <s v="Harvey Danilo Suárez Morales"/>
    <s v="Secretaría Ejecutiva"/>
    <s v="BB- Departamento de Enfoques Diferenciales"/>
    <s v="Eliana Fernanda Antonio Rosero"/>
    <n v="52517142"/>
    <x v="6"/>
    <s v="N/A"/>
    <s v="N/A"/>
    <s v="N/A"/>
    <s v="Inversión"/>
    <n v="42627947"/>
    <s v="N/A"/>
    <s v="N/A"/>
    <n v="3794773"/>
    <s v="N/A"/>
    <n v="22623"/>
    <n v="49423"/>
    <n v="2022011000057"/>
    <d v="2023-01-26T00:00:00"/>
    <d v="2023-01-30T00:00:00"/>
    <s v="N/A"/>
    <s v="N/A"/>
    <s v="N/A"/>
    <s v="N/A"/>
    <s v="N/A"/>
    <n v="0"/>
    <s v="N/A"/>
    <n v="0"/>
    <s v="N/A"/>
    <n v="0"/>
    <s v="N/A"/>
    <n v="0"/>
    <s v="N/A"/>
    <n v="0"/>
    <s v="N/A"/>
    <n v="0"/>
    <s v="N/A"/>
    <n v="0"/>
    <s v="N/A"/>
    <n v="0"/>
    <n v="42627947"/>
    <n v="0"/>
    <n v="0"/>
    <n v="0"/>
    <n v="0"/>
    <d v="2023-12-31T00:00:00"/>
    <d v="2023-12-31T00:00:00"/>
    <n v="-837"/>
    <s v="SI"/>
    <s v="Bogotá D.C."/>
    <s v="Cumplimiento"/>
    <s v="436 47 994000057720"/>
    <n v="0"/>
    <s v="Aseguradora Solidaria de Colombia"/>
    <d v="2023-01-26T00:00:00"/>
    <s v="26/01/2023 - 30/06/2024"/>
    <d v="2023-01-27T00:00:00"/>
    <s v="https://jepcolombia.sharepoint.com/:b:/g/SE/DAJ/SDC/Eche5XRiKDdOn4ZbRH0-0LsBOCWmUM0JkEGIOTWMogF8iQ?e=KrnGFr"/>
    <s v="Ninguna"/>
    <x v="0"/>
    <s v="Retiro"/>
    <s v="N/A"/>
    <s v="INGENIERÍA AMBIENTAL"/>
    <s v="TECNOLOGIA EN SANEAMIENTO AMBIENTAL"/>
    <s v="MASCULINO"/>
    <s v="jesus.espinosa@jep.gov.co"/>
    <s v="https://community.secop.gov.co/Public/Tendering/ContractNoticePhases/View?PPI=CO1.PPI.22744125&amp;isFromPublicArea=True&amp;isModal=False"/>
  </r>
  <r>
    <s v="JEP-149-2023"/>
    <s v="JEP-CSPO-149-2023"/>
    <s v="Clara Torres"/>
    <d v="2023-01-24T00:00:00"/>
    <s v="Brayan Giovanny Forero Cañon "/>
    <x v="0"/>
    <s v="1. Prestación de servicios profesionales y de apoyo a la gestión"/>
    <s v="Cédula de ciudadanía"/>
    <n v="1018438700"/>
    <n v="5"/>
    <x v="0"/>
    <s v="Bogotá D.C."/>
    <s v="Prestar servicios profesionales para apoyar las actividades administrativas y misionales relacionadas con la transversalización del enfoque de género en la JEP. "/>
    <m/>
    <s v="Harvey Danilo Suarez Morales"/>
    <s v="Secretaría Ejecutiva"/>
    <s v="BB- Departamento de Enfoques Diferenciales"/>
    <s v="Eliana Fernanda Antonio Rosero"/>
    <n v="52517142"/>
    <x v="6"/>
    <s v="N/A"/>
    <s v="N/A"/>
    <s v="N/A"/>
    <s v="Inversión"/>
    <n v="42627947"/>
    <s v="N/A"/>
    <s v="N/A"/>
    <n v="3794773"/>
    <s v="N/A"/>
    <n v="23623"/>
    <n v="49523"/>
    <s v="_x0009_2022011000057"/>
    <d v="2023-01-26T00:00:00"/>
    <d v="2023-01-30T00:00:00"/>
    <s v="N/A"/>
    <s v="N/A"/>
    <s v="N/A"/>
    <s v="N/A"/>
    <s v="N/A"/>
    <n v="0"/>
    <s v="N/A"/>
    <n v="0"/>
    <s v="N/A"/>
    <n v="0"/>
    <s v="N/A"/>
    <n v="0"/>
    <s v="N/A"/>
    <n v="0"/>
    <s v="N/A"/>
    <n v="0"/>
    <s v="N/A"/>
    <n v="0"/>
    <n v="0"/>
    <n v="-208"/>
    <n v="42627947"/>
    <n v="0"/>
    <n v="0"/>
    <n v="0"/>
    <n v="0"/>
    <d v="2023-12-31T00:00:00"/>
    <d v="2023-06-06T00:00:00"/>
    <n v="-1045"/>
    <s v="SI"/>
    <s v="Bogotá D.C."/>
    <s v="Cumplimiento"/>
    <s v="21-45-101398775"/>
    <n v="0"/>
    <s v="Seguros del Estado S.A."/>
    <d v="2023-01-26T00:00:00"/>
    <s v="26/01/2023 - 01/07/2024"/>
    <d v="2023-01-27T00:00:00"/>
    <s v="https://jepcolombia.sharepoint.com/:b:/g/SE/DAJ/SDC/ETPg9bMZbpZBql3dbla0nO8Bu3EWBLmlc14lLuun9mq6Vw?e=11akJM"/>
    <s v="Se da por terminado anticipadamente el Contrato de Prestación de Servicios No. JEP149-2023 hasta el 06/06/2023"/>
    <x v="0"/>
    <s v="Terminación anticipada"/>
    <s v="N/A"/>
    <s v="MERCADEO"/>
    <s v="N/A"/>
    <s v="MASCULINO"/>
    <s v="brayan.forero@jep.gov.co"/>
    <s v="https://community.secop.gov.co/Public/Tendering/ContractNoticePhases/View?PPI=CO1.PPI.22744136&amp;isFromPublicArea=True&amp;isModal=False"/>
  </r>
  <r>
    <s v="JEP-150-2023"/>
    <s v="JEP-CSPO-150-2023"/>
    <s v="Jairo Cuellar"/>
    <d v="2023-01-24T00:00:00"/>
    <s v="Karen Milena Diaz Barriga"/>
    <x v="0"/>
    <s v="1. Prestación de servicios profesionales y de apoyo a la gestión"/>
    <s v="Cédula de ciudadanía"/>
    <n v="1019039354"/>
    <n v="1"/>
    <x v="0"/>
    <s v="Bogotá D.C."/>
    <s v="Prestar servicios profesionales para brindar apoyo a la gestión del proceso de representación judicial a víctimas, mediante la respuesta a derechos de petición y órdenes judiciales a cargo del departamento del sistema autónomo de asesoría y defensa saad representación de víctimas"/>
    <s v="Funciones de la dependencia"/>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1384279"/>
    <s v="N/A"/>
    <s v="N/A"/>
    <n v="5464476"/>
    <s v="N/A"/>
    <n v="26123"/>
    <n v="48723"/>
    <n v="2022011000068"/>
    <d v="2023-01-26T00:00:00"/>
    <d v="2023-01-27T00:00:00"/>
    <s v="María Paula Saavedra Avilés "/>
    <s v="Cedula de ciudadanía"/>
    <n v="1020795755"/>
    <n v="7"/>
    <d v="2023-09-01T00:00:00"/>
    <n v="0"/>
    <s v="N/A"/>
    <n v="0"/>
    <s v="N/A"/>
    <n v="0"/>
    <s v="N/A"/>
    <n v="0"/>
    <s v="N/A"/>
    <n v="0"/>
    <s v="N/A"/>
    <n v="0"/>
    <s v="N/A"/>
    <n v="0"/>
    <s v="N/A"/>
    <n v="0"/>
    <n v="61384279"/>
    <n v="0"/>
    <n v="0"/>
    <n v="0"/>
    <n v="0"/>
    <d v="2023-12-31T00:00:00"/>
    <d v="2023-12-31T00:00:00"/>
    <n v="-837"/>
    <s v="SI"/>
    <s v="Bogotá D.C."/>
    <s v="Cumplimiento"/>
    <s v="21-45-101398724"/>
    <n v="0"/>
    <s v="Seguros del Estado S.A."/>
    <d v="2023-01-26T00:00:00"/>
    <s v="26/01/2023 - 01/07/2024"/>
    <d v="2023-01-26T00:00:00"/>
    <s v="https://jepcolombia.sharepoint.com/:b:/g/SE/DAJ/SDC/EXhRhA1Y9kROrxBopaT6hwIBxisSJr4jvnQmjCmEnbcptw?e=aZaHxS"/>
    <s v="El 1/09/2023 que se publicó la cesión del Contrato JEP-150-2023 a partir del 1 de septiembre de 2023 (Karen Milena Diaz Barriga - Cedente y María Paula Saavedra Avilés - Cesionaria). SAAD-Víctimas. "/>
    <x v="0"/>
    <s v="Cesión"/>
    <s v="N/A"/>
    <s v="DERECHO"/>
    <s v="N/A"/>
    <s v="FEMENINO"/>
    <s v="maria.saavedra@jep.gov.co"/>
    <s v="https://community.secop.gov.co/Public/Tendering/ContractNoticePhases/View?PPI=CO1.PPI.22761822&amp;isFromPublicArea=True&amp;isModal=False"/>
  </r>
  <r>
    <s v="JEP-151-2023"/>
    <s v="JEP-CSPO-151-2023"/>
    <s v="Jairo Cuellar"/>
    <d v="2023-01-24T00:00:00"/>
    <s v="Omar Alirio Castelblanco Cristancho"/>
    <x v="0"/>
    <s v="1. Prestación de servicios profesionales y de apoyo a la gestión"/>
    <s v="Cédula de ciudadanía"/>
    <n v="7174615"/>
    <n v="1"/>
    <x v="0"/>
    <s v="Tunja"/>
    <s v="Prestar servicios profesionales para apoyar al departamento de SAAD comparecientes en la planeación, la ejecución y el seguimiento a las actividades de desarrollo, implementación y administración del registro de comparecientes, así como el seguimiento a la ejecución de los convenios que suscriba la JEP con organizaciones de cooperación internacional u otras entidades del estado en temas relacionados con el registro"/>
    <s v="Misional"/>
    <s v="Harvey Danilo Suárez Morales"/>
    <s v="Secretaría Ejecutiva"/>
    <s v="BB- Departamento SAAD Defensa a Comparecientes "/>
    <s v="Jorge Alirio Mancera Cortés"/>
    <n v="79309847"/>
    <x v="9"/>
    <s v="N/A"/>
    <s v="N/A"/>
    <s v="N/A"/>
    <s v="Inversión"/>
    <n v="127575000"/>
    <s v="N/A"/>
    <s v="N/A"/>
    <n v="15750000"/>
    <s v="N/A"/>
    <n v="65023"/>
    <n v="49723"/>
    <n v="2022011000068"/>
    <d v="2023-01-26T00:00:00"/>
    <d v="2023-02-01T00:00:00"/>
    <s v="N/A"/>
    <s v="N/A"/>
    <s v="N/A"/>
    <s v="N/A"/>
    <s v="N/A"/>
    <n v="0"/>
    <s v="N/A"/>
    <n v="0"/>
    <s v="N/A"/>
    <n v="0"/>
    <s v="N/A"/>
    <n v="0"/>
    <s v="N/A"/>
    <n v="0"/>
    <s v="N/A"/>
    <n v="0"/>
    <s v="N/A"/>
    <n v="0"/>
    <s v="N/A"/>
    <n v="0"/>
    <n v="127575000"/>
    <n v="0"/>
    <n v="0"/>
    <n v="0"/>
    <n v="0"/>
    <d v="2023-12-31T00:00:00"/>
    <d v="2023-12-31T00:00:00"/>
    <n v="-837"/>
    <s v="SI"/>
    <s v="Putumayo"/>
    <s v="Cumplimiento"/>
    <s v="25-47-101003633"/>
    <n v="0"/>
    <s v="Seguros del Estado S.A."/>
    <d v="2023-01-27T00:00:00"/>
    <s v="26/01/2023 - 01/04/202024"/>
    <d v="2023-01-30T00:00:00"/>
    <s v="https://jepcolombia.sharepoint.com/:b:/g/SE/DAJ/SDC/EUy2D3YS5kpMsiEJj1WGLOwBgfPU3XN15HjUWz_GFac5PQ?e=nn81hd"/>
    <s v="Ninguna"/>
    <x v="0"/>
    <s v="Retiro"/>
    <s v="N/A"/>
    <s v="DERECHO"/>
    <s v="N/A"/>
    <s v="MASCULINO"/>
    <s v="omar.castelblanco@jep.gov.co"/>
    <s v="https://community.secop.gov.co/Public/Tendering/ContractNoticePhases/View?PPI=CO1.PPI.22758403&amp;isFromPublicArea=True&amp;isModal=False"/>
  </r>
  <r>
    <s v="JEP-152-2023"/>
    <s v="JEP-CSPO-152-2023"/>
    <s v="Jairo Cuellar"/>
    <d v="2023-01-24T00:00:00"/>
    <s v="Claritza Elena Marquez Fonseca"/>
    <x v="0"/>
    <s v="1. Prestación de servicios profesionales y de apoyo a la gestión"/>
    <s v="Cédula de ciudadanía"/>
    <n v="1118839840"/>
    <n v="1"/>
    <x v="0"/>
    <s v="Riohacha"/>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87532783"/>
    <s v="N/A"/>
    <m/>
    <n v="7589549"/>
    <s v="N/A"/>
    <n v="52823"/>
    <n v="54223"/>
    <s v="_x0009_2022011000068"/>
    <d v="2023-01-30T00:00:00"/>
    <d v="2023-02-01T00:00:00"/>
    <s v="N/A"/>
    <s v="N/A"/>
    <s v="N/A"/>
    <s v="N/A"/>
    <s v="N/A"/>
    <n v="0"/>
    <s v="N/A"/>
    <n v="0"/>
    <s v="N/A"/>
    <n v="0"/>
    <s v="N/A"/>
    <n v="0"/>
    <s v="N/A"/>
    <n v="0"/>
    <s v="N/A"/>
    <n v="0"/>
    <s v="N/A"/>
    <n v="0"/>
    <s v="N/A"/>
    <n v="0"/>
    <n v="87532783"/>
    <n v="0"/>
    <n v="0"/>
    <n v="0"/>
    <n v="0"/>
    <d v="2023-12-31T00:00:00"/>
    <d v="2023-12-31T00:00:00"/>
    <n v="-837"/>
    <s v="NO"/>
    <s v="Bogotá D.C."/>
    <s v="Cumplimiento"/>
    <s v="BQ-100064342"/>
    <n v="0"/>
    <s v="Seguros Mundial "/>
    <d v="2023-01-31T00:00:00"/>
    <s v="30/01/2023 - 30/06/2024"/>
    <d v="2023-01-31T00:00:00"/>
    <s v="https://jepcolombia.sharepoint.com/:b:/g/SE/DAJ/SDC/EacwiRNAEKpJq8wf_fs5CLkBmtfhy71rf55qw0My-q_9uw?e=ewucFg"/>
    <s v="Ninguna"/>
    <x v="0"/>
    <s v="Retiro"/>
    <s v="N/A"/>
    <s v="DERECHO"/>
    <s v="N/A"/>
    <s v="FEMENINO"/>
    <s v="claritza.marquez@jep.gov.co"/>
    <s v="https://community.secop.gov.co/Public/Tendering/ContractNoticePhases/View?PPI=CO1.PPI.22818127&amp;isFromPublicArea=True&amp;isModal=False"/>
  </r>
  <r>
    <s v="JEP-153-2023"/>
    <s v="JEP-CSPO-153-2023"/>
    <s v="Julieth Barrera"/>
    <d v="2023-01-24T00:00:00"/>
    <s v="Diana Marcela Castañeda Romero"/>
    <x v="0"/>
    <s v="1. Prestación de servicios profesionales y de apoyo a la gestión"/>
    <s v="Cédula de ciudadanía"/>
    <n v="52508291"/>
    <n v="8"/>
    <x v="0"/>
    <s v="Bogotá D.C."/>
    <s v="Prestar servicios de apoyo a la subdirección de talento humano en las actividades relacionadas con la planeación y ejecución del plan de bienestar social laboral,_x000a_como parte de la gestión del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39162058"/>
    <s v="N/A"/>
    <s v="N/A"/>
    <n v="3415296"/>
    <s v="N/A"/>
    <n v="62823"/>
    <n v="48023"/>
    <n v="2018011001175"/>
    <d v="2023-01-25T00:00:00"/>
    <d v="2023-01-26T00:00:00"/>
    <s v="N/A"/>
    <s v="N/A"/>
    <s v="N/A"/>
    <s v="N/A"/>
    <s v="N/A"/>
    <n v="0"/>
    <s v="N/A"/>
    <n v="0"/>
    <s v="N/A"/>
    <n v="0"/>
    <s v="N/A"/>
    <n v="0"/>
    <s v="N/A"/>
    <n v="0"/>
    <s v="N/A"/>
    <n v="0"/>
    <s v="N/A"/>
    <n v="0"/>
    <s v="N/A"/>
    <n v="0"/>
    <n v="39162058"/>
    <n v="0"/>
    <n v="0"/>
    <n v="0"/>
    <n v="0"/>
    <d v="2023-12-31T00:00:00"/>
    <d v="2023-12-31T00:00:00"/>
    <n v="-837"/>
    <s v="SI"/>
    <s v="Bogotá D.C."/>
    <s v="Cumplimiento"/>
    <s v="63-47-101001459"/>
    <n v="0"/>
    <s v="Seguros del Estado S.A."/>
    <d v="2023-01-26T00:00:00"/>
    <s v="26/01/2023 - 30/06/2024"/>
    <d v="2023-01-26T00:00:00"/>
    <s v="https://jepcolombia.sharepoint.com/:b:/g/SE/DAJ/SDC/EUFhNpcwmh9Dvps_fWsEgIsBjVMOccr62skJM2tnqo1SZg?e=6q8Z6u"/>
    <s v="Ninguna"/>
    <x v="0"/>
    <s v="Retiro"/>
    <s v="N/A"/>
    <s v="COMERCIO INTERNACIONAL"/>
    <s v="N/A"/>
    <s v="FEMENINO"/>
    <s v="diana.castaneda@jep.gov.co"/>
    <s v="https://community.secop.gov.co/Public/Tendering/ContractNoticePhases/View?PPI=CO1.PPI.22732312&amp;isFromPublicArea=True&amp;isModal=False"/>
  </r>
  <r>
    <s v="JEP-539-2023"/>
    <s v="JEP-IPS-002-2023"/>
    <s v="Mateo Avila"/>
    <d v="2023-03-22T00:00:00"/>
    <s v="UNION TEMPORAL CHUBB SEGUROS COLOMBIA S.A. – SEGUROS DEL ESTADO S.A - ASEGURADORA SOLIDARIA DE COLOMBIA ENTIDAD COOPERATIVA"/>
    <x v="1"/>
    <s v="8. Seguros"/>
    <s v="NIT"/>
    <s v="860026518_x000a_860009578_x000a_860524654"/>
    <s v="6_x000a_6_x000a_6"/>
    <x v="2"/>
    <s v="Bogotá D.C."/>
    <s v="Adquirir las pólizas que conforman el programa de seguros de la Jurisdicción Especial para la Paz JEP. (seguro de vida grupo ley 16 de 1988 - UIA, Magistratura; todo riesgo y aeronaves no tripuladas - drones )"/>
    <s v="Funciones de la dependencia"/>
    <s v="Ana Lucia Rosales Callejas"/>
    <s v="Dirección Administrativa y Financiera"/>
    <s v="DD- Subdirección de Recursos Físicos e Infraestructura"/>
    <s v="Yiris Tovar Medina"/>
    <n v="22736411"/>
    <x v="19"/>
    <s v="A partir del 1/08/2024"/>
    <s v="N/A"/>
    <s v="N/A"/>
    <s v="Funcionamiento"/>
    <n v="1263423519"/>
    <s v="N/A"/>
    <s v="N/A"/>
    <s v="N/A"/>
    <s v="N/A"/>
    <n v="78023"/>
    <n v="169923"/>
    <s v="N/A"/>
    <d v="2023-03-25T00:00:00"/>
    <d v="2023-03-26T00:00:00"/>
    <s v="N/A"/>
    <s v="N/A"/>
    <s v="N/A"/>
    <s v="N/A"/>
    <s v="N/A"/>
    <n v="3932624"/>
    <d v="2023-06-15T00:00:00"/>
    <n v="1344834"/>
    <d v="2023-09-13T00:00:00"/>
    <n v="27583083"/>
    <d v="2023-10-10T00:00:00"/>
    <n v="492511"/>
    <d v="2023-12-11T00:00:00"/>
    <n v="7617245"/>
    <d v="2024-03-01T00:00:00"/>
    <n v="73163447"/>
    <d v="2024-03-20T00:00:00"/>
    <n v="1"/>
    <d v="2024-03-20T00:00:00"/>
    <n v="21"/>
    <n v="1377557263"/>
    <n v="492511"/>
    <n v="492511"/>
    <n v="0"/>
    <n v="0"/>
    <d v="2024-03-26T00:00:00"/>
    <d v="2024-04-16T00:00:00"/>
    <n v="-730"/>
    <s v="SI"/>
    <s v="Bogotá D.C."/>
    <s v="Cumplimiento"/>
    <s v="N/A"/>
    <s v="N/A"/>
    <s v="N/A"/>
    <s v="N/A"/>
    <s v="N/A"/>
    <s v="N/A"/>
    <s v="N/A"/>
    <s v="El  15 de junio de 2023 se publica la inclusión N°1 por la cual el valor total del contrato ascenderá a la suma de $1.267.356.143_x000a_El 19 de septiembre de 2023 se publica la Inclusión No. 2 a la Póliza No. 58410 de Responsabilidad Civil y Todo Riesgo, adición por un valor de $1.344.834_x000a_El 10 de octubre de 2023 quedó perfeccionada la inclusión No. 3 al contrato JEP-539-2023 suscrito con la UT CHUBB-ESTADO-SOLIDARIA JEP con un aumento de $27.583.083_x000a_El 11 de diciembre de 2023 quedó Publicada en SECOP II la Inclusión No. 4 a la Póliza No. 58410 Todo Riesgo. Contrato JEP-539-2023 el vlaor total del contrato ascenderá $492.511_x000a_El 1 de marzo de 2024 se publica la inclusión N°5 donde se solicita Incrementar el valor de la Póliza No. 58410 de Responsabilidad Civil o Todo Riesgo por la suma de $7.617.245_x000a_Mediante otrosí N°1 del 22/03/2024 se prorroga el plazo del contrato hasta el 16 de abril de 2024 y adicionar $73.163.447. Incluye número de CDPS No. 78023 del año 2023,  81124 del año 2024 y 99724 del año 2024._x000a_El 1/11/2024 se publicó el acta de balance y cierre del contrato de seguros JEP-539-2023"/>
    <x v="0"/>
    <s v="Adición; Prórroga"/>
    <s v="N/A"/>
    <s v="N/A"/>
    <s v="N/A"/>
    <s v="N/A"/>
    <s v="N/A"/>
    <s v="https://community.secop.gov.co/Public/Tendering/ContractNoticePhases/View?PPI=CO1.PPI.23484691&amp;isFromPublicArea=True&amp;isModal=False"/>
  </r>
  <r>
    <s v="JEP-155-2023"/>
    <s v="JEP-CSPO-155-2023"/>
    <s v="Angela Esquivel"/>
    <d v="2023-01-25T00:00:00"/>
    <s v="Yuban Andres Silva Paez"/>
    <x v="0"/>
    <s v="1. Prestación de servicios profesionales y de apoyo a la gestión"/>
    <s v="Cédula de ciudadanía"/>
    <n v="80931941"/>
    <n v="1"/>
    <x v="0"/>
    <s v="Bogotá D.C."/>
    <s v="Prestar servicios profesionales para apoyar a la Subdirección de Planeación en la planeación operativa y su seguimiento considerando información cuantitativa"/>
    <s v="Funciones de la dependencia"/>
    <s v="Harvey Danilo Suárez Morales"/>
    <s v="Secretaría Ejecutiva"/>
    <s v="AA- Subdirección de Planeación"/>
    <s v="Adela del Pilar Parra González"/>
    <n v="52793194"/>
    <x v="5"/>
    <s v="N/A"/>
    <s v="N/A"/>
    <s v="N/A"/>
    <s v="Inversión"/>
    <n v="54401870"/>
    <s v="N/A"/>
    <s v="N/A"/>
    <n v="4857310"/>
    <s v="N/A"/>
    <n v="24423"/>
    <n v="53223"/>
    <n v="2018011001175"/>
    <d v="2023-01-30T00:00:00"/>
    <d v="2023-01-30T00:00:00"/>
    <s v="N/A"/>
    <s v="N/A"/>
    <s v="N/A"/>
    <s v="N/A"/>
    <s v="N/A"/>
    <n v="0"/>
    <s v="N/A"/>
    <n v="0"/>
    <s v="N/A"/>
    <n v="0"/>
    <s v="N/A"/>
    <n v="0"/>
    <s v="N/A"/>
    <n v="0"/>
    <s v="N/A"/>
    <n v="0"/>
    <s v="N/A"/>
    <n v="0"/>
    <s v="N/A"/>
    <n v="0"/>
    <n v="54401870"/>
    <n v="0"/>
    <n v="0"/>
    <n v="0"/>
    <n v="0"/>
    <d v="2023-12-31T00:00:00"/>
    <d v="2023-12-31T00:00:00"/>
    <n v="-837"/>
    <s v="SI"/>
    <s v="Bogotá D.C."/>
    <s v="Cumplimiento"/>
    <s v="_x0009_21-47-101025903"/>
    <n v="0"/>
    <s v="Seguros del Estado S.A."/>
    <d v="2023-01-30T00:00:00"/>
    <s v="30/01/2023  -30/06/2024"/>
    <d v="2023-01-30T00:00:00"/>
    <s v="https://jepcolombia.sharepoint.com/:b:/g/SE/DAJ/SDC/ETd8ixgQ8PxEj-dD52b3NHsBCwDFvBHlw9twq1XpCCHC5w?e=j7LO9j"/>
    <s v="Ninguna"/>
    <x v="0"/>
    <s v="Retiro"/>
    <s v="N/A"/>
    <s v="INGENIERÍA DE PRODUCCIÓN"/>
    <s v="TECNOLOGO INDUSTRIAL"/>
    <s v="MASCULINO"/>
    <s v="yuban.silvap@jep.gov.co"/>
    <s v="https://community.secop.gov.co/Public/Tendering/ContractNoticePhases/View?PPI=CO1.PPI.22797860&amp;isFromPublicArea=True&amp;isModal=False"/>
  </r>
  <r>
    <s v="JEP-156-2023"/>
    <s v="JEP-CSPO-156-2023"/>
    <s v="Carlos Torres"/>
    <d v="2023-01-25T00:00:00"/>
    <s v="Ana Milehidy Castellanos Vargas"/>
    <x v="0"/>
    <s v="1. Prestación de servicios profesionales y de apoyo a la gestión"/>
    <s v="Cédula de ciudadanía"/>
    <n v="52508358"/>
    <n v="2"/>
    <x v="0"/>
    <s v="Bogotá D.C."/>
    <s v="Prestación de servicios profesionales para acompañar al Departamento SAAD Comparecientes en la articulación, seguimiento y aplicación de los lineamientos para la atención psicosocial a cargo del departamento, atendiendo los enfoques diferenciales"/>
    <s v="Misional"/>
    <s v="Harvey Danilo Suárez Morales"/>
    <s v="Secretaría Ejecutiva"/>
    <s v="BB- Departamento SAAD Defensa a Comparecientes "/>
    <s v="Jorge Alirio Mancera Cortés"/>
    <n v="79309847"/>
    <x v="9"/>
    <s v="N/A"/>
    <s v="N/A"/>
    <s v="N/A"/>
    <s v="Inversión"/>
    <n v="99787400"/>
    <s v="N/A"/>
    <s v="N/A"/>
    <n v="8652088"/>
    <n v="9448080"/>
    <n v="52523"/>
    <n v="47423"/>
    <n v="2022011000068"/>
    <d v="2023-01-25T00:00:00"/>
    <d v="2023-01-26T00:00:00"/>
    <s v="N/A"/>
    <s v="N/A"/>
    <s v="N/A"/>
    <s v="N/A"/>
    <s v="N/A"/>
    <n v="-2884020"/>
    <d v="2023-12-26T00:00:00"/>
    <n v="47240400"/>
    <d v="2023-12-26T00:00:00"/>
    <n v="0"/>
    <s v="N/A"/>
    <n v="0"/>
    <s v="N/A"/>
    <n v="0"/>
    <s v="N/A"/>
    <n v="0"/>
    <s v="N/A"/>
    <n v="1"/>
    <d v="2023-12-26T00:00:00"/>
    <n v="152"/>
    <n v="144143780"/>
    <n v="47240400"/>
    <n v="47240400"/>
    <n v="0"/>
    <n v="0"/>
    <d v="2023-12-31T00:00:00"/>
    <d v="2024-05-31T00:00:00"/>
    <n v="-685"/>
    <s v="NO"/>
    <s v="Bogotá D.C."/>
    <s v="Cumplimiento"/>
    <s v="21-45-101398647"/>
    <n v="0"/>
    <s v="Seguros del Estado S.A."/>
    <n v="44951"/>
    <s v="25/01/2023 - 30/06/2024"/>
    <d v="2023-01-25T00:00:00"/>
    <s v="https://jepcolombia.sharepoint.com/:b:/g/SE/DAJ/SDC/EdO7Noew4w1IlNuJ6q8y3AcBGtMCMnnJ9cy485x0QZJpyQ?e=eMPskc"/>
    <s v="Mediante Otrosí el 26/12/2023 se publica la adición y prórroga del contrato No. 1 JEP-156-2023 hasta el 31 de Mayo de 2024 "/>
    <x v="0"/>
    <s v="Adición y prórroga"/>
    <s v="N/A"/>
    <s v="TRABAJO SOCIAL"/>
    <s v="TECNICO EN COMPUTO"/>
    <s v="FEMENINO"/>
    <s v="ana.castellanos@jep.gov.co"/>
    <s v="https://community.secop.gov.co/Public/Tendering/ContractNoticePhases/View?PPI=CO1.PPI.22742506&amp;isFromPublicArea=True&amp;isModal=False"/>
  </r>
  <r>
    <s v="JEP-157-2023"/>
    <s v="JEP-CSPO-157-2023"/>
    <s v="Carlos Torres"/>
    <d v="2023-01-25T00:00:00"/>
    <s v="Miguel Angel Celis Peñaranda"/>
    <x v="0"/>
    <s v="1. Prestación de servicios profesionales y de apoyo a la gestión"/>
    <s v="Cédula de ciudadanía"/>
    <n v="5449759"/>
    <n v="8"/>
    <x v="0"/>
    <s v="Bogotá D.C."/>
    <s v="Prestación de servicios profesionales para apoyar y acompañar al departamento SAAD Comparecientes en el trámite de las gestiones relacionadas con la atención a la ciudadanía en el marco del desarrollo del Sistema Autónomo de Asesoría y Defensa"/>
    <s v="Misional"/>
    <s v="Harvey Danilo Suárez Morales"/>
    <s v="Secretaría Ejecutiva"/>
    <s v="BB- Departamento SAAD Defensa a Comparecientes "/>
    <s v="Jorge Alirio Mancera Cortés"/>
    <n v="79309847"/>
    <x v="9"/>
    <s v="N/A"/>
    <s v="N/A"/>
    <s v="N/A"/>
    <s v="Inversión"/>
    <n v="85002943"/>
    <s v="N/A"/>
    <s v="N/A"/>
    <n v="7589549"/>
    <s v="N/A"/>
    <n v="48823"/>
    <n v="51823"/>
    <n v="2022011000068"/>
    <d v="2023-01-27T00:00:00"/>
    <d v="2023-01-30T00:00:00"/>
    <s v="N/A"/>
    <s v="N/A"/>
    <s v="N/A"/>
    <s v="N/A"/>
    <s v="N/A"/>
    <n v="0"/>
    <s v="N/A"/>
    <n v="0"/>
    <s v="N/A"/>
    <n v="0"/>
    <s v="N/A"/>
    <n v="0"/>
    <s v="N/A"/>
    <n v="0"/>
    <s v="N/A"/>
    <n v="0"/>
    <s v="N/A"/>
    <n v="0"/>
    <s v="N/A"/>
    <n v="0"/>
    <n v="85002943"/>
    <n v="0"/>
    <n v="0"/>
    <n v="0"/>
    <n v="0"/>
    <d v="2023-12-31T00:00:00"/>
    <d v="2023-12-31T00:00:00"/>
    <n v="-837"/>
    <s v="SI"/>
    <s v="Bogotá D.C."/>
    <s v="Cumplimiento"/>
    <s v="_x0009_63-47-101001466"/>
    <n v="0"/>
    <s v="Seguros del Estado S.A."/>
    <d v="2023-01-27T00:00:00"/>
    <s v="27/01/2023 - 30/06/2024"/>
    <d v="2023-01-30T00:00:00"/>
    <s v="https://jepcolombia.sharepoint.com/:b:/g/SE/DAJ/SDC/EbfAIceH0tdPh3v87t3AeUEBHxDqLYbjlIUmHh00_j60Zw?e=FpPRUb"/>
    <s v="Ninguna"/>
    <x v="0"/>
    <s v="Retiro"/>
    <s v="N/A"/>
    <s v="DERECHO"/>
    <s v="N/A"/>
    <s v="MASCULINO"/>
    <s v="miguel.celis@jep.gov.co"/>
    <s v="https://community.secop.gov.co/Public/Tendering/ContractNoticePhases/View?PPI=CO1.PPI.22743643&amp;isFromPublicArea=True&amp;isModal=False"/>
  </r>
  <r>
    <s v="JEP-158-2023"/>
    <s v="JEP-CSPO-158-2023"/>
    <s v="Carlos Torres"/>
    <d v="2023-01-25T00:00:00"/>
    <s v="Paula Daniela Hortua Pacheco"/>
    <x v="0"/>
    <s v="1. Prestación de servicios profesionales y de apoyo a la gestión"/>
    <s v="Cédula de ciudadanía"/>
    <n v="1049639747"/>
    <n v="6"/>
    <x v="0"/>
    <s v="Tunja"/>
    <s v="Prestar servicios profesionales para apoyar y acompañar en los procesos de mejoramiento de la gestión judicial de la Secretaria General Judicial "/>
    <s v="Misional"/>
    <s v="Harvey Danilo Suárez Morales"/>
    <s v="Secretaría Ejecutiva"/>
    <s v="G- Secretaría General Judicial SSE"/>
    <s v="Yuly Saenz Berdugo"/>
    <n v="52421376"/>
    <x v="25"/>
    <s v="N/A"/>
    <s v="Magistratura_x000a_SEJUD - SRVR"/>
    <s v="N/A"/>
    <s v="Inversión"/>
    <n v="42754439"/>
    <s v="N/A"/>
    <s v="N/A"/>
    <n v="3794773"/>
    <n v="4143892"/>
    <n v="40923"/>
    <n v="50523"/>
    <n v="2022011000068"/>
    <d v="2023-01-26T00:00:00"/>
    <d v="2023-01-30T00:00:00"/>
    <s v="Luis Miguel Peña Salinas"/>
    <s v="Cedula de ciudadanía"/>
    <n v="1056031238"/>
    <n v="3"/>
    <d v="2023-08-04T00:00:00"/>
    <n v="-1391425"/>
    <d v="2023-12-27T00:00:00"/>
    <n v="20719460"/>
    <d v="2023-12-27T00:00:00"/>
    <n v="0"/>
    <s v="N/A"/>
    <n v="0"/>
    <s v="N/A"/>
    <n v="0"/>
    <s v="N/A"/>
    <n v="0"/>
    <s v="N/A"/>
    <n v="1"/>
    <d v="2023-12-27T00:00:00"/>
    <n v="152"/>
    <n v="62082474"/>
    <n v="20719460"/>
    <n v="20719460"/>
    <n v="0"/>
    <n v="0"/>
    <d v="2023-12-31T00:00:00"/>
    <d v="2024-05-31T00:00:00"/>
    <n v="-685"/>
    <s v="SI"/>
    <s v="Bogotá D.C."/>
    <s v="Cumplimiento"/>
    <s v="600 47 994000067326_x000a_600 47 994000067326"/>
    <s v="0_x000a_1"/>
    <s v="Aseguradora Solidaria de Colombia"/>
    <s v="27/01/2023_x000a_27/01/2023"/>
    <s v="25/01/2023 - 30/06/2024_x000a_25/01/2023 - 01/07/2024"/>
    <d v="2023-01-30T00:00:00"/>
    <s v="https://jepcolombia.sharepoint.com/:b:/g/SE/DAJ/SDC/ETzIKeaORpBDvggmD-blOoUBDP3Ntx9Q2DDqvQ07v-hSNA?e=IKmbOe"/>
    <s v="El 04/08/2023 se publicó la cesión del contrato JEP-158-2023 entre PAULA DANIELA HORTUA PACHECO - LA CEDENTE, y, Luis Miguel Peña Salinas - EL CESIONARIO, a partir del 4 de agosto de 2023_x000a_Mediante Otrosí N°1 el 27/12/2023 se publica la adición y prórroga del contrato JEP-158-2023VF"/>
    <x v="0"/>
    <s v="Cesión, Adición y prórroga"/>
    <s v="N/A"/>
    <s v="DERECHO"/>
    <s v="N/A"/>
    <s v="MASCULINO"/>
    <s v="luis.pena@jep.gov.co"/>
    <s v="https://community.secop.gov.co/Public/Tendering/ContractNoticePhases/View?PPI=CO1.PPI.22760726&amp;isFromPublicArea=True&amp;isModal=False"/>
  </r>
  <r>
    <s v="JEP-159-2023"/>
    <s v="JEP-CSPO-159-2023"/>
    <s v="Angela Esquivel"/>
    <d v="2023-01-25T00:00:00"/>
    <s v="Esteban Navia Jaramillo"/>
    <x v="0"/>
    <s v="1. Prestación de servicios profesionales y de apoyo a la gestión"/>
    <s v="Cédula de ciudadanía"/>
    <n v="1144091051"/>
    <n v="9"/>
    <x v="0"/>
    <s v="Cali"/>
    <s v="Prestar servicios profesionales para apoyar y acompañar las Salas de Justicia y sus respectivas Presidencias en los procesos de mejoramiento de la gestión judicial"/>
    <s v="Funciones de la dependencia"/>
    <s v="Harvey Danilo Suarez Morales"/>
    <s v="Secretaría Ejecutiva"/>
    <s v="DD- Subdirección de Talento Humano "/>
    <s v="Pedro Elías Díaz Romero"/>
    <n v="19483750"/>
    <x v="21"/>
    <s v="N/A"/>
    <s v="Licencia de Maternidad - SDSJ "/>
    <s v="Pedro Díaz Romero"/>
    <s v="Inversión"/>
    <n v="16514850"/>
    <s v="N/A"/>
    <s v="N/A"/>
    <n v="4857310"/>
    <s v="N/A"/>
    <n v="65523"/>
    <n v="48523"/>
    <n v="2022011000068"/>
    <d v="2023-01-26T00:00:00"/>
    <d v="2023-01-26T00:00:00"/>
    <s v="N/A"/>
    <s v="N/A"/>
    <s v="N/A"/>
    <s v="N/A"/>
    <s v="N/A"/>
    <n v="0"/>
    <s v="N/A"/>
    <n v="0"/>
    <s v="N/A"/>
    <n v="0"/>
    <s v="N/A"/>
    <n v="0"/>
    <s v="N/A"/>
    <n v="0"/>
    <s v="N/A"/>
    <n v="0"/>
    <s v="N/A"/>
    <n v="0"/>
    <n v="0"/>
    <n v="0"/>
    <n v="16514850"/>
    <n v="0"/>
    <n v="0"/>
    <n v="0"/>
    <n v="0"/>
    <d v="2023-04-30T00:00:00"/>
    <d v="2023-04-30T00:00:00"/>
    <n v="-1082"/>
    <s v="SI"/>
    <s v="Bogotá D.C."/>
    <s v="Cumplimiento"/>
    <s v="63-47-101001462 "/>
    <n v="0"/>
    <s v="Seguros del Estado S.A."/>
    <d v="2023-01-26T00:00:00"/>
    <s v="26/01/2023 - 31/10/2023"/>
    <d v="2023-01-26T00:00:00"/>
    <s v="https://jepcolombia.sharepoint.com/:b:/g/SE/DAJ/SDC/Ec93sCHthGZJrcenwImqhIwBEIN-9uvKHY28yyJDCUi_lw?e=DcWgXo"/>
    <s v="Ninguna"/>
    <x v="0"/>
    <s v="Retiro"/>
    <s v="N/A"/>
    <s v="DERECHO"/>
    <s v="N/A"/>
    <s v="MASCULINO"/>
    <s v="esteban.navia@jep.gov.co"/>
    <s v="https://community.secop.gov.co/Public/Tendering/ContractNoticePhases/View?PPI=CO1.PPI.22760193&amp;isFromPublicArea=True&amp;isModal=False"/>
  </r>
  <r>
    <s v="JEP-160-2023"/>
    <s v="JEP-CSPO-160-2023"/>
    <s v="Arinson Ruiz"/>
    <d v="2023-01-25T00:00:00"/>
    <s v="Yazmin Liliana Moreno Cruz"/>
    <x v="0"/>
    <s v="1. Prestación de servicios profesionales y de apoyo a la gestión"/>
    <s v="Cédula de ciudadanía"/>
    <n v="52100858"/>
    <n v="0"/>
    <x v="0"/>
    <s v="Bogotá D.C."/>
    <s v="Prestar servicios de apoyo a la subdirección de recursos físicos e infraestructura en las actividades requeridas para tramitar los desplazamientos de la uia requeridos para facilitar la capacidad de investigación judicial"/>
    <s v="Funciones de la dependencia"/>
    <s v="Harvey Danilo Suarez Morales"/>
    <s v="Secretaría Ejecutiva"/>
    <s v="DD- Subdirección de Recursos Físicos e Infraestructura"/>
    <s v="Gabriel Amado Pardo"/>
    <n v="79313574"/>
    <x v="19"/>
    <s v="N/A"/>
    <s v="N/A"/>
    <s v="N/A"/>
    <s v="Inversión"/>
    <n v="43386899"/>
    <s v="N/A"/>
    <s v="N/A"/>
    <n v="3794773"/>
    <s v="N/A"/>
    <n v="60323"/>
    <n v="49323"/>
    <s v="_x0009_2022011000057"/>
    <d v="2023-01-26T00:00:00"/>
    <d v="2023-01-26T00:00:00"/>
    <s v="N/A"/>
    <s v="N/A"/>
    <s v="N/A"/>
    <s v="N/A"/>
    <s v="N/A"/>
    <n v="0"/>
    <s v="N/A"/>
    <n v="0"/>
    <s v="N/A"/>
    <n v="0"/>
    <s v="N/A"/>
    <n v="0"/>
    <s v="N/A"/>
    <n v="0"/>
    <s v="N/A"/>
    <n v="0"/>
    <s v="N/A"/>
    <n v="0"/>
    <n v="0"/>
    <n v="-214"/>
    <n v="43386899"/>
    <n v="0"/>
    <n v="0"/>
    <n v="0"/>
    <n v="0"/>
    <d v="2023-12-31T00:00:00"/>
    <d v="2023-05-31T00:00:00"/>
    <n v="-1051"/>
    <s v="SI"/>
    <s v="Bogotá D.C."/>
    <s v="Cumplimiento"/>
    <s v="63-47- 101001463"/>
    <n v="0"/>
    <s v="Seguros del Estado S.A."/>
    <d v="2023-01-26T00:00:00"/>
    <s v="26/01/2023 - 30/06/2024"/>
    <d v="2023-01-26T00:00:00"/>
    <s v="https://jepcolombia.sharepoint.com/:b:/g/SE/DAJ/SDC/ESTAidQixlZCl7V66lbHHk0BI8wTMB4_ACUR7UdrN4lw6w?e=Uxivwc"/>
    <s v="el 31/05/2023 quedo publicado  Acta de terminación anticipada de mutuo acuerdo, balance final y cierre del contrato de prestación servicios jep-160-2023 hasta el 31/05/2023"/>
    <x v="0"/>
    <s v="Terminación anticipada"/>
    <s v="N/A"/>
    <s v="CONTABILIDAD COMPUTARIZADA"/>
    <s v="N/A"/>
    <s v="FEMENINO"/>
    <s v="yazmin.moreno@jep.gov.co"/>
    <s v="https://community.secop.gov.co/Public/Tendering/ContractNoticePhases/View?PPI=CO1.PPI.22756018&amp;isFromPublicArea=True&amp;isModal=False"/>
  </r>
  <r>
    <s v="JEP-161-2023"/>
    <s v="JEP-CSPO-161-2023"/>
    <s v="Laura Paredes"/>
    <d v="2023-01-25T00:00:00"/>
    <s v="Cesar Nicolas Peña Aragon"/>
    <x v="0"/>
    <s v="1. Prestación de servicios profesionales y de apoyo a la gestión"/>
    <s v="Cédula de ciudadanía"/>
    <n v="1019024261"/>
    <n v="8"/>
    <x v="0"/>
    <s v="Bogotá D.C."/>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s v="Funciones de la dependencia"/>
    <s v="Harvey Danilo Suárez Morales"/>
    <s v="Secretaría Ejecutiva"/>
    <s v="B- Subsecretaría Ejecutiva"/>
    <s v="Gladys Celeide Prada Pardo"/>
    <n v="60335962"/>
    <x v="7"/>
    <s v="N/A"/>
    <s v="N/A"/>
    <s v="N/A"/>
    <s v="Inversión"/>
    <n v="82726058"/>
    <s v="N/A"/>
    <s v="N/A"/>
    <n v="7589549"/>
    <s v="N/A"/>
    <n v="51623"/>
    <n v="59523"/>
    <n v="2022011000068"/>
    <d v="2023-01-31T00:00:00"/>
    <d v="2023-02-02T00:00:00"/>
    <s v="N/A"/>
    <s v="N/A"/>
    <s v="N/A"/>
    <s v="N/A"/>
    <s v="N/A"/>
    <n v="0"/>
    <s v="N/A"/>
    <n v="0"/>
    <s v="N/A"/>
    <n v="0"/>
    <s v="N/A"/>
    <n v="0"/>
    <s v="N/A"/>
    <n v="0"/>
    <s v="N/A"/>
    <n v="0"/>
    <s v="N/A"/>
    <n v="0"/>
    <s v="N/A"/>
    <n v="0"/>
    <n v="82726058"/>
    <n v="0"/>
    <n v="0"/>
    <n v="0"/>
    <n v="0"/>
    <d v="2023-12-31T00:00:00"/>
    <d v="2023-12-31T00:00:00"/>
    <n v="-837"/>
    <s v="NO"/>
    <s v="Bogotá D.C."/>
    <s v="Cumplimiento"/>
    <s v="15-47-101010793"/>
    <n v="0"/>
    <s v="Seguros del Estado S.A."/>
    <d v="2023-01-31T00:00:00"/>
    <s v="26/01/2023 - 05/07/2024"/>
    <d v="2023-02-01T00:00:00"/>
    <s v="https://jepcolombia.sharepoint.com/:b:/g/SE/DAJ/SDC/EZ1Ju0XbVXJKmrOJGovZaA8BAtidadjd-q9E6yu3m8AjAQ?e=6qaOMs"/>
    <s v="Mediante otrosí N°1 del 14/03/2023 se solicita Modificar la “Cláusula Sexta – Valor del Contrato” $82.726.058"/>
    <x v="0"/>
    <s v="Retiro"/>
    <s v="N/A"/>
    <s v="CIENCIAS POLÍTICAS Y ECONÓMICAS"/>
    <s v="N/A"/>
    <s v="MASCULINO"/>
    <s v="cesar.pena@jep.gov.co"/>
    <s v="https://community.secop.gov.co/Public/Tendering/ContractNoticePhases/View?PPI=CO1.PPI.22778817&amp;isFromPublicArea=True&amp;isModal=False"/>
  </r>
  <r>
    <s v="JEP-163-2023"/>
    <s v="JEP-CSPO-163-2023"/>
    <s v="Clara Torres"/>
    <d v="2023-01-25T00:00:00"/>
    <s v="Carlos Arturo Orjuela Góngora"/>
    <x v="0"/>
    <s v="1. Prestación de servicios profesionales y de apoyo a la gestión"/>
    <s v="Cédula de ciudadanía"/>
    <n v="17174115"/>
    <n v="7"/>
    <x v="0"/>
    <s v="Bogotá D.C."/>
    <s v="Prestar servicios profesionales como abogado para desarrollar actividades de asesoría y apoyo jurídico en materia de derecho administrativo laboral en la gestión del Departamento de Conceptos y Representación Jurídica, y en los procesos judiciales en los que tenga representación judicial la Jurisdicción Especial para La Paz"/>
    <s v="Funciones de la dependencia"/>
    <s v="Harvey Danilo Suárez Morales"/>
    <s v="Secretaría Ejecutiva"/>
    <s v="EE- Departamento de Conceptos y Representación Jurídica"/>
    <s v="María José Echeverry Hoyos"/>
    <n v="51728425"/>
    <x v="13"/>
    <s v="N/A"/>
    <s v="N/A"/>
    <s v="N/A"/>
    <s v="Inversión"/>
    <n v="89250000"/>
    <s v="N/A"/>
    <s v="N/A"/>
    <n v="25000000"/>
    <s v="N/A"/>
    <n v="53823"/>
    <n v="57523"/>
    <n v="2022011000068"/>
    <d v="2023-01-31T00:00:00"/>
    <d v="2023-02-02T00:00:00"/>
    <s v="N/A"/>
    <s v="N/A"/>
    <s v="N/A"/>
    <s v="N/A"/>
    <s v="N/A"/>
    <n v="0"/>
    <s v="N/A"/>
    <n v="0"/>
    <s v="N/A"/>
    <n v="0"/>
    <s v="N/A"/>
    <n v="0"/>
    <s v="N/A"/>
    <n v="0"/>
    <s v="N/A"/>
    <n v="0"/>
    <s v="N/A"/>
    <n v="0"/>
    <s v="N/A"/>
    <n v="0"/>
    <n v="89250000"/>
    <n v="0"/>
    <n v="0"/>
    <n v="0"/>
    <n v="0"/>
    <d v="2023-12-31T00:00:00"/>
    <d v="2023-12-31T00:00:00"/>
    <n v="-837"/>
    <s v="SI"/>
    <s v="Bogotá D.C."/>
    <s v="Cumplimiento"/>
    <s v="_x0009_CBC-100043220"/>
    <s v="NR"/>
    <s v="Seguros Mundial "/>
    <d v="2023-02-01T00:00:00"/>
    <s v="01/02/2023 - 05/07/2024"/>
    <d v="2023-02-01T00:00:00"/>
    <s v="https://jepcolombia.sharepoint.com/:b:/g/SE/DAJ/SDC/EYwKf7SrztxEgb6dsEmBwf0BDJ6AVFEa3qKIuff9MZ8Y6g?e=wHdlzV"/>
    <s v="Ninguna"/>
    <x v="0"/>
    <s v="Retiro"/>
    <s v="N/A"/>
    <s v="DERECHO"/>
    <s v="N/A"/>
    <s v="MASCULINO"/>
    <s v="carlos.orjuela@jep.gov.co"/>
    <s v="https://community.secop.gov.co/Public/Tendering/ContractNoticePhases/View?PPI=CO1.PPI.22744151&amp;isFromPublicArea=True&amp;isModal=False"/>
  </r>
  <r>
    <s v="JEP-164-2023"/>
    <s v="JEP-CSPO-164-2023"/>
    <s v="Clara Torres"/>
    <d v="2023-01-25T00:00:00"/>
    <s v="Jennifer Lizeth Barreto Pineda "/>
    <x v="0"/>
    <s v="1. Prestación de servicios profesionales y de apoyo a la gestión"/>
    <s v="Cédula de ciudadanía"/>
    <n v="1026261093"/>
    <n v="1"/>
    <x v="0"/>
    <s v="Bogotá D.C."/>
    <s v="Prestar servicios profesionales para apoyar y acompañar las actividades de desarrollo, implementación y seguimiento de los componentes del Sistema de Gestión Documental de acuerdo con las necesidades de la Jurisdicción Especial para la Paz."/>
    <s v="Funciones de la dependencia"/>
    <s v="Harvey Danilo Suárez Morales"/>
    <s v="Secretaría Ejecutiva"/>
    <s v="DD- Departamento de Gestión Documental "/>
    <s v="Didier Cortes Benavides"/>
    <n v="80749065"/>
    <x v="20"/>
    <s v="Fanny Salazar Estupiñán_x000a_1.032.360.661_x000a_9/10/2023 -  hasta por el término que dure la_x000a_ausencia de su titular"/>
    <s v="N/A"/>
    <s v="N/A"/>
    <s v="Inversión"/>
    <n v="85255927"/>
    <s v="N/A"/>
    <s v="N/A"/>
    <n v="7589549"/>
    <s v="N/A"/>
    <n v="33623"/>
    <n v="57423"/>
    <n v="2018011001175"/>
    <d v="2023-01-31T00:00:00"/>
    <d v="2023-02-01T00:00:00"/>
    <s v="Cesar Augusto Bernal Campos"/>
    <s v="Cedula de ciudadanía"/>
    <n v="79749108"/>
    <n v="1"/>
    <d v="2023-05-03T00:00:00"/>
    <n v="0"/>
    <s v="N/A"/>
    <n v="0"/>
    <s v="N/A"/>
    <n v="0"/>
    <s v="N/A"/>
    <n v="0"/>
    <s v="N/A"/>
    <n v="0"/>
    <s v="N/A"/>
    <n v="0"/>
    <s v="N/A"/>
    <n v="0"/>
    <s v="N/A"/>
    <n v="0"/>
    <n v="85255927"/>
    <n v="0"/>
    <n v="0"/>
    <n v="0"/>
    <n v="0"/>
    <d v="2023-12-31T00:00:00"/>
    <d v="2023-12-31T00:00:00"/>
    <n v="-837"/>
    <s v="SI"/>
    <s v="Bogotá D.C."/>
    <s v="Cumplimiento"/>
    <s v="15-45-101153863"/>
    <n v="0"/>
    <s v="Seguros del Estado S.A."/>
    <d v="2023-01-31T00:00:00"/>
    <s v="30/01/2023 - 30/06/2024"/>
    <d v="2023-02-01T00:00:00"/>
    <s v="https://jepcolombia.sharepoint.com/:b:/g/SE/DAJ/SDC/EQgQAqJdqnZIhE12I6qdDEQBxA-OipzYOqkSajC6zI3xnQ?e=ajJ5sA"/>
    <s v="a partir del 3 de mayo de 2023 se cede el contrato"/>
    <x v="0"/>
    <s v="Cesión"/>
    <s v="N/A"/>
    <s v="CIENCIAS ECONÓMICAS Y SOCIALES"/>
    <s v="N/A"/>
    <s v="MASCULINO"/>
    <s v="cesar.bernal@jep.gov.co"/>
    <s v="https://community.secop.gov.co/Public/Tendering/ContractNoticePhases/View?PPI=CO1.PPI.22744189&amp;isFromPublicArea=True&amp;isModal=False"/>
  </r>
  <r>
    <s v="JEP-165-2023"/>
    <s v="JEP-CSPO-165-2023"/>
    <s v="Clara Torres"/>
    <d v="2023-01-25T00:00:00"/>
    <s v="Daniel Humberto Gomez Leal"/>
    <x v="0"/>
    <s v="1. Prestación de servicios profesionales y de apoyo a la gestión"/>
    <s v="Cédula de ciudadanía"/>
    <n v="1026585101"/>
    <n v="1"/>
    <x v="0"/>
    <s v="Bogotá D.C."/>
    <s v="Prestar servicios profesionales a la Subsecretaria Ejecutiva en el apoyo a la ejecución de los servicios contratados en cumplimiento de las obligaciones misionales y de la gestión judicial de la JEP."/>
    <s v="Administrativo Transversal"/>
    <s v="Harvey Danilo Suárez Morales"/>
    <s v="Secretaría Ejecutiva"/>
    <s v="B- Subsecretaría Ejecutiva"/>
    <s v="Maria del Pilar Torres Navarrete"/>
    <n v="52107153"/>
    <x v="2"/>
    <s v="N/A"/>
    <s v="N/A"/>
    <s v="N/A"/>
    <s v="Inversión"/>
    <n v="49448435"/>
    <s v="N/A"/>
    <s v="N/A"/>
    <n v="4401938"/>
    <s v="N/A"/>
    <n v="51523"/>
    <n v="50023"/>
    <s v="_x0009_2022011000068"/>
    <d v="2023-01-26T00:00:00"/>
    <d v="2023-01-27T00:00:00"/>
    <s v="N/A"/>
    <s v="N/A"/>
    <s v="N/A"/>
    <s v="N/A"/>
    <s v="N/A"/>
    <n v="0"/>
    <s v="N/A"/>
    <n v="0"/>
    <s v="N/A"/>
    <n v="0"/>
    <s v="N/A"/>
    <n v="0"/>
    <s v="N/A"/>
    <n v="0"/>
    <s v="N/A"/>
    <n v="0"/>
    <s v="N/A"/>
    <n v="0"/>
    <s v="N/A"/>
    <n v="0"/>
    <n v="49448435"/>
    <n v="0"/>
    <n v="0"/>
    <n v="0"/>
    <n v="0"/>
    <d v="2023-12-31T00:00:00"/>
    <d v="2023-12-31T00:00:00"/>
    <n v="-837"/>
    <s v="SI"/>
    <s v="Bogotá D.C."/>
    <s v="Cumplimiento"/>
    <s v="_x0009_21-45-101398760"/>
    <n v="0"/>
    <s v="Seguros del Estado S.A."/>
    <d v="2023-01-26T00:00:00"/>
    <s v="26/01/2023 - 01/07/2024"/>
    <d v="2023-01-26T00:00:00"/>
    <s v="https://jepcolombia.sharepoint.com/:b:/g/SE/DAJ/SDC/ESTAidQixlZCl7V66lbHHk0BI8wTMB4_ACUR7UdrN4lw6w?e=Uxivwc"/>
    <s v="Ninguna"/>
    <x v="0"/>
    <s v="Retiro"/>
    <s v="N/A"/>
    <s v="ECONOMÍA"/>
    <s v="N/A"/>
    <s v="MASCULINO"/>
    <s v="daniel.gomez@jep.gov.co"/>
    <s v="https://community.secop.gov.co/Public/Tendering/ContractNoticePhases/View?PPI=CO1.PPI.22745118&amp;isFromPublicArea=True&amp;isModal=False"/>
  </r>
  <r>
    <s v="JEP-166-2023"/>
    <s v="JEP-CSPO-166-2023"/>
    <s v="Paola Casas"/>
    <d v="2023-01-25T00:00:00"/>
    <s v="Orlando Perez Gomez"/>
    <x v="0"/>
    <s v="1. Prestación de servicios profesionales y de apoyo a la gestión"/>
    <s v="Cédula de ciudadanía"/>
    <n v="80150682"/>
    <n v="7"/>
    <x v="0"/>
    <s v="Bogotá D.C."/>
    <s v="Prestar servicios profesionales para apoyar y dar soporte en la administración de sistemas operativos y bases de datos en los sistemas de información de la Jurisdicción Especial para la Paz que se encuentran a cargo de la Dirección de Tecnologías de la Información"/>
    <s v="Funciones de la dependencia"/>
    <s v="Harvey Danilo Suárez Morales"/>
    <s v="Secretaría Ejecutiva"/>
    <s v="C- Dirección de TI"/>
    <s v="Nestor Julio Corredor Niampira"/>
    <n v="1053784979"/>
    <x v="18"/>
    <s v="Luis Alejandro Sanchez Lozano_x000a_21 de julio al 13 de agosto de 2023"/>
    <s v="N/A"/>
    <s v="N/A"/>
    <s v="Inversión"/>
    <n v="100652606"/>
    <s v="N/A"/>
    <s v="N/A"/>
    <n v="8652088"/>
    <s v="N/A"/>
    <n v="33423"/>
    <n v="54623"/>
    <n v="2022011000049"/>
    <d v="2023-01-30T00:00:00"/>
    <d v="2023-02-06T00:00:00"/>
    <s v="N/A"/>
    <s v="N/A"/>
    <s v="N/A"/>
    <s v="N/A"/>
    <s v="N/A"/>
    <n v="0"/>
    <s v="N/A"/>
    <n v="0"/>
    <s v="N/A"/>
    <n v="0"/>
    <s v="N/A"/>
    <n v="0"/>
    <s v="N/A"/>
    <n v="0"/>
    <s v="N/A"/>
    <n v="0"/>
    <s v="N/A"/>
    <n v="0"/>
    <s v="N/A"/>
    <n v="0"/>
    <n v="100652606"/>
    <n v="0"/>
    <n v="0"/>
    <n v="0"/>
    <n v="0"/>
    <d v="2023-12-31T00:00:00"/>
    <d v="2023-12-31T00:00:00"/>
    <n v="-837"/>
    <s v="NO"/>
    <s v="Bogotá D.C."/>
    <s v="Cumplimiento"/>
    <s v="380 47 994000131342"/>
    <n v="0"/>
    <s v="Aseguradora Solidaria de Colombia"/>
    <d v="2023-01-30T00:00:00"/>
    <s v="30/01/2023 - 03/07/2024"/>
    <d v="2023-02-06T00:00:00"/>
    <s v="https://jepcolombia.sharepoint.com/:i:/g/SE/DAJ/SDC/EWQ-XVaPHMtNtnGn1-1DyagBnWgd8C3I7qrA3xC2QjYF0g?e=akD60X"/>
    <s v="Ninguna"/>
    <x v="0"/>
    <s v="Retiro"/>
    <s v="N/A"/>
    <s v="INGENIERÍA DE SISTEMAS"/>
    <s v="N/A"/>
    <s v="MASCULINO"/>
    <s v="orlando.perez@jep.gov.co"/>
    <s v="https://community.secop.gov.co/Public/Tendering/ContractNoticePhases/View?PPI=CO1.PPI.22806925&amp;isFromPublicArea=True&amp;isModal=False"/>
  </r>
  <r>
    <s v="JEP-167-2023"/>
    <s v="JEP-CSPO-167-2023"/>
    <s v="Paola Casas"/>
    <d v="2023-01-25T00:00:00"/>
    <s v="Juan Pablo Bolaños Tamayo"/>
    <x v="0"/>
    <s v="1. Prestación de servicios profesionales y de apoyo a la gestión"/>
    <s v="Cédula de ciudadanía"/>
    <n v="79953277"/>
    <n v="1"/>
    <x v="0"/>
    <s v="Bogotá D.C."/>
    <s v="Prestar servicios profesionales para apoyar y acompañar a la Dirección de Tecnologías de la información en el soporte e implementación de ajustes en los sistemas: SICO, Votaciones e Invitaciones."/>
    <s v="Funciones de la dependencia"/>
    <s v="Harvey Danilo Suárez Morales"/>
    <s v="Secretaría Ejecutiva"/>
    <s v="C- Dirección de TI"/>
    <s v="Natalia Lorena Arbeláez Mendoza"/>
    <n v="1053784979"/>
    <x v="18"/>
    <s v="N/A"/>
    <s v="N/A"/>
    <s v="N/A"/>
    <s v="Inversión"/>
    <n v="81228420"/>
    <s v="N/A"/>
    <s v="N/A"/>
    <n v="6982386"/>
    <s v="N/A"/>
    <n v="27623"/>
    <n v="54723"/>
    <n v="2022011000049"/>
    <d v="2023-01-30T00:00:00"/>
    <d v="2023-02-03T00:00:00"/>
    <s v="N/A"/>
    <s v="N/A"/>
    <s v="N/A"/>
    <s v="N/A"/>
    <s v="N/A"/>
    <n v="0"/>
    <s v="N/A"/>
    <n v="0"/>
    <s v="N/A"/>
    <n v="0"/>
    <s v="N/A"/>
    <n v="0"/>
    <s v="N/A"/>
    <n v="0"/>
    <s v="N/A"/>
    <n v="0"/>
    <s v="N/A"/>
    <n v="0"/>
    <s v="N/A"/>
    <n v="0"/>
    <n v="81228420"/>
    <n v="0"/>
    <n v="0"/>
    <n v="0"/>
    <n v="0"/>
    <d v="2023-12-31T00:00:00"/>
    <d v="2023-12-31T00:00:00"/>
    <n v="-837"/>
    <s v="NO"/>
    <s v="Bogotá D.C."/>
    <s v="Cumplimiento"/>
    <s v="340 47 994000042493"/>
    <n v="0"/>
    <s v="Aseguradora Solidaria de Colombia"/>
    <d v="2023-01-30T00:00:00"/>
    <s v="30/01/2023 - 10/07/2024"/>
    <d v="2023-02-03T00:00:00"/>
    <s v="https://jepcolombia.sharepoint.com/:i:/g/SE/DAJ/SDC/EbqvTTyWMUhFs1H7K7hfK4QBwBpdaERJR3ckrI313Z5ufQ?e=poyaem"/>
    <s v="Ninguna"/>
    <x v="0"/>
    <s v="Retiro"/>
    <s v="N/A"/>
    <s v="INGENIERÍA DE SISTEMAS"/>
    <s v="N/A"/>
    <s v="MASCULINO"/>
    <s v="juan.bolanos@jep.gov.co"/>
    <s v="https://community.secop.gov.co/Public/Tendering/ContractNoticePhases/View?PPI=CO1.PPI.22807511&amp;isFromPublicArea=True&amp;isModal=False"/>
  </r>
  <r>
    <s v="JEP-168-2023"/>
    <s v="JEP-CSPO-168-2023"/>
    <s v="Paola Casas"/>
    <d v="2023-01-25T00:00:00"/>
    <s v="Jhon Henry Munevar Jimenez"/>
    <x v="0"/>
    <s v="1. Prestación de servicios profesionales y de apoyo a la gestión"/>
    <s v="Cédula de ciudadanía"/>
    <n v="80258280"/>
    <n v="5"/>
    <x v="0"/>
    <s v="Bogotá D.C."/>
    <s v="Prestar servicios profesionales para apoyar y acompañar a la Dirección de Tecnologías de la Información en la gestión de los accesos para los usuarios internos y especialistas técnicos del Sistema ViSTA; así como, en el apoyo en la articulación para la implementación de nuevos desarrollos e integración entre los sistemas de información internos y externos relacionados"/>
    <s v="Funciones de la dependencia"/>
    <s v="Harvey Danilo Suárez Morales"/>
    <s v="Secretaría Ejecutiva"/>
    <s v="C- Dirección de TI"/>
    <s v="Natalia Lorena Arbeláez Mendoza"/>
    <n v="1053784979"/>
    <x v="18"/>
    <s v="N/A"/>
    <s v="N/A"/>
    <s v="N/A"/>
    <s v="Inversión"/>
    <n v="100652606"/>
    <s v="N/A"/>
    <s v="N/A"/>
    <n v="8652088"/>
    <s v="N/A"/>
    <n v="45323"/>
    <n v="54823"/>
    <n v="2022011000049"/>
    <d v="2023-01-30T00:00:00"/>
    <d v="2023-02-01T00:00:00"/>
    <s v="N/A"/>
    <s v="N/A"/>
    <s v="N/A"/>
    <s v="N/A"/>
    <s v="N/A"/>
    <n v="0"/>
    <s v="N/A"/>
    <n v="0"/>
    <s v="N/A"/>
    <n v="0"/>
    <s v="N/A"/>
    <n v="0"/>
    <s v="N/A"/>
    <n v="0"/>
    <s v="N/A"/>
    <n v="0"/>
    <s v="N/A"/>
    <n v="0"/>
    <s v="N/A"/>
    <n v="0"/>
    <n v="100652606"/>
    <n v="0"/>
    <n v="0"/>
    <n v="0"/>
    <n v="0"/>
    <d v="2023-12-31T00:00:00"/>
    <d v="2023-12-31T00:00:00"/>
    <n v="-837"/>
    <s v="NO"/>
    <s v="Bogotá D.C."/>
    <s v="Cumplimiento"/>
    <s v="11-47-101013900"/>
    <n v="0"/>
    <s v="Seguros del Estado S.A."/>
    <d v="2023-01-30T00:00:00"/>
    <s v="30/01/2023 - 03/07/2024"/>
    <d v="2023-02-01T00:00:00"/>
    <s v="https://jepcolombia.sharepoint.com/:i:/g/SE/DAJ/SDC/EWepH39MNGlKu3yNBTTKNS0Br4UydmQ7OFy6ecymLIpozQ?e=Rasc17"/>
    <s v="Ninguna"/>
    <x v="0"/>
    <s v="Retiro"/>
    <s v="N/A"/>
    <s v="INGENIERÍA DE SISTEMAS"/>
    <s v="N/A"/>
    <s v="MASCULINO"/>
    <s v="jhon.munevar@jep.gov.co"/>
    <s v="https://community.secop.gov.co/Public/Tendering/ContractNoticePhases/View?PPI=CO1.PPI.22807594&amp;isFromPublicArea=True&amp;isModal=False"/>
  </r>
  <r>
    <s v="JEP-169-2023"/>
    <s v="JEP-CSPO-169-2023"/>
    <s v="Clara Torres"/>
    <d v="2023-01-26T00:00:00"/>
    <s v="Ana Elizabeth Mojica Acevedo"/>
    <x v="0"/>
    <s v="1. Prestación de servicios profesionales y de apoyo a la gestión"/>
    <s v="Cédula de ciudadanía"/>
    <n v="21018207"/>
    <n v="3"/>
    <x v="0"/>
    <s v="Tocaima"/>
    <s v="Prestar servicios profesionales para apoyar jurídicamente al Departamento de Enfoques Diferenciales en los procesos y procedimientos a cargo de la dependencia."/>
    <s v="Funciones de la dependencia"/>
    <s v="Harvey Danilo Suárez Morales"/>
    <s v="Secretaría Ejecutiva"/>
    <s v="BB- Departamento de Enfoques Diferenciales"/>
    <s v="Eliana Fernanda Antonio Rosero"/>
    <n v="52517142"/>
    <x v="6"/>
    <s v="N/A"/>
    <s v="N/A"/>
    <s v="N/A"/>
    <s v="Inversión"/>
    <n v="85255927"/>
    <s v="N/A"/>
    <s v="N/A"/>
    <n v="7589549"/>
    <n v="8287787"/>
    <n v="23523"/>
    <n v="51623"/>
    <s v="_x0009_2022011000057"/>
    <d v="2023-01-27T00:00:00"/>
    <d v="2023-01-31T00:00:00"/>
    <s v="N/A"/>
    <s v="N/A"/>
    <s v="N/A"/>
    <s v="N/A"/>
    <s v="N/A"/>
    <n v="-1517904"/>
    <d v="2023-12-13T00:00:00"/>
    <n v="41438935"/>
    <d v="2023-12-13T00:00:00"/>
    <n v="0"/>
    <s v="N/A"/>
    <n v="0"/>
    <s v="N/A"/>
    <n v="0"/>
    <s v="N/A"/>
    <n v="0"/>
    <s v="N/A"/>
    <n v="1"/>
    <d v="2023-12-13T00:00:00"/>
    <n v="152"/>
    <n v="125176958"/>
    <n v="41438935"/>
    <n v="41438935"/>
    <n v="0"/>
    <n v="0"/>
    <d v="2023-12-31T00:00:00"/>
    <d v="2024-05-31T00:00:00"/>
    <n v="-685"/>
    <s v="SI"/>
    <s v="Bogotá D.C."/>
    <s v="Cumplimiento"/>
    <s v="21-45-101398966"/>
    <n v="0"/>
    <s v="Seguros del Estado S.A."/>
    <d v="2023-01-30T00:00:00"/>
    <s v="27/01/2023 - 01/07/2024"/>
    <d v="2023-01-30T00:00:00"/>
    <s v="https://jepcolombia.sharepoint.com/:b:/g/SE/DAJ/SDC/EYCN5ARRMnNJjpeXaO4nlp0BQ4doZxKt2gXZq9hGS4LBiQ?e=i6IAat"/>
    <s v="Mediante otrosí N°1 del  13/12/2023 se prorroga el plazo hasta el 31/05/2023 y se adiciona el valor de $41.438.935"/>
    <x v="0"/>
    <s v="Adición y prórroga"/>
    <s v="N/A"/>
    <s v="DERECHO"/>
    <s v="N/A"/>
    <s v="FEMENINO"/>
    <s v="ana.mojica@jep.gov.co"/>
    <s v="https://community.secop.gov.co/Public/Tendering/ContractNoticePhases/View?PPI=CO1.PPI.22801482&amp;isFromPublicArea=True&amp;isModal=False"/>
  </r>
  <r>
    <s v="JEP-170-2023"/>
    <s v="JEP-CSPO-170-2023"/>
    <s v="Paola Casas"/>
    <d v="2023-01-26T00:00:00"/>
    <s v="Marly Yaneth Losada Romero"/>
    <x v="0"/>
    <s v="1. Prestación de servicios profesionales y de apoyo a la gestión"/>
    <s v="Cédula de ciudadanía"/>
    <n v="36312820"/>
    <n v="3"/>
    <x v="0"/>
    <s v="Neiva"/>
    <s v="Prestar servicios profesionales especializados para apoyar y acompañar el despliegue territorial de la Secretaría Ejecutiva en el dpto. de  Huil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s v="N/A"/>
    <n v="31723"/>
    <n v="51723"/>
    <s v="_x0009_2022011000068"/>
    <d v="2023-01-27T00:00:00"/>
    <d v="2023-02-01T00:00:00"/>
    <s v="N/A"/>
    <s v="N/A"/>
    <s v="N/A"/>
    <s v="N/A"/>
    <s v="N/A"/>
    <n v="0"/>
    <s v="N/A"/>
    <n v="0"/>
    <s v="N/A"/>
    <n v="0"/>
    <s v="N/A"/>
    <n v="0"/>
    <s v="N/A"/>
    <n v="0"/>
    <s v="N/A"/>
    <n v="0"/>
    <s v="N/A"/>
    <n v="0"/>
    <s v="N/A"/>
    <n v="0"/>
    <n v="129096072"/>
    <n v="0"/>
    <n v="0"/>
    <n v="0"/>
    <n v="0"/>
    <d v="2023-12-31T00:00:00"/>
    <d v="2023-12-31T00:00:00"/>
    <n v="-837"/>
    <s v="SI"/>
    <s v="Neiva"/>
    <s v="Cumplimiento"/>
    <s v="39-45-101029582"/>
    <n v="0"/>
    <s v="Seguros del Estado S.A."/>
    <d v="2023-01-27T00:00:00"/>
    <s v="27/01/2023 - 05/07/2024"/>
    <d v="2023-01-30T00:00:00"/>
    <s v="https://jepcolombia.sharepoint.com/:i:/g/SE/DAJ/SDC/EQkzFVNT6YBPqvdq6wfy8oIBy_imPHoXATVA-hy4sZMZ9g?e=9cA67S"/>
    <s v="Ninguna"/>
    <x v="0"/>
    <s v="Retiro"/>
    <s v="N/A"/>
    <s v="DERECHO"/>
    <s v="N/A"/>
    <s v="FEMENINO"/>
    <s v="marly.losada@jep.gov.co"/>
    <s v="https://community.secop.gov.co/Public/Tendering/ContractNoticePhases/View?PPI=CO1.PPI.22792914&amp;isFromPublicArea=True&amp;isModal=False"/>
  </r>
  <r>
    <s v="JEP-171-2023"/>
    <s v="JEP-CSPO-171-2023"/>
    <s v="Paola Casas"/>
    <d v="2023-01-26T00:00:00"/>
    <s v="Jhoanny Rico Joya "/>
    <x v="0"/>
    <s v="1. Prestación de servicios profesionales y de apoyo a la gestión"/>
    <s v="Cédula de ciudadanía"/>
    <n v="79956052"/>
    <n v="3"/>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INTEG"/>
    <s v="N/A"/>
    <s v="Inversión"/>
    <n v="42627947"/>
    <s v="N/A"/>
    <s v="N/A"/>
    <n v="3794773"/>
    <n v="4143892"/>
    <n v="45823"/>
    <n v="55823"/>
    <n v="2022011000068"/>
    <d v="2023-01-30T00:00:00"/>
    <d v="2023-02-01T00:00:00"/>
    <s v="Edwar Mauricio Páez Palacios"/>
    <s v="Cedula de ciudadanía"/>
    <n v="79601260"/>
    <n v="5"/>
    <d v="2023-07-11T00:00:00"/>
    <n v="-1011949"/>
    <d v="2023-12-28T00:00:00"/>
    <n v="20719460"/>
    <d v="2023-12-28T00:00:00"/>
    <n v="0"/>
    <s v="N/A"/>
    <n v="0"/>
    <s v="N/A"/>
    <n v="0"/>
    <s v="N/A"/>
    <n v="0"/>
    <s v="N/A"/>
    <n v="1"/>
    <d v="2023-12-28T00:00:00"/>
    <n v="152"/>
    <n v="62335458"/>
    <n v="20719460"/>
    <n v="20719460"/>
    <n v="0"/>
    <n v="0"/>
    <d v="2023-12-31T00:00:00"/>
    <d v="2024-05-31T00:00:00"/>
    <n v="-685"/>
    <s v="SI"/>
    <s v="Bogotá D.C."/>
    <s v="Cumplimiento"/>
    <s v="_x0009_21-45-101399173_x000a_21-45-101415640"/>
    <s v="0_x000a_0"/>
    <s v="Seguros del Estado S.A_x000a_.Seguros del Estado S.A"/>
    <s v="31/01/2023_x000a_12/07/2023"/>
    <s v="30/01/2023 - 30/06/2024_x000a_11/07/2023 - 30/06/2024"/>
    <s v="01/02/2023_x000a_13/07/2023"/>
    <s v="https://jepcolombia.sharepoint.com/:b:/g/SE/DAJ/SDC/EXlspS8v4r1JtJo4M-5WojQBLly-bk3tlIXqJl1LFBEtQg?e=b1lZsl_x000a_Cesión _x000a_https://jepcolombia.sharepoint.com/:b:/g/SE/DAJ/SDC/EYmCh_IeZpJOiAG7sS6Ls4ABUn3DjLlc0c81MlOX9gGGlA?e=5zwZYS"/>
    <s v="El 11/07/2023 Se publica la cesión del Contrato JEP-171-2023 con efectos a partir del 11 de julio de 2023 Edwar Mauricio Páez Palacios_x000a_Mediante otrosí N°1 se publica la adición y prórroga del contrato JEP-171-2023_x000a_Aclarar que en el Otrosí No. 1 las partes contratantes_x000a_son de una parte, HARVEY DANILO SUÁREZ MORALES, por la otra EDWAR MAURICIO PÁEZ PALACIOS"/>
    <x v="0"/>
    <s v="Cesión, Adición y prórroga"/>
    <s v="N/A"/>
    <s v="DERECHO"/>
    <s v="N/A"/>
    <s v="MASCULINO"/>
    <s v="edwar.paez@jep.gov.co"/>
    <s v="https://community.secop.gov.co/Public/Tendering/ContractNoticePhases/View?PPI=CO1.PPI.22797965&amp;isFromPublicArea=True&amp;isModal=False"/>
  </r>
  <r>
    <s v="JEP-172-2023"/>
    <s v="JEP-CSPO-172-2023"/>
    <s v="Angela Esquivel"/>
    <d v="2023-01-26T00:00:00"/>
    <s v="Catalina Santamaría Rodríguez"/>
    <x v="0"/>
    <s v="1. Prestación de servicios profesionales y de apoyo a la gestión"/>
    <s v="Cédula de ciudadanía"/>
    <n v="1013642402"/>
    <n v="0"/>
    <x v="0"/>
    <s v="Bogotá D.C."/>
    <s v="Prestar servicios profesionales para apoyar a la Subdirección de Planeación en la planeación operativa y su seguimiento considerando información cuantitativa"/>
    <s v="Funciones de la dependencia"/>
    <s v="Harvey Danilo Suárez Morales"/>
    <s v="Secretaría Ejecutiva"/>
    <s v="AA- Subdirección de Planeación"/>
    <s v="Adela del Pilar Parra González"/>
    <n v="52793194"/>
    <x v="5"/>
    <s v="N/A"/>
    <s v="N/A"/>
    <s v="N/A"/>
    <s v="Inversión"/>
    <n v="54887600"/>
    <s v="N/A"/>
    <s v="N/A"/>
    <n v="4857310"/>
    <s v="N/A"/>
    <n v="24523"/>
    <n v="53123"/>
    <n v="2018011001175"/>
    <d v="2023-01-30T00:00:00"/>
    <d v="2023-01-30T00:00:00"/>
    <s v="N/A"/>
    <s v="N/A"/>
    <s v="N/A"/>
    <s v="N/A"/>
    <s v="N/A"/>
    <n v="0"/>
    <s v="N/A"/>
    <n v="0"/>
    <s v="N/A"/>
    <n v="0"/>
    <s v="N/A"/>
    <n v="0"/>
    <s v="N/A"/>
    <n v="0"/>
    <s v="N/A"/>
    <n v="0"/>
    <s v="N/A"/>
    <n v="0"/>
    <s v="N/A"/>
    <n v="0"/>
    <n v="54887600"/>
    <n v="0"/>
    <n v="0"/>
    <n v="0"/>
    <n v="0"/>
    <d v="2023-12-31T00:00:00"/>
    <d v="2023-12-31T00:00:00"/>
    <n v="-837"/>
    <s v="SI"/>
    <s v="Bogotá D.C."/>
    <s v="Cumplimiento"/>
    <s v="380 47 994000131303"/>
    <n v="0"/>
    <s v="Aseguradora Solidaria de Colombia"/>
    <d v="2023-01-30T00:00:00"/>
    <s v="30/01/2023 - 03/07/2024"/>
    <d v="2023-01-30T00:00:00"/>
    <s v="https://jepcolombia.sharepoint.com/:b:/g/SE/DAJ/SDC/EbepyLpgdANEhlwT2XTMKfcBeC_EB7OvBEmUBSDoRb7yvA?e=Rw9Xqs"/>
    <s v="Ninguna"/>
    <x v="0"/>
    <s v="Retiro"/>
    <s v="N/A"/>
    <s v="DERECHO"/>
    <s v="N/A"/>
    <s v="FEMENINO"/>
    <s v="catalina.santamaria@jep.gov.co"/>
    <s v="https://community.secop.gov.co/Public/Tendering/ContractNoticePhases/View?PPI=CO1.PPI.22783157&amp;isFromPublicArea=True&amp;isModal=False"/>
  </r>
  <r>
    <s v="JEP-173-2023"/>
    <s v="JEP-CSPO-173-2023"/>
    <s v="Jairo Cuellar"/>
    <d v="2023-01-26T00:00:00"/>
    <s v="Gladys Celeide Prada Pardo"/>
    <x v="0"/>
    <s v="1. Prestación de servicios profesionales y de apoyo a la gestión"/>
    <s v="Cédula de ciudadanía"/>
    <n v="60335962"/>
    <n v="7"/>
    <x v="0"/>
    <s v="Cucuta"/>
    <s v="Prestar servicios profesionales para apoyar la secretaría ejecutiva en las actividades de articulación con otras dependencias, órganos de la JEP y entidades nacionales e internacionales, para la ejecución de las acciones de monitoreo integral a comparecientes, de acuerdo con los protocolos y lineamientos establecidos como parte del apoyo a la verificación judicial."/>
    <s v="Administrativo Transversal"/>
    <s v="Harvey Danilo Suarez Morales"/>
    <s v="Secretaría Ejecutiva"/>
    <s v="B- Subsecretaría Ejecutiva"/>
    <s v="Angela Maria Mora Soto"/>
    <n v="52085127"/>
    <x v="2"/>
    <s v="N/A"/>
    <s v="N/A"/>
    <s v="N/A"/>
    <s v="Inversión"/>
    <n v="56501478"/>
    <s v="N/A"/>
    <s v="N/A"/>
    <n v="16618082"/>
    <s v="N/A"/>
    <n v="71823"/>
    <n v="51423"/>
    <n v="2022011000068"/>
    <d v="2023-01-26T00:00:00"/>
    <d v="2023-01-27T00:00:00"/>
    <s v="N/A"/>
    <s v="N/A"/>
    <s v="N/A"/>
    <s v="N/A"/>
    <s v="N/A"/>
    <n v="0"/>
    <s v="N/A"/>
    <n v="0"/>
    <s v="N/A"/>
    <n v="0"/>
    <s v="N/A"/>
    <n v="0"/>
    <s v="N/A"/>
    <n v="0"/>
    <s v="N/A"/>
    <n v="0"/>
    <s v="N/A"/>
    <n v="0"/>
    <n v="0"/>
    <n v="0"/>
    <n v="56501478"/>
    <n v="0"/>
    <n v="0"/>
    <n v="0"/>
    <n v="0"/>
    <d v="2023-04-30T00:00:00"/>
    <d v="2023-04-30T00:00:00"/>
    <n v="-1082"/>
    <s v="SI"/>
    <s v="Bogotá D.C."/>
    <s v="Cumplimiento"/>
    <s v="_x0009_21-45-101398794"/>
    <n v="0"/>
    <s v="Seguros del Estado S.A."/>
    <d v="2023-01-27T00:00:00"/>
    <s v="26/01/2023 - 01/11/2023"/>
    <d v="2023-01-27T00:00:00"/>
    <s v="https://jepcolombia.sharepoint.com/:b:/g/SE/DAJ/SDC/EThJycDyeIJEs07OsddK8lUBBD7Tqw49abcTEFtM5V4YVw?e=r6leoE"/>
    <s v="Ninguna"/>
    <x v="0"/>
    <s v="Retiro"/>
    <s v="N/A"/>
    <s v="DERECHO"/>
    <s v="N/A"/>
    <s v="FEMENINO"/>
    <s v="gladys.prada@jep.gov.co"/>
    <s v="https://community.secop.gov.co/Public/Tendering/ContractNoticePhases/View?PPI=CO1.PPI.22784923&amp;isFromPublicArea=True&amp;isModal=False"/>
  </r>
  <r>
    <s v="JEP-174-2023"/>
    <s v="JEP-CSPO-174-2023"/>
    <s v="Carlos Torres"/>
    <d v="2023-01-26T00:00:00"/>
    <s v="Oscar Javier Rodríguez Machado"/>
    <x v="0"/>
    <s v="1. Prestación de servicios profesionales y de apoyo a la gestión"/>
    <s v="Cédula de ciudadanía"/>
    <n v="80199566"/>
    <n v="2"/>
    <x v="0"/>
    <s v="Bogotá D.C."/>
    <s v="Prestar servicios profesionales para apoyar y acompañar a la subdirección de fortalecimiento institucional en la administración del sistema de gestión de calidad de la JEP y el seguimiento a los proyectos de inversión"/>
    <s v="Funciones de la dependencia"/>
    <s v="Harvey Danilo Suárez Morales"/>
    <s v="Secretaría Ejecutiva"/>
    <s v="AA- Subdirección de Fortalecimiento Institucional"/>
    <s v="Luz Amanda Granados Urrea"/>
    <n v="51746389"/>
    <x v="24"/>
    <s v="N/A"/>
    <s v="N/A"/>
    <s v="N/A"/>
    <s v="Inversión"/>
    <n v="95172940"/>
    <s v="N/A"/>
    <s v="N/A"/>
    <n v="8652088"/>
    <s v="N/A"/>
    <n v="51323"/>
    <n v="27223"/>
    <s v="_x0009_2018011001175"/>
    <d v="2023-01-30T00:00:00"/>
    <d v="2023-02-01T00:00:00"/>
    <s v="N/A"/>
    <s v="N/A"/>
    <s v="N/A"/>
    <s v="N/A"/>
    <s v="N/A"/>
    <n v="0"/>
    <s v="N/A"/>
    <n v="0"/>
    <s v="N/A"/>
    <n v="0"/>
    <s v="N/A"/>
    <n v="0"/>
    <s v="N/A"/>
    <n v="0"/>
    <s v="N/A"/>
    <n v="0"/>
    <s v="N/A"/>
    <n v="0"/>
    <s v="N/A"/>
    <n v="0"/>
    <n v="95172940"/>
    <n v="0"/>
    <n v="0"/>
    <n v="0"/>
    <n v="0"/>
    <d v="2023-12-15T00:00:00"/>
    <d v="2023-12-15T00:00:00"/>
    <n v="-853"/>
    <s v="SI"/>
    <s v="Bogotá D.C."/>
    <s v="Cumplimiento"/>
    <s v="15-47-101010767"/>
    <n v="0"/>
    <s v="Seguros del Estado S.A."/>
    <d v="2023-01-30T00:00:00"/>
    <s v="30/01/2023 - 20/06/2024"/>
    <d v="2023-01-31T00:00:00"/>
    <s v="https://jepcolombia.sharepoint.com/:b:/g/SE/DAJ/SDC/EW7LozpxoIFDiJQ2eyB2JbgBgtngxdo_Wql9MZJRGVMElw?e=vspMnQ"/>
    <s v="Ninguna"/>
    <x v="0"/>
    <s v="Retiro"/>
    <s v="N/A"/>
    <s v="ADMINISTRACIÓN DE EMPRESAS"/>
    <s v="N/A"/>
    <s v="MASCULINO"/>
    <s v="oscar.rodriguez@jep.gov.co"/>
    <s v="https://community.secop.gov.co/Public/Tendering/ContractNoticePhases/View?PPI=CO1.PPI.22813229&amp;isFromPublicArea=True&amp;isModal=False"/>
  </r>
  <r>
    <s v="JEP-175-2023"/>
    <s v="JEP-CSPO-175-2023"/>
    <s v="Carlos Torres"/>
    <d v="2023-01-26T00:00:00"/>
    <s v="Diana Marcela Ortega De La Victoria "/>
    <x v="0"/>
    <s v="1. Prestación de servicios profesionales y de apoyo a la gestión"/>
    <s v="Cédula de ciudadanía"/>
    <n v="49605693"/>
    <n v="1"/>
    <x v="0"/>
    <s v="Valledupar"/>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3823"/>
    <n v="52923"/>
    <s v="_x0009_2022011000068"/>
    <d v="2023-01-30T00:00:00"/>
    <d v="2023-01-30T00:00:00"/>
    <s v="N/A"/>
    <s v="N/A"/>
    <s v="N/A"/>
    <s v="N/A"/>
    <s v="N/A"/>
    <n v="0"/>
    <s v="N/A"/>
    <n v="0"/>
    <s v="N/A"/>
    <n v="0"/>
    <s v="N/A"/>
    <n v="0"/>
    <s v="N/A"/>
    <n v="0"/>
    <s v="N/A"/>
    <n v="0"/>
    <s v="N/A"/>
    <n v="0"/>
    <s v="N/A"/>
    <n v="0"/>
    <n v="87532783"/>
    <n v="0"/>
    <n v="0"/>
    <n v="0"/>
    <n v="0"/>
    <d v="2023-12-31T00:00:00"/>
    <d v="2023-12-31T00:00:00"/>
    <n v="-837"/>
    <s v="SI"/>
    <s v="Bogotá D.C."/>
    <s v="Cumplimiento"/>
    <s v="_x0009_460-47-994000061060"/>
    <n v="0"/>
    <s v="Aseguradora Solidaria de Colombia"/>
    <d v="2023-01-30T00:00:00"/>
    <s v="30/01/2023 - 30/06/2024"/>
    <d v="2023-01-30T00:00:00"/>
    <s v="https://jepcolombia.sharepoint.com/:b:/g/SE/DAJ/SDC/EeUzuMc6s1xLuORekvOtW-0BmcBz4nswq_zXvMY2J37m6A?e=nElf8F"/>
    <s v="Ninguna"/>
    <x v="0"/>
    <s v="Retiro"/>
    <s v="N/A"/>
    <s v="PSICOLOGÍA"/>
    <s v="N/A"/>
    <s v="FEMENINO"/>
    <s v="diana.ortega@jep.gov.co"/>
    <s v="https://community.secop.gov.co/Public/Tendering/ContractNoticePhases/View?PPI=CO1.PPI.22800514&amp;isFromPublicArea=True&amp;isModal=False"/>
  </r>
  <r>
    <s v="JEP-176-2023"/>
    <s v="JEP-CSPO-176-2023"/>
    <s v="Carlos Torres"/>
    <d v="2023-01-26T00:00:00"/>
    <s v="Laura Melisa Sanchez Camargo"/>
    <x v="0"/>
    <s v="1. Prestación de servicios profesionales y de apoyo a la gestión"/>
    <s v="Cédula de ciudadanía"/>
    <n v="1018433691"/>
    <n v="4"/>
    <x v="0"/>
    <s v="Bogotá D.C."/>
    <s v="Prestación de servicios profesionales para apoyar al Departamento de SAAD Comparecientes brindando acompañamiento psicosocial en las actuaciones de las personas que comparezcan ante las salas y secciones de la JEP en el marco de la justicia transicional y restaurativa, atendiendo los enfoques diferenciales."/>
    <s v="Misional"/>
    <s v="Harvey Danilo Suárez Morales"/>
    <s v="Secretaría Ejecutiva"/>
    <s v="BB- Departamento SAAD Defensa a Comparecientes "/>
    <s v="Jorge Alirio Mancera Cortés"/>
    <n v="79309847"/>
    <x v="9"/>
    <s v="N/A"/>
    <s v="N/A"/>
    <s v="N/A"/>
    <s v="Inversión"/>
    <n v="87532783"/>
    <s v="N/A"/>
    <s v="N/A"/>
    <n v="7589549"/>
    <s v="N/A"/>
    <n v="34623"/>
    <n v="51923"/>
    <s v="_x0009_2022011000068"/>
    <d v="2023-01-27T00:00:00"/>
    <d v="2023-01-27T00:00:00"/>
    <s v="N/A"/>
    <s v="N/A"/>
    <s v="N/A"/>
    <s v="N/A"/>
    <s v="N/A"/>
    <n v="0"/>
    <s v="N/A"/>
    <n v="0"/>
    <s v="N/A"/>
    <n v="0"/>
    <s v="N/A"/>
    <n v="0"/>
    <s v="N/A"/>
    <n v="0"/>
    <s v="N/A"/>
    <n v="0"/>
    <s v="N/A"/>
    <n v="0"/>
    <s v="N/A"/>
    <n v="0"/>
    <n v="87532783"/>
    <n v="0"/>
    <n v="0"/>
    <n v="0"/>
    <n v="0"/>
    <d v="2023-12-31T00:00:00"/>
    <d v="2023-12-31T00:00:00"/>
    <n v="-837"/>
    <s v="SI"/>
    <s v="Bogotá D.C."/>
    <s v="Cumplimiento"/>
    <s v="21-45-101398809"/>
    <n v="0"/>
    <s v="Seguros del Estado S.A."/>
    <d v="2023-01-27T00:00:00"/>
    <s v="27/01/2023 - 01/07/2024"/>
    <d v="2023-01-27T00:00:00"/>
    <s v="https://jepcolombia.sharepoint.com/:b:/g/SE/DAJ/SDC/EXMMnmvqaU5CuGM3TDviE8cBebpr9DGEDQooS2GI3_2PWA?e=57GtUW"/>
    <s v="Ninguna"/>
    <x v="0"/>
    <s v="Retiro"/>
    <s v="N/A"/>
    <s v="PSICOLOGÍA"/>
    <s v="N/A"/>
    <s v="FEMENINO"/>
    <s v="laura.sanchezc@jep.gov.co"/>
    <s v="https://community.secop.gov.co/Public/Tendering/ContractNoticePhases/View?PPI=CO1.PPI.22800528&amp;isFromPublicArea=True&amp;isModal=False"/>
  </r>
  <r>
    <s v="JEP-177-2023"/>
    <s v="JEP-CSPO-177-2023"/>
    <s v="Carlos Torres"/>
    <d v="2023-01-26T00:00:00"/>
    <s v="Diego Alejandro Bastidas Acevedo"/>
    <x v="0"/>
    <s v="1. Prestación de servicios profesionales y de apoyo a la gestión"/>
    <s v="Cédula de ciudadanía"/>
    <n v="1030539030"/>
    <n v="6"/>
    <x v="0"/>
    <s v="Bogotá D.C."/>
    <s v="Prestación de servicios para acompañar la gestión administrativa del Departamento SAAD Comparecientes en asuntos relacionados con el apoyo a la supervisión de los contratos del Departamento "/>
    <s v="Misional"/>
    <s v="Harvey Danilo Suárez Morales"/>
    <s v="Secretaría Ejecutiva"/>
    <s v="BB- Departamento SAAD Defensa a Comparecientes "/>
    <s v="Jorge Alirio Mancera Cortés"/>
    <n v="79309847"/>
    <x v="9"/>
    <s v="N/A"/>
    <s v="N/A"/>
    <s v="N/A"/>
    <s v="Inversión"/>
    <n v="43766375"/>
    <s v="N/A"/>
    <s v="N/A"/>
    <n v="3794773"/>
    <s v="N/A"/>
    <n v="48723"/>
    <n v="54523"/>
    <n v="2022011000068"/>
    <d v="2023-01-30T00:00:00"/>
    <d v="2023-02-01T00:00:00"/>
    <s v="N/A"/>
    <s v="N/A"/>
    <s v="N/A"/>
    <s v="N/A"/>
    <s v="N/A"/>
    <n v="0"/>
    <s v="N/A"/>
    <n v="0"/>
    <s v="N/A"/>
    <n v="0"/>
    <s v="N/A"/>
    <n v="0"/>
    <s v="N/A"/>
    <n v="0"/>
    <s v="N/A"/>
    <n v="0"/>
    <s v="N/A"/>
    <n v="0"/>
    <s v="N/A"/>
    <n v="0"/>
    <n v="43766375"/>
    <n v="0"/>
    <n v="0"/>
    <n v="0"/>
    <n v="0"/>
    <d v="2023-12-31T00:00:00"/>
    <d v="2023-12-31T00:00:00"/>
    <n v="-837"/>
    <s v="SI"/>
    <s v="Bogotá D.C."/>
    <s v="Cumplimiento"/>
    <s v="25-47-101003647"/>
    <n v="0"/>
    <s v="Seguros del Estado S.A."/>
    <d v="2023-01-31T00:00:00"/>
    <s v="30/01/2023 - 01/07/2024"/>
    <d v="2023-02-01T00:00:00"/>
    <s v="https://jepcolombia.sharepoint.com/:b:/g/SE/DAJ/SDC/Efsu65EPntFHuv7zaxflb5cBr3FIsgHWJrFW7CdpFmlJhw?e=1IHeBg"/>
    <s v="Ninguna"/>
    <x v="0"/>
    <s v="Retiro"/>
    <s v="N/A"/>
    <s v="TECNICO LABORAL EN COMERCIO EXTERIOR"/>
    <s v="N/A"/>
    <s v="MASCULINO"/>
    <s v="diego.bastidas@jep.gov.co"/>
    <s v="https://community.secop.gov.co/Public/Tendering/ContractNoticePhases/View?PPI=CO1.PPI.22817481&amp;isFromPublicArea=True&amp;isModal=False"/>
  </r>
  <r>
    <s v="JEP-178-2023"/>
    <s v="JEP-CSPO-178-2023"/>
    <s v="Carlos Torres"/>
    <d v="2023-01-26T00:00:00"/>
    <s v="Alvaro Javier Arroyo Martinez"/>
    <x v="0"/>
    <s v="1. Prestación de servicios profesionales y de apoyo a la gestión"/>
    <s v="Cédula de ciudadanía"/>
    <n v="1065614269"/>
    <n v="7"/>
    <x v="0"/>
    <s v="Valledupar "/>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RVR"/>
    <s v="N/A"/>
    <s v="Inversión"/>
    <n v="42627947"/>
    <s v="N/A"/>
    <s v="N/A"/>
    <n v="3794773"/>
    <n v="4143892"/>
    <n v="45423"/>
    <n v="52823"/>
    <n v="2022011000068"/>
    <d v="2023-01-30T00:00:00"/>
    <d v="2023-01-31T00:00:00"/>
    <s v="Maria Isabel Perez Niño _x000a_Javier Esneider Cuestas Manjarres _x000a_Dana Isabella Ávila Arguello  "/>
    <s v="Cedula de ciudadanía"/>
    <s v="1095839785_x000a_80374583_x000a_1.005.320.920"/>
    <s v="1_x000a_8_x000a_3"/>
    <s v="8/06/2023_x000a_1/11/2023_x000a_10/01/2024"/>
    <n v="-758952"/>
    <d v="2023-12-28T00:00:00"/>
    <n v="20719460"/>
    <d v="2023-12-28T00:00:00"/>
    <n v="0"/>
    <s v="N/A"/>
    <n v="0"/>
    <s v="N/A"/>
    <n v="0"/>
    <s v="N/A"/>
    <n v="0"/>
    <s v="N/A"/>
    <n v="1"/>
    <d v="2023-12-28T00:00:00"/>
    <n v="152"/>
    <n v="62588455"/>
    <n v="20719460"/>
    <n v="20719460"/>
    <n v="0"/>
    <n v="0"/>
    <d v="2023-12-31T00:00:00"/>
    <d v="2024-05-31T00:00:00"/>
    <n v="-685"/>
    <s v="SI"/>
    <s v="Bogotá D.C."/>
    <s v="Cumplimiento"/>
    <s v="47-47-101001808_x000a_15-47-101011544"/>
    <s v="0_x000a_0"/>
    <s v="Seguros del Estado S.A._x000a_Seguros del Estado S.A."/>
    <s v="31/01/2023_x000a_08/06/2023"/>
    <s v="30/01/2023 - 30/06/2024_x000a_08/06/2023 - 30/06/2024"/>
    <s v="31/01/2023_x000a_08/06/2023"/>
    <s v="https://jepcolombia.sharepoint.com/:b:/g/SE/DAJ/SDC/EdC6JwfHhApKlioq3bP5FtkBZF9JwR0BLtLCPmzqwThxrg?e=SEnRor"/>
    <s v="El 8/06/2023 se publicó la cesión del cto JEP-178-2023 entre (ÁLVARO JAVIER ARROYO MARTÍNEZ - EL CEDENTE y Maria Isabel Perez Niño - LA CESIONARIA) a partir del 08 de junio de 2023 _x000a_El 1/11/2023 se publicó la cesión del contrato JEP-178-2023 - (MARIA ISABEL PEREZ NIÑO, - LA CEDENTE, y, Javier Esneider Cuestas Manjarres - EL CESIONARIO) a partir del 1ro de noviembre de 2023 - SEJUD_x000a_Mediante Otrosí N°1 el 28/12/2023 se publica la adición y prórroga del contrato JEP-178-2023_x000a_El 10/01/2024 se publica la cesión entre JAVIER ESNEIDER CUESTAS MANJARRES -  EL CEDENTE, y, Dana Isabella Ávila Arguello  -  LA CESIONARIA) - SEJUD"/>
    <x v="0"/>
    <s v="Cesión, Adición y prórroga"/>
    <s v="N/A"/>
    <s v="DERECHO"/>
    <s v="N/A"/>
    <s v="MASCULINO"/>
    <s v="maria.perezn@jep.gov.co"/>
    <s v="https://community.secop.gov.co/Public/Tendering/ContractNoticePhases/View?PPI=CO1.PPI.22801425&amp;isFromPublicArea=True&amp;isModal=False"/>
  </r>
  <r>
    <s v="JEP-179-2023"/>
    <s v="JEP-CSPO-179-2023"/>
    <s v="Carlos Torres"/>
    <d v="2023-01-26T00:00:00"/>
    <s v="Marco Alexander Solarte Herrera"/>
    <x v="0"/>
    <s v="1. Prestación de servicios profesionales y de apoyo a la gestión"/>
    <s v="Cédula de ciudadanía"/>
    <n v="1032468121"/>
    <n v="1"/>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AR"/>
    <s v="N/A"/>
    <s v="Inversión"/>
    <n v="42627947"/>
    <s v="N/A"/>
    <s v="N/A"/>
    <n v="3794773"/>
    <n v="4143892"/>
    <n v="45523"/>
    <n v="52723"/>
    <n v="2022011000068"/>
    <d v="2023-01-30T00:00:00"/>
    <d v="2023-02-01T00:00:00"/>
    <s v="Santiago Agudelo Puentes "/>
    <s v="Cedula de ciudadanía"/>
    <n v="1014290736"/>
    <n v="7"/>
    <d v="2023-08-04T00:00:00"/>
    <n v="-1264933"/>
    <d v="2023-12-28T00:00:00"/>
    <n v="20719460"/>
    <d v="2023-12-28T00:00:00"/>
    <n v="0"/>
    <s v="N/A"/>
    <n v="0"/>
    <s v="N/A"/>
    <n v="0"/>
    <s v="N/A"/>
    <n v="0"/>
    <s v="N/A"/>
    <n v="1"/>
    <d v="2023-12-28T00:00:00"/>
    <n v="152"/>
    <n v="62082474"/>
    <n v="20719460"/>
    <n v="20719460"/>
    <n v="0"/>
    <n v="0"/>
    <d v="2023-12-31T00:00:00"/>
    <d v="2024-05-31T00:00:00"/>
    <n v="-685"/>
    <s v="SI"/>
    <s v="Bogotá D.C."/>
    <s v="Cumplimiento"/>
    <s v="14-47-101022020_x000a_21-47-101030735 "/>
    <s v="0_x000a_0"/>
    <s v="Seguros del Estado S.A._x000a_Seguros del Estado S.A."/>
    <s v="30/01/2023_x000a_08/08/2023"/>
    <s v="30/01/2023 - 30/06/2024_x000a_04/08/2023 - 05/07/2024"/>
    <s v="31/01/2023_x000a_08/08/2023"/>
    <s v="https://jepcolombia.sharepoint.com/:b:/g/SE/DAJ/SDC/EbTe5mvyN5FAiAhu3uHza7MBUu2JV53Cknx239hAimJDxQ?e=EtBF0i"/>
    <s v="El 04/08/2023 se publicó la cesión del contrato JEP-179-2023 entre MARCO ALEXANDER SOLARTE HERRERA - EL CEDENTE, y, SANTIAGO AGUDELO PUENTES - EL CESIONARIO, a partir del 4 de agosto de 2023_x000a_Mediante Otrosí N°1 el 28/12/2023 se publica la adición y prórroga del contrato JEP-179-2023  "/>
    <x v="0"/>
    <s v="Cesión, Adición y prórroga"/>
    <s v="N/A"/>
    <s v="DERECHO"/>
    <s v="N/A"/>
    <s v="MASCULINO"/>
    <s v="santiago.agudelo@jep.gov.co"/>
    <s v="https://community.secop.gov.co/Public/Tendering/ContractNoticePhases/View?PPI=CO1.PPI.22805894&amp;isFromPublicArea=True&amp;isModal=False"/>
  </r>
  <r>
    <s v="JEP-180-2023"/>
    <s v="JEP-CSPO-180-2023"/>
    <s v="Carlos Torres"/>
    <d v="2023-01-26T00:00:00"/>
    <s v="Andrea Del Pilar Lopez Piñeros"/>
    <x v="0"/>
    <s v="1. Prestación de servicios profesionales y de apoyo a la gestión"/>
    <s v="Cédula de ciudadanía"/>
    <n v="1122647895"/>
    <n v="6"/>
    <x v="0"/>
    <s v="Restrepo"/>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AI"/>
    <s v="N/A"/>
    <s v="Inversión"/>
    <n v="42627947"/>
    <s v="N/A"/>
    <s v="N/A"/>
    <n v="3794773"/>
    <n v="4143892"/>
    <n v="45723"/>
    <n v="52623"/>
    <n v="2022011000068"/>
    <d v="2023-01-30T00:00:00"/>
    <d v="2023-01-30T00:00:00"/>
    <s v="Sebastián Rangel Salazar"/>
    <s v="Cedula de ciudadanía"/>
    <n v="1000156301"/>
    <n v="3"/>
    <d v="2023-08-04T00:00:00"/>
    <n v="-1011949"/>
    <d v="2023-12-28T00:00:00"/>
    <n v="20719460"/>
    <d v="2023-12-28T00:00:00"/>
    <n v="0"/>
    <s v="N/A"/>
    <n v="0"/>
    <s v="N/A"/>
    <n v="0"/>
    <s v="N/A"/>
    <n v="0"/>
    <s v="N/A"/>
    <n v="1"/>
    <d v="2023-12-28T00:00:00"/>
    <n v="152"/>
    <n v="62335458"/>
    <n v="20719460"/>
    <n v="20719460"/>
    <n v="0"/>
    <n v="0"/>
    <d v="2023-12-31T00:00:00"/>
    <d v="2024-05-31T00:00:00"/>
    <n v="-685"/>
    <s v="SI"/>
    <s v="Bogotá D.C."/>
    <s v="Cumplimiento"/>
    <s v="_x0009_36-47-101001803_x000a_21-45-101418052"/>
    <s v="0_x000a_0"/>
    <s v="Seguros del Estado S.A._x000a_Seguros del Estado S.A."/>
    <s v="30/01/2023_x000a_04/08/2023"/>
    <s v="30/01/2023 - 05/07/2024_x000a_04/08/2023 - 01/07/2024"/>
    <s v="30/01/2023_x000a_04/08/2023"/>
    <s v="https://jepcolombia.sharepoint.com/:b:/g/SE/DAJ/SDC/EU-Q69gS_KlOnO1TJeaDn8gB0MAfG-9zQAFSNZUhg7Sbnw?e=hnI9Hw"/>
    <s v="El 04/08/2023 se publicó la cesión del contrato JEP-180-2023 entre ANDREA DEL PILAR LOPEZ PIÑEROS - LA CEDENTE, y, SEBASTIÁN RANGEL SALAZAR - EL CESIONARIO, a partir del 4 de agosto de 2023"/>
    <x v="0"/>
    <s v="Cesión, Adición y prórroga"/>
    <s v="N/A"/>
    <s v="DERECHO"/>
    <s v="N/A"/>
    <s v="MASCULINO"/>
    <s v="sebastian.rangel@jep.gov.co"/>
    <s v="https://community.secop.gov.co/Public/Tendering/ContractNoticePhases/View?PPI=CO1.PPI.22807589&amp;isFromPublicArea=True&amp;isModal=False"/>
  </r>
  <r>
    <s v="JEP-181-2023"/>
    <s v="JEP-CSPO-181-2023"/>
    <s v="Carlos Torres"/>
    <d v="2023-01-26T00:00:00"/>
    <s v="Derly Tatiana Pulzara Velasco "/>
    <x v="0"/>
    <s v="1. Prestación de servicios profesionales y de apoyo a la gestión"/>
    <s v="Cédula de ciudadanía"/>
    <n v="1053843686"/>
    <n v="3"/>
    <x v="0"/>
    <s v="Manizales"/>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INTEG"/>
    <s v="N/A"/>
    <s v="Inversión"/>
    <n v="42627947"/>
    <s v="N/A"/>
    <s v="N/A"/>
    <n v="3794773"/>
    <n v="4143892"/>
    <n v="45923"/>
    <n v="52523"/>
    <n v="22011000068"/>
    <d v="2023-01-30T00:00:00"/>
    <d v="2023-01-30T00:00:00"/>
    <s v="Mateo Galeano García "/>
    <s v="Cedula de ciudadanía"/>
    <n v="1026302211"/>
    <n v="1"/>
    <d v="2023-09-12T00:00:00"/>
    <n v="-758965"/>
    <d v="2023-12-28T00:00:00"/>
    <n v="20719460"/>
    <d v="2023-12-28T00:00:00"/>
    <n v="0"/>
    <s v="N/A"/>
    <n v="0"/>
    <s v="N/A"/>
    <n v="0"/>
    <s v="N/A"/>
    <n v="0"/>
    <s v="N/A"/>
    <n v="1"/>
    <d v="2023-12-28T00:00:00"/>
    <n v="152"/>
    <n v="62588442"/>
    <n v="20719460"/>
    <n v="20719460"/>
    <n v="0"/>
    <n v="0"/>
    <d v="2023-12-31T00:00:00"/>
    <d v="2024-05-31T00:00:00"/>
    <n v="-685"/>
    <s v="SI"/>
    <s v="Bogotá D.C."/>
    <s v="Cumplimiento"/>
    <s v="14-47-101022013"/>
    <n v="0"/>
    <s v="Seguros del Estado S.A."/>
    <d v="2023-01-30T00:00:00"/>
    <s v="30/01/2023 - 30/06/2024"/>
    <d v="2023-01-30T00:00:00"/>
    <s v="https://jepcolombia.sharepoint.com/:b:/g/SE/DAJ/SDC/EeYouVUADu9OgK7Yaoi56-sBqfIn_xkYvoVVVNah5cJxxw?e=Z7ePwg"/>
    <s v="El 12/09/2023 ha sido cedido de DERLY TATIANA PULZARA VELASCO - LA CEDENTE, a, Mateo Galeano García - EL CESIONARIO _x000a_Mediante Otrosí N°1 el 28/12/2023 se publica la adición y prórroga del contrato JEP-181-2023 VF"/>
    <x v="0"/>
    <s v="Cesión, Adición y prórroga"/>
    <s v="N/A"/>
    <s v="DERECHO"/>
    <s v="N/A"/>
    <s v="MASCULINO"/>
    <s v="mateo.galeano@jep.gov.co"/>
    <s v="https://community.secop.gov.co/Public/Tendering/ContractNoticePhases/View?PPI=CO1.PPI.22810861&amp;isFromPublicArea=True&amp;isModal=False"/>
  </r>
  <r>
    <s v="JEP-182-2023"/>
    <s v="JEP-CSPO-182-2023"/>
    <s v="Mateo Avila"/>
    <d v="2023-01-26T00:00:00"/>
    <s v="Diego Fernando Álvarez Ariza"/>
    <x v="0"/>
    <s v="1. Prestación de servicios profesionales y de apoyo a la gestión"/>
    <s v="Cédula de ciudadanía"/>
    <n v="1032451997"/>
    <n v="1"/>
    <x v="0"/>
    <s v="Bogotá D.C."/>
    <s v="Prestar servicios profesionales para apoyar al GRAI en el análisis de información, elaboración de documentos de contexto y respuesta de derechos de petición  en desarrollo de los diferentes Macro de acuerdo con  los lineamientos de jefatura y Magistratura."/>
    <s v="Administrativo Transversal"/>
    <s v="Harvey Danilo Suárez Morales"/>
    <s v="Secretaría Ejecutiva"/>
    <s v="H- Grupo de Análisis de la Información- GRAI"/>
    <s v="Gloria Marcela Abadia Cubillos"/>
    <n v="51976278"/>
    <x v="16"/>
    <s v="N/A"/>
    <s v="N/A"/>
    <s v="N/A"/>
    <s v="Inversión"/>
    <n v="74580000"/>
    <s v="N/A"/>
    <s v="N/A"/>
    <n v="6600000"/>
    <n v="7207200"/>
    <n v="56123"/>
    <n v="53023"/>
    <n v="2022011000068"/>
    <d v="2023-01-30T00:00:00"/>
    <d v="2023-01-30T00:00:00"/>
    <s v="N/A"/>
    <s v="N/A"/>
    <s v="N/A"/>
    <s v="N/A"/>
    <s v="N/A"/>
    <n v="-1540000"/>
    <d v="2023-12-27T00:00:00"/>
    <n v="36036000"/>
    <d v="2023-12-27T00:00:00"/>
    <n v="0"/>
    <s v="N/A"/>
    <n v="0"/>
    <s v="N/A"/>
    <n v="0"/>
    <s v="N/A"/>
    <n v="0"/>
    <s v="N/A"/>
    <n v="1"/>
    <d v="2023-12-27T00:00:00"/>
    <n v="152"/>
    <n v="109076000"/>
    <n v="36036000"/>
    <n v="36036000"/>
    <n v="0"/>
    <n v="0"/>
    <d v="2023-12-31T00:00:00"/>
    <d v="2024-05-31T00:00:00"/>
    <n v="-685"/>
    <s v="SI"/>
    <s v="Bogotá D.C."/>
    <s v="Cumplimiento"/>
    <s v="15-45-101153741"/>
    <n v="0"/>
    <s v="Seguros del Estado S.A."/>
    <d v="2023-01-30T00:00:00"/>
    <s v="30/01/2023 - 30/06/2024"/>
    <d v="2023-01-30T00:00:00"/>
    <s v="https://jepcolombia.sharepoint.com/:b:/g/SE/DAJ/SDC/EQ7S4FpUfwBCohGZewhq0a4BiEzn5lShEq5DuF_6fBijjw?e=QPIEUp"/>
    <s v="Mediante Otrosí N°1 el 27/12/2023 se publica la adición y prórroga del contrato JEP-182-2023"/>
    <x v="0"/>
    <s v="Adición y prórroga"/>
    <s v="N/A"/>
    <s v="DERECHO"/>
    <s v="N/A"/>
    <s v="MASCULINO"/>
    <s v="diego.alvareza@jep.gov.co"/>
    <s v="https://community.secop.gov.co/Public/Tendering/ContractNoticePhases/View?PPI=CO1.PPI.22791205&amp;isFromPublicArea=True&amp;isModal=False"/>
  </r>
  <r>
    <s v="JEP-183-2023"/>
    <s v="JEP-CSPO-183-2023"/>
    <s v="Angela Esquivel"/>
    <d v="2023-01-26T00:00:00"/>
    <s v="Jhon Jairo Rojas Rojas"/>
    <x v="0"/>
    <s v="1. Prestación de servicios profesionales y de apoyo a la gestión"/>
    <s v="Cédula de ciudadanía"/>
    <n v="88272793"/>
    <n v="9"/>
    <x v="0"/>
    <s v="Cucuta"/>
    <s v="Prestar servicios profesionales especializados para apoyar y acompañar el despliegue territorial de la Secretaría Ejecutiva en el departamento de Norte de Santander,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s v="N/A"/>
    <n v="42323"/>
    <n v="51523"/>
    <s v="_x0009_2022011000068"/>
    <d v="2023-01-27T00:00:00"/>
    <d v="2023-02-01T00:00:00"/>
    <s v="N/A"/>
    <s v="N/A"/>
    <s v="N/A"/>
    <s v="N/A"/>
    <s v="N/A"/>
    <n v="0"/>
    <s v="N/A"/>
    <n v="0"/>
    <s v="N/A"/>
    <n v="0"/>
    <s v="N/A"/>
    <n v="0"/>
    <s v="N/A"/>
    <n v="0"/>
    <s v="N/A"/>
    <n v="0"/>
    <s v="N/A"/>
    <n v="0"/>
    <s v="N/A"/>
    <n v="0"/>
    <n v="129096072"/>
    <n v="0"/>
    <n v="0"/>
    <n v="0"/>
    <n v="0"/>
    <d v="2023-12-31T00:00:00"/>
    <d v="2023-12-31T00:00:00"/>
    <n v="-837"/>
    <s v="SI"/>
    <s v="Cucúta"/>
    <s v="Cumplimiento"/>
    <s v="_x0009_3546902-3"/>
    <s v="NR"/>
    <s v="Suramericana"/>
    <d v="2023-01-30T00:00:00"/>
    <s v="27/01/2023 - 30/06/2024"/>
    <d v="2023-02-01T00:00:00"/>
    <s v="https://jepcolombia.sharepoint.com/:b:/g/SE/DAJ/SDC/EebkpacwsOhLsxmA1QFSBCMBqb9jshCzO9zhi8mAw9_HNg?e=Rp67tx"/>
    <s v="Ninguna"/>
    <x v="0"/>
    <s v="Retiro"/>
    <s v="N/A"/>
    <s v="PSICOLOGÍA"/>
    <s v="N/A"/>
    <s v="MASCULINO"/>
    <s v="jhon.rojas@jep.gov.co"/>
    <s v="https://community.secop.gov.co/Public/Tendering/ContractNoticePhases/View?PPI=CO1.PPI.22794523&amp;isFromPublicArea=True&amp;isModal=False"/>
  </r>
  <r>
    <s v="JEP-184-2023"/>
    <s v="JEP-CSPO-184-2023"/>
    <s v="Mateo Avila"/>
    <d v="2023-01-26T00:00:00"/>
    <s v="Angelica Viviana Rodriguez "/>
    <x v="0"/>
    <s v="1. Prestación de servicios profesionales y de apoyo a la gestión"/>
    <s v="Cédula de ciudadanía"/>
    <n v="1033692369"/>
    <n v="1"/>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80064690"/>
    <s v="N/A"/>
    <s v="N/A"/>
    <n v="6982386"/>
    <n v="7624765"/>
    <n v="50023"/>
    <n v="55523"/>
    <n v="2022011000068"/>
    <d v="2023-01-30T00:00:00"/>
    <d v="2023-01-31T00:00:00"/>
    <s v="N/A"/>
    <s v="N/A"/>
    <s v="N/A"/>
    <s v="N/A"/>
    <s v="N/A"/>
    <n v="-3025698"/>
    <d v="2023-12-27T00:00:00"/>
    <n v="38123825"/>
    <d v="2023-12-27T00:00:00"/>
    <n v="0"/>
    <s v="N/A"/>
    <n v="0"/>
    <s v="N/A"/>
    <n v="0"/>
    <s v="N/A"/>
    <n v="0"/>
    <s v="N/A"/>
    <n v="1"/>
    <d v="2023-12-27T00:00:00"/>
    <n v="152"/>
    <n v="115162817"/>
    <n v="38123825"/>
    <n v="38123825"/>
    <n v="0"/>
    <n v="0"/>
    <d v="2023-12-31T00:00:00"/>
    <d v="2024-05-31T00:00:00"/>
    <n v="-685"/>
    <s v="SI"/>
    <s v="Bogotá D.C."/>
    <s v="Cumplimiento"/>
    <s v="380 47 994000131366"/>
    <n v="0"/>
    <s v="Aseguradora Solidaria de Colombia"/>
    <d v="2023-01-31T00:00:00"/>
    <s v="30/01/2023 - 03//07/2024"/>
    <d v="2023-01-03T00:00:00"/>
    <s v="https://jepcolombia.sharepoint.com/:b:/g/SE/DAJ/SDC/ETKGCY_BZhZEhkAn5hmtzTABkm-EcC-MefJHFBbZAVb6pA?e=L7I9Ul"/>
    <s v="Mediante Otrosí N°1 el 27/12/2023 se publica la adición y prórroga del contrato JEP-184-2023"/>
    <x v="0"/>
    <s v="Adición y prórroga"/>
    <s v="N/A"/>
    <s v="CIENCIAS POLÍTICAS Y ECONÓMICAS"/>
    <s v="N/A"/>
    <s v="FEMENINO"/>
    <s v="angelica.rodriguez@jep.gov.co"/>
    <s v="https://community.secop.gov.co/Public/Tendering/ContractNoticePhases/View?PPI=CO1.PPI.22821524&amp;isFromPublicArea=True&amp;isModal=False"/>
  </r>
  <r>
    <s v="JEP-185-2023"/>
    <s v="JEP-CSPO-185-2023"/>
    <s v="Angela Esquivel"/>
    <d v="2023-01-27T00:00:00"/>
    <s v="Oscar de Jesús Tolosa"/>
    <x v="0"/>
    <s v="1. Prestación de servicios profesionales y de apoyo a la gestión"/>
    <s v="Cédula de ciudadanía"/>
    <n v="19456829"/>
    <n v="5"/>
    <x v="0"/>
    <s v="Bogotá D.C."/>
    <s v="Prestación de servicios profesionales para acompañar y apoyar la implementación y ajuste de documentos técnicos en atención a la misión de la Subsecretaría Ejecutiva, así como el apoyo y acompañamiento a sus procesos de seguimiento, evaluación y ejercicio de rendición de cuentas internos y externos"/>
    <s v="Funciones de la dependencia"/>
    <s v="Harvey Danilo Suárez Morales"/>
    <s v="Secretaría Ejecutiva"/>
    <s v="B- Subsecretaría Ejecutiva"/>
    <s v="Maria del Pilar Torres Navarrete"/>
    <n v="52107153"/>
    <x v="2"/>
    <s v="N/A"/>
    <s v="N/A"/>
    <s v="N/A"/>
    <s v="Inversión"/>
    <n v="113205737"/>
    <s v="N/A"/>
    <s v="N/A"/>
    <n v="10018207"/>
    <s v="N/A"/>
    <n v="66323"/>
    <n v="51323"/>
    <n v="2022011000068"/>
    <d v="2023-01-27T00:00:00"/>
    <d v="2023-01-28T00:00:00"/>
    <s v="N/A"/>
    <s v="N/A"/>
    <s v="N/A"/>
    <s v="N/A"/>
    <s v="N/A"/>
    <n v="0"/>
    <s v="N/A"/>
    <n v="0"/>
    <s v="N/A"/>
    <n v="0"/>
    <s v="N/A"/>
    <n v="0"/>
    <s v="N/A"/>
    <n v="0"/>
    <s v="N/A"/>
    <n v="0"/>
    <s v="N/A"/>
    <n v="0"/>
    <s v="N/A"/>
    <n v="0"/>
    <n v="113205737"/>
    <n v="0"/>
    <n v="0"/>
    <n v="0"/>
    <n v="0"/>
    <d v="2023-12-31T00:00:00"/>
    <d v="2023-12-31T00:00:00"/>
    <n v="-837"/>
    <s v="SI"/>
    <s v="Bogotá D.C."/>
    <s v="Cumplimiento"/>
    <s v="21-45-101398811"/>
    <n v="0"/>
    <s v="Seguros del Estado S.A."/>
    <d v="2023-01-27T00:00:00"/>
    <s v="27/01/2023 - 01/07/2024"/>
    <d v="2023-01-27T00:00:00"/>
    <s v="https://jepcolombia.sharepoint.com/:b:/g/SE/DAJ/SDC/EQZD6EVEYitAgTLX-0kknl0BWcqrzRzEfdjA3RQ5HPoemA?e=b8Nqhy"/>
    <s v="Ninguna"/>
    <x v="0"/>
    <s v="Retiro"/>
    <s v="N/A"/>
    <s v="DERECHO"/>
    <s v="N/A"/>
    <s v="MASCULINO"/>
    <s v="oscar.tolosa@jep.gov.co"/>
    <s v="https://community.secop.gov.co/Public/Tendering/ContractNoticePhases/View?PPI=CO1.PPI.22803649&amp;isFromPublicArea=True&amp;isModal=False"/>
  </r>
  <r>
    <s v="JEP-186-2023"/>
    <s v="JEP-CSPO-186-2023"/>
    <s v="Clara Torres"/>
    <d v="2023-01-27T00:00:00"/>
    <s v="Ramón José Mendoza"/>
    <x v="0"/>
    <s v="1. Prestación de servicios profesionales y de apoyo a la gestión"/>
    <s v="Cédula de ciudadanía"/>
    <n v="73213909"/>
    <n v="1"/>
    <x v="0"/>
    <s v="Cartagena"/>
    <s v="Prestar servicios profesionales especializados para acompañar al despacho de la Subsecretaría Ejecutiva en la articulación y seguimiento de la formulación y ejecución de los servicios requeridos para el cumplimiento de las obligaciones misionales asignadas a la dependencia"/>
    <s v="Administrativo Transversal"/>
    <s v="Harvey Danilo Suárez Morales"/>
    <s v="Secretaría Ejecutiva"/>
    <s v="B- Subsecretaría Ejecutiva"/>
    <s v="Maria del Pilar Torres Navarrete"/>
    <n v="52107153"/>
    <x v="2"/>
    <s v="N/A"/>
    <s v="N/A"/>
    <s v="N/A"/>
    <s v="Inversión"/>
    <n v="156874119"/>
    <s v="N/A"/>
    <s v="N/A"/>
    <n v="13964775"/>
    <s v="N/A"/>
    <n v="51423"/>
    <n v="53323"/>
    <s v="_x0009_2022011000068"/>
    <d v="2023-01-30T00:00:00"/>
    <d v="2023-02-01T00:00:00"/>
    <s v="Vicente Antonio Guerrero Figueroa"/>
    <s v="Cedula de ciudadanía"/>
    <n v="15029283"/>
    <n v="9"/>
    <d v="2023-05-24T00:00:00"/>
    <n v="-3261594"/>
    <d v="2023-06-05T00:00:00"/>
    <n v="0"/>
    <s v="N/A"/>
    <n v="0"/>
    <s v="N/A"/>
    <n v="0"/>
    <s v="N/A"/>
    <n v="0"/>
    <s v="N/A"/>
    <n v="0"/>
    <s v="N/A"/>
    <n v="0"/>
    <s v="N/A"/>
    <n v="0"/>
    <n v="153612525"/>
    <n v="0"/>
    <n v="0"/>
    <n v="0"/>
    <n v="0"/>
    <d v="2023-12-31T00:00:00"/>
    <d v="2023-12-31T00:00:00"/>
    <n v="-837"/>
    <s v="NO"/>
    <s v="Bogotá D.C."/>
    <s v="Cumplimiento"/>
    <s v="_x0009_21-45-101399036"/>
    <n v="0"/>
    <s v="Seguros del Estado S.A."/>
    <d v="2023-01-30T00:00:00"/>
    <s v="30/01/2023 - 01/07/2024"/>
    <d v="2023-01-30T00:00:00"/>
    <s v="https://jepcolombia.sharepoint.com/:b:/g/SE/DAJ/SDC/EWj3vuP8xSBBlidie2EiVQUBNsAQJ1NnkCByJP4CdtgcHg?e=p1eZtf"/>
    <s v="El 24 de mayo de 2023 se cede el contrato_x000a_El 5 de junio de 2023 se reduce el valor del contrato en $3.261.594"/>
    <x v="0"/>
    <s v="Cesión y reducción"/>
    <s v="N/A"/>
    <s v="DERECHO"/>
    <s v="N/A"/>
    <s v="MASCULINO"/>
    <s v="ramon.mendoza@jep.gov.co"/>
    <s v="https://community.secop.gov.co/Public/Tendering/ContractNoticePhases/View?PPI=CO1.PPI.22803180&amp;isFromPublicArea=True&amp;isModal=False"/>
  </r>
  <r>
    <s v="JEP-187-2023"/>
    <s v="JEP-CSPO-187-2023"/>
    <s v="Clara Torres"/>
    <d v="2023-01-27T00:00:00"/>
    <s v="Rosemberg Arley Peña Castañeda"/>
    <x v="0"/>
    <s v="1. Prestación de servicios profesionales y de apoyo a la gestión"/>
    <s v="Cédula de ciudadanía"/>
    <n v="700030153"/>
    <n v="6"/>
    <x v="0"/>
    <s v="Bogotá D.C."/>
    <s v="Prestar servicios de apoyo al Departamento de Gestión Documental en el seguimiento de los proyectos de organización de archivos y digitalizacion de la Jurisdicción Especial Para la Paz"/>
    <s v="Funciones de la dependencia"/>
    <s v="Harvey Danilo Suárez Morales"/>
    <s v="Secretaría Ejecutiva"/>
    <s v="DD- Departamento de Gestión Documental "/>
    <s v="Didier Cortes Benavides"/>
    <n v="80749065"/>
    <x v="20"/>
    <s v="Fanny Salazar Estupiñán_x000a_1.032.360.661_x000a_9/10/2023 -  hasta por el término que dure la_x000a_ausencia de su titular"/>
    <s v="N/A"/>
    <s v="N/A"/>
    <s v="Inversión"/>
    <n v="45537276"/>
    <s v="N/A"/>
    <s v="N/A"/>
    <n v="3794773"/>
    <s v="N/A"/>
    <n v="55023"/>
    <s v="_x0009_56523"/>
    <s v="_x0009_2018011001175"/>
    <d v="2023-01-30T00:00:00"/>
    <d v="2023-01-31T00:00:00"/>
    <s v="Edison Andres Bernal Gonzalez"/>
    <s v="Cedula de ciudadanía"/>
    <n v="80187446"/>
    <n v="5"/>
    <d v="2023-05-05T00:00:00"/>
    <n v="0"/>
    <s v="N/A"/>
    <n v="0"/>
    <s v="N/A"/>
    <n v="0"/>
    <s v="N/A"/>
    <n v="0"/>
    <s v="N/A"/>
    <n v="0"/>
    <s v="N/A"/>
    <n v="0"/>
    <s v="N/A"/>
    <n v="0"/>
    <s v="N/A"/>
    <n v="0"/>
    <n v="45537276"/>
    <n v="0"/>
    <n v="0"/>
    <n v="0"/>
    <n v="0"/>
    <d v="2023-12-31T00:00:00"/>
    <d v="2023-12-31T00:00:00"/>
    <n v="-837"/>
    <s v="SI"/>
    <s v="Bogotá D.C."/>
    <s v="Cumplimiento"/>
    <s v="15-45-101153811_x000a_15-45-101157384"/>
    <s v="0_x000a_0"/>
    <s v="Seguros del Estado S.A._x000a_Seguros del Estado S.A."/>
    <s v="31/01/2023_x000a_08/05/2023"/>
    <s v="30/01/2023 - 30/06/2024_x000a_08/05/2023 - 10/07/2024"/>
    <s v="31/01/2023_x000a_30/05/2023"/>
    <s v="https://jepcolombia.sharepoint.com/:b:/g/SE/DAJ/SDC/EWj3vuP8xSBBlidie2EiVQUBNsAQJ1NnkCByJP4CdtgcHg?e=p1eZtf"/>
    <s v="Se cede a partir del 5/05/2023"/>
    <x v="0"/>
    <s v="Cesión"/>
    <s v="N/A"/>
    <s v="ADMINISTRACIÓN DE EMPRESAS Y GESTIÓN AMBIENTAL"/>
    <s v="TECNICO EN ASISTENCIA Y GESTIÓN DOCUMENTAL"/>
    <s v="MASCULINO"/>
    <s v="edison.bernal@jep.gov.co"/>
    <s v="https://community.secop.gov.co/Public/Tendering/ContractNoticePhases/View?PPI=CO1.PPI.22808435&amp;isFromPublicArea=True&amp;isModal=False"/>
  </r>
  <r>
    <s v="JEP-188-2023"/>
    <s v="JEP-CSPO-188-2023"/>
    <s v="Laura Paredes"/>
    <d v="2023-01-27T00:00:00"/>
    <s v="Julia Victoria Mora Trujillo"/>
    <x v="0"/>
    <s v="1. Prestación de servicios profesionales y de apoyo a la gestión"/>
    <s v="Cédula de ciudadanía"/>
    <n v="65757961"/>
    <n v="9"/>
    <x v="0"/>
    <s v="Ibagué"/>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árez Morales"/>
    <s v="Secretaría Ejecutiva"/>
    <s v="B- Subsecretaría Ejecutiva"/>
    <s v="Maria del Pilar Torres Navarrete"/>
    <n v="52107153"/>
    <x v="2"/>
    <s v="N/A"/>
    <s v="N/A"/>
    <s v="N/A"/>
    <s v="Inversión"/>
    <n v="129096072"/>
    <s v="N/A"/>
    <s v="N/A"/>
    <n v="10758006"/>
    <s v="N/A"/>
    <n v="68823"/>
    <n v="54923"/>
    <s v="_x0009_2022011000068"/>
    <d v="2023-01-30T00:00:00"/>
    <d v="2023-02-01T00:00:00"/>
    <s v="N/A"/>
    <s v="N/A"/>
    <s v="N/A"/>
    <s v="N/A"/>
    <s v="N/A"/>
    <n v="0"/>
    <s v="N/A"/>
    <n v="0"/>
    <s v="N/A"/>
    <n v="0"/>
    <s v="N/A"/>
    <n v="0"/>
    <s v="N/A"/>
    <n v="0"/>
    <s v="N/A"/>
    <n v="0"/>
    <s v="N/A"/>
    <n v="0"/>
    <s v="N/A"/>
    <n v="0"/>
    <n v="129096072"/>
    <n v="0"/>
    <n v="0"/>
    <n v="0"/>
    <n v="0"/>
    <d v="2023-12-31T00:00:00"/>
    <d v="2023-12-31T00:00:00"/>
    <n v="-837"/>
    <s v="NO"/>
    <s v="Bogotá D.C."/>
    <s v="Cumplimiento"/>
    <s v="21-45-101399035"/>
    <n v="0"/>
    <s v="Seguros del Estado S.A."/>
    <d v="2023-01-30T00:00:00"/>
    <s v="30/01/2023 - 01/07/2024"/>
    <d v="2023-02-01T00:00:00"/>
    <s v="https://jepcolombia.sharepoint.com/:b:/g/SE/DAJ/SDC/EeYZgXCBNn5EnvAboVZ7wO4BhibiuDqwKlk864x8qAqQLA?e=Kg8x1D"/>
    <s v="Ninguna"/>
    <x v="0"/>
    <s v="Retiro"/>
    <s v="N/A"/>
    <s v="DERECHO"/>
    <s v="N/A"/>
    <s v="FEMENINO"/>
    <s v="julia.morat@jep.gov.co"/>
    <s v="https://community.secop.gov.co/Public/Tendering/ContractNoticePhases/View?PPI=CO1.PPI.22808012&amp;isFromPublicArea=True&amp;isModal=False"/>
  </r>
  <r>
    <s v="JEP-189-2023"/>
    <s v="JEP-CSPO-189-2023"/>
    <s v="Laura Paredes"/>
    <d v="2023-01-27T00:00:00"/>
    <s v="Edgar Ricardo Serrano Navarro"/>
    <x v="0"/>
    <s v="1. Prestación de servicios profesionales y de apoyo a la gestión"/>
    <s v="Cédula de ciudadanía"/>
    <n v="79556307"/>
    <n v="1"/>
    <x v="0"/>
    <s v="Bogotá D.C."/>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arez Morales"/>
    <s v="Secretaría Ejecutiva"/>
    <s v="B- Subsecretaría Ejecutiva"/>
    <s v="Angela Maria Mora Soto"/>
    <n v="52085127"/>
    <x v="2"/>
    <s v="N/A"/>
    <s v="N/A"/>
    <s v="N/A"/>
    <s v="Inversión"/>
    <n v="129096072"/>
    <s v="N/A"/>
    <s v="N/A"/>
    <n v="10758006"/>
    <s v="N/A"/>
    <n v="68723"/>
    <n v="56623"/>
    <s v="_x0009_2022011000068"/>
    <d v="2023-01-30T00:00:00"/>
    <d v="2023-02-07T00:00:00"/>
    <s v="N/A"/>
    <s v="N/A"/>
    <s v="N/A"/>
    <s v="N/A"/>
    <s v="N/A"/>
    <n v="0"/>
    <s v="N/A"/>
    <n v="0"/>
    <s v="N/A"/>
    <n v="0"/>
    <s v="N/A"/>
    <n v="0"/>
    <s v="N/A"/>
    <n v="0"/>
    <s v="N/A"/>
    <n v="0"/>
    <s v="N/A"/>
    <n v="0"/>
    <n v="0"/>
    <n v="-279"/>
    <n v="129096072"/>
    <n v="0"/>
    <n v="0"/>
    <n v="0"/>
    <n v="0"/>
    <d v="2023-12-31T00:00:00"/>
    <d v="2023-03-27T00:00:00"/>
    <n v="-1116"/>
    <s v="NO"/>
    <s v="Bogotá D.C."/>
    <s v="Cumplimiento"/>
    <s v="14-44-101173183"/>
    <n v="0"/>
    <s v="Seguros del Estado S.A."/>
    <d v="2023-01-31T00:00:00"/>
    <s v="30/01/2023 - 30/06/2024"/>
    <d v="2023-02-07T00:00:00"/>
    <s v="https://jepcolombia.sharepoint.com/:b:/g/SE/DAJ/SDC/EYOiTpZi5IZHhz2PltuRdVkBzLZFu5uFvHITEIboTQrjig?e=uI2pY2"/>
    <s v="Se solicita la terminación anticipada de común acuerdo, del contrato No. 189-2023 el cuál se ejecutará hasta el veintisiete (27) de marzo de 2023 inclusive."/>
    <x v="0"/>
    <s v="Terminación anticipada"/>
    <s v="N/A"/>
    <s v="DERECHO"/>
    <s v="N/A"/>
    <s v="MASCULINO"/>
    <s v="edgar.serrano@jep.gov.co"/>
    <s v="https://community.secop.gov.co/Public/Tendering/ContractNoticePhases/View?PPI=CO1.PPI.22808826&amp;isFromPublicArea=True&amp;isModal=False"/>
  </r>
  <r>
    <s v="JEP-190-2023"/>
    <s v="JEP-CSPO-190-2023"/>
    <s v="Laura Paredes"/>
    <d v="2023-01-27T00:00:00"/>
    <s v="Manuel Eduardo Osorio Lozano"/>
    <x v="0"/>
    <s v="1. Prestación de servicios profesionales y de apoyo a la gestión"/>
    <s v="Cédula de ciudadanía"/>
    <n v="79341487"/>
    <n v="3"/>
    <x v="0"/>
    <s v="Bogotá D.C."/>
    <s v="Prestar servicios profesionales para apoyar a la subsecretaria ejecutiva en la identificación, apoyo a la gestión e impulso de trabajos, obras y actividades (TOAR), con contenido reparador, seguimiento al régimen de condicionalidad y sanciones propias a través de la implementación de acciones de articulación interinstitucional con la alcaldía del municipio de Medellín (Antioquia) para la promoción de escenarios de realización de toar y sanciones propias"/>
    <s v="Funciones de la dependencia"/>
    <s v="Harvey Danilo Suárez Morales"/>
    <s v="Secretaría Ejecutiva"/>
    <s v="B- Subsecretaría Ejecutiva"/>
    <s v="Gladys Celeide Prada Pardo"/>
    <n v="60335962"/>
    <x v="7"/>
    <s v="N/A"/>
    <s v="N/A"/>
    <s v="N/A"/>
    <s v="Inversión"/>
    <n v="231657300"/>
    <s v="N/A"/>
    <s v="N/A"/>
    <n v="19304775"/>
    <s v="N/A"/>
    <n v="70023"/>
    <n v="57223"/>
    <s v="_x0009_2022011000068"/>
    <d v="2023-01-31T00:00:00"/>
    <d v="2023-02-02T00:00:00"/>
    <s v="N/A"/>
    <s v="N/A"/>
    <s v="N/A"/>
    <s v="N/A"/>
    <s v="N/A"/>
    <n v="0"/>
    <s v="N/A"/>
    <n v="0"/>
    <s v="N/A"/>
    <n v="0"/>
    <s v="N/A"/>
    <n v="0"/>
    <s v="N/A"/>
    <n v="0"/>
    <s v="N/A"/>
    <n v="0"/>
    <s v="N/A"/>
    <n v="0"/>
    <s v="N/A"/>
    <n v="0"/>
    <n v="231657300"/>
    <n v="0"/>
    <n v="0"/>
    <n v="0"/>
    <n v="0"/>
    <d v="2023-12-31T00:00:00"/>
    <d v="2023-12-31T00:00:00"/>
    <n v="-837"/>
    <s v="NO"/>
    <s v="Bogotá D.C."/>
    <s v="Cumplimiento"/>
    <s v="_x0009_21-47-101025985"/>
    <n v="0"/>
    <s v="Seguros del Estado S.A."/>
    <d v="2023-01-31T00:00:00"/>
    <s v="31/01/2023 - 05/07/2024"/>
    <d v="2023-02-02T00:00:00"/>
    <s v="https://jepcolombia.sharepoint.com/:b:/g/SE/DAJ/SDC/EbinYYCYDYVAtRjwjOVkCn4BkfwNO38VoXd3fn-IeXBaMg?e=p4vxaz"/>
    <s v="Ninguna"/>
    <x v="0"/>
    <s v="Retiro"/>
    <s v="N/A"/>
    <s v="DERECHO"/>
    <s v="N/A"/>
    <s v="MASCULINO"/>
    <s v="manuel.osorio@jep.gov.co"/>
    <s v="https://community.secop.gov.co/Public/Tendering/ContractNoticePhases/View?PPI=CO1.PPI.22818528&amp;isFromPublicArea=True&amp;isModal=False"/>
  </r>
  <r>
    <s v="JEP-191-2023"/>
    <s v="JEP-CSPO-191-2023"/>
    <s v="Arinson Ruiz"/>
    <d v="2023-01-27T00:00:00"/>
    <s v="John Alexander Calixto"/>
    <x v="0"/>
    <s v="1. Prestación de servicios profesionales y de apoyo a la gestión"/>
    <s v="Cédula de ciudadanía"/>
    <n v="80010211"/>
    <n v="1"/>
    <x v="0"/>
    <s v="Bogotá D.C."/>
    <s v="Prestación de servicios de apoyo a la subdirección de recursos físicos e infraestructura en la actualización de inventarios individuales y en la asignación de bienes e insumos en la sede principal de la JEP. "/>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42374963"/>
    <s v="N/A"/>
    <s v="N/A"/>
    <n v="3794773"/>
    <s v="N/A"/>
    <n v="60523"/>
    <n v="53623"/>
    <n v="2018011000833"/>
    <d v="2023-01-30T00:00:00"/>
    <d v="2023-01-31T00:00:00"/>
    <s v="N/A"/>
    <s v="N/A"/>
    <s v="N/A"/>
    <s v="N/A"/>
    <s v="N/A"/>
    <n v="0"/>
    <s v="N/A"/>
    <n v="0"/>
    <s v="N/A"/>
    <n v="0"/>
    <s v="N/A"/>
    <n v="0"/>
    <s v="N/A"/>
    <n v="0"/>
    <s v="N/A"/>
    <n v="0"/>
    <s v="N/A"/>
    <n v="0"/>
    <s v="N/A"/>
    <n v="0"/>
    <n v="42374963"/>
    <n v="0"/>
    <n v="0"/>
    <n v="0"/>
    <n v="0"/>
    <d v="2023-12-31T00:00:00"/>
    <d v="2023-12-31T00:00:00"/>
    <n v="-837"/>
    <s v="SI"/>
    <s v="Bogotá D.C."/>
    <s v="Cumplimiento"/>
    <s v="63-47-101001469"/>
    <n v="0"/>
    <s v="Seguros del Estado S.A."/>
    <d v="2023-01-30T00:00:00"/>
    <s v="30/06/2024 - 30/06/2024 "/>
    <d v="2023-01-31T00:00:00"/>
    <s v="https://jepcolombia.sharepoint.com/:b:/g/SE/DAJ/SDC/EU_xRLGwbENOnG0A8Lf0OoMBQbnDf5ztq9kIJPQo405lCQ?e=ziG8Yr"/>
    <s v="Ninguna"/>
    <x v="0"/>
    <s v="Retiro"/>
    <s v="N/A"/>
    <s v="PENDIENTE"/>
    <s v="N/A"/>
    <s v="FEMENINO"/>
    <s v="john.calixto@jep.gov.co"/>
    <s v="https://community.secop.gov.co/Public/Tendering/ContractNoticePhases/View?PPI=CO1.PPI.22811193&amp;isFromPublicArea=True&amp;isModal=False"/>
  </r>
  <r>
    <s v="JEP-192-2023"/>
    <s v="JEP-CSPO-192-2023"/>
    <s v="Angela Esquivel"/>
    <d v="2023-01-27T00:00:00"/>
    <s v="Laura Inés Badillo Ramírez"/>
    <x v="0"/>
    <s v="1. Prestación de servicios profesionales y de apoyo a la gestión"/>
    <s v="Cédula de ciudadanía"/>
    <n v="37746718"/>
    <n v="6"/>
    <x v="0"/>
    <s v="Bucaramanga"/>
    <s v="Prestar servicios profesionales especializados para apoyar y acompañar el despliegue territorial de la Secretaría Ejecutiva en el departamento de Putumayo,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s v="N/A"/>
    <n v="42923"/>
    <n v="53423"/>
    <n v="2022011000068"/>
    <d v="2023-01-30T00:00:00"/>
    <d v="2023-02-01T00:00:00"/>
    <s v="N/A"/>
    <s v="N/A"/>
    <s v="N/A"/>
    <s v="N/A"/>
    <s v="N/A"/>
    <n v="0"/>
    <s v="N/A"/>
    <n v="0"/>
    <s v="N/A"/>
    <n v="0"/>
    <s v="N/A"/>
    <n v="0"/>
    <s v="N/A"/>
    <n v="0"/>
    <s v="N/A"/>
    <n v="0"/>
    <s v="N/A"/>
    <n v="0"/>
    <s v="N/A"/>
    <n v="0"/>
    <n v="129096072"/>
    <n v="0"/>
    <n v="0"/>
    <n v="0"/>
    <n v="0"/>
    <d v="2023-12-31T00:00:00"/>
    <d v="2023-12-31T00:00:00"/>
    <n v="-837"/>
    <s v="SI"/>
    <s v="Mocoa"/>
    <s v="Cumplimiento"/>
    <s v="_x0009_39-45-101029586"/>
    <n v="0"/>
    <s v="Seguros del Estado S.A."/>
    <d v="2023-01-30T00:00:00"/>
    <s v="30/01/2023 - 05/07/2024"/>
    <d v="2023-02-01T00:00:00"/>
    <s v="https://jepcolombia.sharepoint.com/:b:/g/SE/DAJ/SDC/EeTohnUpkJhIrWVF_neS3BoB-N3klBcnzircLFu4R24Jkg?e=wZKp6w"/>
    <s v="Ninguna"/>
    <x v="0"/>
    <s v="Retiro"/>
    <s v="N/A"/>
    <s v="HISTORIA"/>
    <s v="N/A"/>
    <s v="FEMENINO"/>
    <s v="laura.badillo@jep.gov.co"/>
    <s v="https://community.secop.gov.co/Public/Tendering/ContractNoticePhases/View?PPI=CO1.PPI.22811725&amp;isFromPublicArea=True&amp;isModal=False"/>
  </r>
  <r>
    <s v="JEP-193-2023"/>
    <s v="JEP-CSPO-193-2023"/>
    <s v="Angela Esquivel"/>
    <d v="2023-01-27T00:00:00"/>
    <s v="Javier Alberto Saldaña Diaz "/>
    <x v="0"/>
    <s v="1. Prestación de servicios profesionales y de apoyo a la gestión"/>
    <s v="Cédula de ciudadanía"/>
    <n v="1018447581"/>
    <n v="3"/>
    <x v="0"/>
    <s v="Bogotá D.C."/>
    <s v="Prestar servicios profesionales para apoyar y acompañar a la dirección de tecnologías de la información, en la revisión de accesibilidad del portal web, en el monitoreo a la disponibilidad del servicio del portal, revisión del cumplimiento de la normatividad vigente de los contenidos publicados, recomendar las posibles mejoras en lo relacionado con la experiencia de usuario"/>
    <s v="Funciones de la dependencia"/>
    <s v="Harvey Danilo Suárez Morales"/>
    <s v="Secretaría Ejecutiva"/>
    <s v="C- Dirección de TI"/>
    <s v="Diana Lucia Pinilla Marín"/>
    <n v="52021909"/>
    <x v="18"/>
    <s v="N/A"/>
    <s v="N/A"/>
    <s v="N/A"/>
    <s v="Inversión"/>
    <n v="60109236"/>
    <s v="N/A"/>
    <s v="N/A"/>
    <n v="5464476"/>
    <s v="N/A"/>
    <n v="67123"/>
    <n v="75323"/>
    <n v="2022011000049"/>
    <d v="2023-02-09T00:00:00"/>
    <d v="2023-02-13T00:00:00"/>
    <s v="N/A"/>
    <s v="N/A"/>
    <s v="N/A"/>
    <s v="N/A"/>
    <s v="N/A"/>
    <n v="0"/>
    <s v="N/A"/>
    <n v="0"/>
    <s v="N/A"/>
    <n v="0"/>
    <s v="N/A"/>
    <n v="0"/>
    <s v="N/A"/>
    <n v="0"/>
    <s v="N/A"/>
    <n v="0"/>
    <s v="N/A"/>
    <n v="0"/>
    <s v="N/A"/>
    <n v="0"/>
    <n v="60109236"/>
    <n v="0"/>
    <n v="0"/>
    <n v="0"/>
    <n v="0"/>
    <d v="2023-12-31T00:00:00"/>
    <d v="2023-12-31T00:00:00"/>
    <n v="-837"/>
    <s v="NO"/>
    <s v="Bogotá D.C."/>
    <s v="Cumplimiento"/>
    <s v="33-45-101116597"/>
    <n v="0"/>
    <s v="Seguros del Estado S.A."/>
    <d v="1899-12-30T00:00:00"/>
    <s v="09/02/2023 - 10/07/2024"/>
    <d v="2023-02-13T00:00:00"/>
    <s v="https://jepcolombia.sharepoint.com/:b:/g/SE/DAJ/SDC/EY0l1nBkpYBFiS0Gql271qABvp8zkDi5CCUtUn7fVJSzGQ?e=tKvSh8"/>
    <s v="Mediante otrosí N! 1del 17/04/2023 se ajusta el valor $60.109.236"/>
    <x v="0"/>
    <s v="Retiro"/>
    <s v="N/A"/>
    <s v="INGENIERÍA DE SISTEMAS"/>
    <s v="N/A"/>
    <s v="MASCULINO"/>
    <s v="javier.saldana@jep.gov.co"/>
    <s v="https://community.secop.gov.co/Public/Tendering/ContractNoticePhases/View?PPI=CO1.PPI.22812364&amp;isFromPublicArea=True&amp;isModal=False"/>
  </r>
  <r>
    <s v="JEP-194-2023"/>
    <s v="JEP-CSPO-194-2023"/>
    <s v="Mateo Avila"/>
    <d v="2023-01-27T00:00:00"/>
    <s v="Teófilo Vásquez Delgado"/>
    <x v="0"/>
    <s v="1. Prestación de servicios profesionales y de apoyo a la gestión"/>
    <s v="Cédula de ciudadanía"/>
    <n v="79389335"/>
    <n v="1"/>
    <x v="0"/>
    <s v="Bogotá D.C."/>
    <s v="Prestar servicios profesionales para apoyar al GRAI en la gestión, clasificación, contraste, depuración e integración de información para producir análisis objetivos, rigurosos y oportunos en el marco de los macrocasos, así como en la participación de la revisión y consolidación de metodologías; todo lo anterior siguiendo los lineamientos de la magistratura."/>
    <s v="Funciones de la dependencia"/>
    <s v="Harvey Danilo Suárez Morales"/>
    <s v="Secretaría Ejecutiva"/>
    <s v="H- Grupo de Análisis de la Información- GRAI"/>
    <s v="Gloria Marcela Abadia Cubillos"/>
    <n v="51976278"/>
    <x v="16"/>
    <s v="N/A"/>
    <s v="N/A"/>
    <s v="N/A"/>
    <s v="Inversión"/>
    <n v="87026815"/>
    <s v="N/A"/>
    <s v="N/A"/>
    <n v="7589549"/>
    <n v="8287787"/>
    <n v="49923"/>
    <n v="57623"/>
    <n v="2022011000068"/>
    <d v="2023-01-31T00:00:00"/>
    <d v="2023-02-01T00:00:00"/>
    <s v="N/A"/>
    <s v="N/A"/>
    <s v="N/A"/>
    <s v="N/A"/>
    <s v="N/A"/>
    <n v="-3541776"/>
    <d v="2023-12-27T00:00:00"/>
    <n v="41438935"/>
    <d v="2023-12-27T00:00:00"/>
    <n v="0"/>
    <s v="N/A"/>
    <n v="0"/>
    <s v="N/A"/>
    <n v="0"/>
    <s v="N/A"/>
    <n v="0"/>
    <s v="N/A"/>
    <n v="1"/>
    <d v="2023-12-27T00:00:00"/>
    <n v="152"/>
    <n v="124923974"/>
    <n v="41438935"/>
    <n v="41438935"/>
    <n v="0"/>
    <n v="0"/>
    <d v="2023-12-31T00:00:00"/>
    <d v="2024-05-31T00:00:00"/>
    <n v="-685"/>
    <s v="SI"/>
    <s v="Bogotá D.C."/>
    <s v="Cumplimiento"/>
    <s v="_x0009_14-45-101092024"/>
    <n v="0"/>
    <s v="Seguros del Estado S.A."/>
    <d v="2023-02-01T00:00:00"/>
    <s v="31/01/2023  -30/06/2024"/>
    <d v="2023-02-01T00:00:00"/>
    <s v="https://jepcolombia.sharepoint.com/:b:/g/SE/DAJ/SDC/EWUg6cdQ3shKt-WZgC1DtJ8BAJ6F0l1uAgntY61DiKNsRw?e=ySIRbw"/>
    <s v="Mediante Otrosí N°1 el 27/12/2023 se publica la adición y prórroga del contrato JEP-194-2023"/>
    <x v="0"/>
    <s v="Adición y prórroga"/>
    <s v="N/A"/>
    <s v="SOCIOLOGÍA"/>
    <s v="N/A"/>
    <s v="MASCULINO"/>
    <s v="teofilo.vasquez@jep.gov.co"/>
    <s v="https://community.secop.gov.co/Public/Tendering/ContractNoticePhases/View?PPI=CO1.PPI.22822693&amp;isFromPublicArea=True&amp;isModal=False"/>
  </r>
  <r>
    <s v="JEP-195-2023"/>
    <s v="JEP-CSPO-195-2023"/>
    <s v="Angela Esquivel"/>
    <d v="2023-01-27T00:00:00"/>
    <s v="Jaime Alberto Barrientos Varela"/>
    <x v="0"/>
    <s v="1. Prestación de servicios profesionales y de apoyo a la gestión"/>
    <s v="Cédula de ciudadanía"/>
    <n v="79557408"/>
    <n v="1"/>
    <x v="0"/>
    <s v="Bogotá D.C."/>
    <s v="Prestar servicios profesionales para apoyar a la subdirección de comunicaciones en la producción, edición y distribución de contenidos internos y externos para su difusión, en desarrollo de la estrategia y la política de comunicaciones"/>
    <s v="Funciones de la dependencia"/>
    <s v="Harvey Danilo Suárez Morales"/>
    <s v="Secretaría Ejecutiva"/>
    <s v="AA- Subdirección de Comunicaciones"/>
    <s v="Hernando Salazar Palacio"/>
    <n v="14238439"/>
    <x v="23"/>
    <s v="N/A"/>
    <s v="N/A"/>
    <s v="N/A"/>
    <s v="Inversión"/>
    <n v="120218484"/>
    <s v="N/A"/>
    <s v="N/A"/>
    <n v="10018207"/>
    <s v="N/A"/>
    <n v="41723"/>
    <n v="54423"/>
    <n v="2022011000068"/>
    <d v="2023-01-30T00:00:00"/>
    <d v="2023-02-01T00:00:00"/>
    <s v="N/A"/>
    <s v="N/A"/>
    <s v="N/A"/>
    <s v="N/A"/>
    <s v="N/A"/>
    <n v="0"/>
    <s v="N/A"/>
    <n v="0"/>
    <s v="N/A"/>
    <n v="0"/>
    <s v="N/A"/>
    <n v="0"/>
    <s v="N/A"/>
    <n v="0"/>
    <s v="N/A"/>
    <n v="0"/>
    <s v="N/A"/>
    <n v="0"/>
    <s v="N/A"/>
    <n v="0"/>
    <n v="120218484"/>
    <n v="0"/>
    <n v="0"/>
    <n v="0"/>
    <n v="0"/>
    <d v="2023-12-31T00:00:00"/>
    <d v="2023-12-31T00:00:00"/>
    <n v="-837"/>
    <s v="SI"/>
    <s v="Bogotá D.C."/>
    <s v="Cumplimiento"/>
    <s v="37-47-101003839"/>
    <n v="0"/>
    <s v="Seguros del Estado S.A."/>
    <d v="2023-01-30T00:00:00"/>
    <s v="30/01/2023 - 30/06/2024"/>
    <d v="2023-01-31T00:00:00"/>
    <s v="https://jepcolombia.sharepoint.com/:b:/g/SE/DAJ/SDC/EXT9dbl8ooxAjeQgqGP5BrgBOdaZgmVd_twihUXC6TnJUg?e=9kbKqM"/>
    <s v="Ninguna"/>
    <x v="0"/>
    <s v="Retiro"/>
    <s v="N/A"/>
    <s v="COMUNICACIÓN SOCIAL Y PERIODISMO"/>
    <s v="N/A"/>
    <s v="MASCULINO"/>
    <s v="jaime.barrientos@jep.gov.co"/>
    <s v="https://community.secop.gov.co/Public/Tendering/ContractNoticePhases/View?PPI=CO1.PPI.22815107&amp;isFromPublicArea=True&amp;isModal=False"/>
  </r>
  <r>
    <s v="JEP-196-2023"/>
    <s v="JEP-CSPO-196-2023"/>
    <s v="Carlos Torres"/>
    <d v="2023-01-27T00:00:00"/>
    <s v="David Steved Villegas Bernal"/>
    <x v="0"/>
    <s v="1. Prestación de servicios profesionales y de apoyo a la gestión"/>
    <s v="Cédula de ciudadanía"/>
    <n v="1023928280"/>
    <n v="4"/>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DSJ"/>
    <s v="N/A"/>
    <s v="Inversión"/>
    <n v="42627947"/>
    <s v="N/A"/>
    <s v="N/A"/>
    <n v="3794773"/>
    <n v="4143892"/>
    <n v="46023"/>
    <n v="55423"/>
    <n v="2022011000068"/>
    <d v="2023-01-30T00:00:00"/>
    <d v="2023-01-31T00:00:00"/>
    <s v="Paula Andrea Quintero Carvajal"/>
    <s v="Cedula de ciudadanía"/>
    <n v="1070921677"/>
    <n v="3"/>
    <d v="2023-08-04T00:00:00"/>
    <n v="-1391425"/>
    <d v="2023-12-28T00:00:00"/>
    <n v="20719460"/>
    <d v="2023-12-28T00:00:00"/>
    <n v="0"/>
    <s v="N/A"/>
    <n v="0"/>
    <s v="N/A"/>
    <n v="0"/>
    <s v="N/A"/>
    <n v="0"/>
    <s v="N/A"/>
    <n v="1"/>
    <d v="2023-12-28T00:00:00"/>
    <n v="152"/>
    <n v="61955982"/>
    <n v="20719460"/>
    <n v="20719460"/>
    <n v="0"/>
    <n v="0"/>
    <d v="2023-12-31T00:00:00"/>
    <d v="2024-05-31T00:00:00"/>
    <n v="-685"/>
    <s v="SI"/>
    <s v="Bogotá D.C."/>
    <s v="Cumplimiento"/>
    <s v="15-47-101010781"/>
    <n v="0"/>
    <s v="Seguros del Estado S.A."/>
    <d v="2023-01-31T00:00:00"/>
    <s v="30/01/2023 - 30/06/2024"/>
    <d v="2023-01-31T00:00:00"/>
    <s v="https://jepcolombia.sharepoint.com/:b:/g/SE/DAJ/SDC/EdUIxhgfRvBDmRJ5QcvIp-IBy-cwdh4CEgUjTFY3pgUzDA?e=4IyRQa"/>
    <s v="El 4/08/2023 se cede el contrato_x000a_Mediante Otrosí N°1 el 28/12/2023 se publica la adición y prórroga del contrato JEP-196-2023 VF"/>
    <x v="0"/>
    <s v="Cesión, Adición y prórroga"/>
    <s v="N/A"/>
    <s v="DERECHO"/>
    <s v="N/A"/>
    <s v="FEMENINO"/>
    <s v="paula.quintero@jep.gov.co"/>
    <s v="https://community.secop.gov.co/Public/Tendering/ContractNoticePhases/View?PPI=CO1.PPI.22816516&amp;isFromPublicArea=True&amp;isModal=False"/>
  </r>
  <r>
    <s v="JEP-197-2023"/>
    <s v="JEP-CSPO-197-2023"/>
    <s v="Carlos Torres"/>
    <d v="2023-01-27T00:00:00"/>
    <s v="Nixa Wguerddy Triana Balaguera"/>
    <x v="0"/>
    <s v="1. Prestación de servicios profesionales y de apoyo a la gestión"/>
    <s v="Cédula de ciudadanía"/>
    <n v="1052396950"/>
    <n v="1"/>
    <x v="0"/>
    <s v="Sogamoso"/>
    <s v="Prestar servicios profesionales para apoyar y acompañar en los procesos de mejoramiento de la gestión judicial de la Secretaria General Judicial. "/>
    <s v="Misional"/>
    <s v="Harvey Danilo Suárez Morales"/>
    <s v="Secretaría Ejecutiva"/>
    <s v="G- Secretaría General Judicial SSE"/>
    <s v="Yuly Saenz Berdugo"/>
    <n v="52421376"/>
    <x v="25"/>
    <s v="N/A"/>
    <s v="Magistratura_x000a_SEJUD - INTEG"/>
    <s v="N/A"/>
    <s v="Inversión"/>
    <n v="39718618"/>
    <s v="N/A"/>
    <s v="N/A"/>
    <n v="3794773"/>
    <n v="4143892"/>
    <n v="41423"/>
    <n v="103423"/>
    <n v="2022011000068"/>
    <d v="2023-02-20T00:00:00"/>
    <d v="2023-02-23T00:00:00"/>
    <s v="Joao Santiago Garzón Mogollón _x000a_Jose Nelson Vásquez Valera _x000a_Jhames Alveiro Bastidas Huertas_x000a_Lina María Insuasty Santander"/>
    <s v="Cedula de ciudadanía_x000a_Cedula de ciudadanía_x000a_Cedula de ciudadanía_x000a_Cedula de ciudadanía"/>
    <s v="1108457122_x000a_1065652506_x000a_87.067.495_x000a_ 1.004.572.903"/>
    <s v="5_x000a_1_x000a_7_x000a_5"/>
    <s v="1/06/2023_x000a_12/09/2023_x000a_10/01/2024_x000a_9/04/2024"/>
    <n v="-1264946"/>
    <d v="2023-12-27T00:00:00"/>
    <n v="18647503"/>
    <s v="N/A"/>
    <n v="0"/>
    <s v="N/A"/>
    <n v="0"/>
    <s v="N/A"/>
    <n v="0"/>
    <s v="N/A"/>
    <n v="0"/>
    <s v="N/A"/>
    <n v="1"/>
    <d v="2023-12-27T00:00:00"/>
    <n v="136"/>
    <n v="57101175"/>
    <n v="18647503"/>
    <n v="18647503"/>
    <n v="0"/>
    <n v="0"/>
    <d v="2023-12-31T00:00:00"/>
    <d v="2024-05-15T00:00:00"/>
    <n v="-701"/>
    <s v="NO"/>
    <s v="Bogotá D.C."/>
    <s v="Cumplimiento"/>
    <s v="33-47-101011108_x000a_ 21-45-101411464"/>
    <s v="0_x000a_0"/>
    <s v="Seguros del Estado S,A,_x000a_Seguros del Estado S,A,"/>
    <s v="23/02/2023_x000a_01/06/2023"/>
    <s v="20/02/2023 - 30/06/2024_x000a_01/06/2023 - 30/06/2024"/>
    <s v="23/02/2023_x000a_02/06/2023"/>
    <s v="https://jepcolombia.sharepoint.com/:b:/g/SE/DAJ/SDC/EVs9oBgoI09CiYafzcj3k0ABf3saRTD1CCxA_HE20wVZ4A?e=aT2GIt"/>
    <s v="Se realiza cesión a partir del 1/06/2023_x000a_El 12/09/2023 se publica la cesión del contrato de JOAO SANTIAGO GARZÓN MOGOLLÓN - EL CEDENTE, a, Jose Nelson Vásquez Valera - EL CESIONARIO a partir de hoy 12 de septiembre de 2023_x000a_Mediante Otrosí N°1 el 27/12/2023 se publica la adición y prórroga del contrato JEP-197-2023_x000a_El 4/01/2024 se publica la cesión entre José Nelson Vásquez Valera, - El Cedente, Y, Jhames Alveiro Bastidas Huertas - El Cesionario - Sejud_x000a_El 9/04/2024 se publica la la Cesión del contrato JEP-197-2023 Cedente: Jhames Bastidas Huertas - Cesionaria: Lina María Insuasty Santander"/>
    <x v="0"/>
    <s v="Cesión, Adición y prórroga"/>
    <s v="N/A"/>
    <s v="DERECHO"/>
    <s v="N/A"/>
    <s v="MASCULINO"/>
    <s v="jose.vasquez@jep.gov.co"/>
    <s v="https://community.secop.gov.co/Public/Tendering/ContractNoticePhases/View?PPI=CO1.PPI.22865268&amp;isFromPublicArea=True&amp;isModal=False"/>
  </r>
  <r>
    <s v="JEP-198-2023"/>
    <s v="JEP-CSPO-198-2023"/>
    <s v="Carlos Torres"/>
    <d v="2023-01-27T00:00:00"/>
    <s v="Sandy Tatiana Bernal Almario"/>
    <x v="0"/>
    <s v="1. Prestación de servicios profesionales y de apoyo a la gestión"/>
    <s v="Cédula de ciudadanía"/>
    <n v="1018507048"/>
    <n v="7"/>
    <x v="0"/>
    <s v="Bogotá D.C."/>
    <s v="Prestar servicios profesionales para apoyar y acompañar en los procesos de mejoramiento de la gestión judicial de la Secretaria General Judicial. "/>
    <s v="Misional"/>
    <s v="Harvey Danilo Suárez Morales"/>
    <s v="Secretaría Ejecutiva"/>
    <s v="G- Secretaría General Judicial SSE"/>
    <s v="Yuly Saenz Berdugo"/>
    <n v="52421376"/>
    <x v="25"/>
    <s v="N/A"/>
    <s v="Magistratura_x000a_SEJUD - SR"/>
    <s v="N/A"/>
    <s v="Inversión"/>
    <n v="42754439"/>
    <s v="N/A"/>
    <s v="N/A"/>
    <n v="3794773"/>
    <n v="4143892"/>
    <n v="41123"/>
    <n v="55323"/>
    <n v="2022011000068"/>
    <d v="2023-01-30T00:00:00"/>
    <d v="2023-02-01T00:00:00"/>
    <s v="N/A"/>
    <s v="N/A"/>
    <s v="N/A"/>
    <s v="N/A"/>
    <s v="N/A"/>
    <n v="-1011936"/>
    <d v="2023-12-27T00:00:00"/>
    <n v="20719460"/>
    <d v="2023-12-27T00:00:00"/>
    <n v="0"/>
    <s v="N/A"/>
    <n v="0"/>
    <s v="N/A"/>
    <n v="0"/>
    <s v="N/A"/>
    <n v="0"/>
    <s v="N/A"/>
    <n v="1"/>
    <d v="2023-12-27T00:00:00"/>
    <n v="152"/>
    <n v="62461963"/>
    <n v="20719460"/>
    <n v="20719460"/>
    <n v="0"/>
    <n v="0"/>
    <d v="2023-12-31T00:00:00"/>
    <d v="2024-05-31T00:00:00"/>
    <n v="-685"/>
    <s v="SI"/>
    <s v="Bogotá D.C."/>
    <s v="Cumplimiento"/>
    <s v="340 - 47 - 994000042518"/>
    <n v="0"/>
    <s v="Aseguradora Solidaria de Colombia"/>
    <d v="2023-01-31T00:00:00"/>
    <s v="30/01/2023 - 10/07/2024"/>
    <d v="2023-02-01T00:00:00"/>
    <s v="https://jepcolombia.sharepoint.com/:b:/g/SE/DAJ/SDC/EdUIxhgfRvBDmRJ5QcvIp-IBy-cwdh4CEgUjTFY3pgUzDA?e=4IyRQa"/>
    <s v="Mediante Otrosí N°1 el 27/12/2023 se publica la adición y prórroga del contrato JEP-198-2023 VF_x000a_El 16/01/2024 Reanudación del plazo de ejecución comenzará a partir del 16 de enero de 2024, sin que haya necesidad de suscribir acta de levantamiento de la suspensión al respecto."/>
    <x v="0"/>
    <s v="Adición y prorroga, suspensión"/>
    <s v="3/01/2024 -15/01/2024"/>
    <s v="DERECHO"/>
    <s v="N/A"/>
    <s v="FEMENINO"/>
    <s v="sandy.bernal@jep.gov.co"/>
    <s v="https://community.secop.gov.co/Public/Tendering/ContractNoticePhases/View?PPI=CO1.PPI.22861950&amp;isFromPublicArea=True&amp;isModal=False"/>
  </r>
  <r>
    <s v="JEP-199-2023"/>
    <s v="JEP-CSPO-199-2023"/>
    <s v="Angela Esquivel"/>
    <d v="2023-01-27T00:00:00"/>
    <s v="Jhon Sebastián Vargas Peña"/>
    <x v="0"/>
    <s v="1. Prestación de servicios profesionales y de apoyo a la gestión"/>
    <s v="Cédula de ciudadanía"/>
    <n v="1032477396"/>
    <n v="6"/>
    <x v="0"/>
    <s v="Bogotá D.C."/>
    <s v="Prestar servicios profesionales para la recolección, sistematización, análisis y estructuración de información que alimente la preparación de las versiones voluntarias y la construcción del auto de determinación de hechos y conductas"/>
    <s v="Administrativo Transversal"/>
    <s v="Harvey Danilo Suárez Morales"/>
    <s v="Secretaría Ejecutiva"/>
    <s v="F- Magistratura SSE"/>
    <s v="Lily Andrea Rueda Guzman"/>
    <n v="63545918"/>
    <x v="21"/>
    <s v="N/A"/>
    <s v="Magistratura - Análisis de información versiones voluntarias - SRVR"/>
    <s v="Lily Andrea Rueda Guzman"/>
    <s v="Inversión"/>
    <n v="97768586"/>
    <s v="N/A"/>
    <s v="N/A"/>
    <n v="8652088"/>
    <n v="9448080"/>
    <n v="40423"/>
    <n v="55723"/>
    <n v="2022011000068"/>
    <d v="2023-01-30T00:00:00"/>
    <d v="2023-02-01T00:00:00"/>
    <s v="Catalina Uprimny Salazar_x000a_Laura María Restrepo Acevedo"/>
    <s v="Cédula de Ciudadanía_x000a_Cédula de Ciudadanía"/>
    <s v="52997223_x000a_1032472535"/>
    <s v="3_x000a_0"/>
    <s v="9/08/2023_x000a_13/03/2024"/>
    <n v="-2595646"/>
    <d v="2023-12-27T00:00:00"/>
    <n v="47240400"/>
    <d v="2023-12-27T00:00:00"/>
    <n v="0"/>
    <s v="N/A"/>
    <n v="0"/>
    <s v="N/A"/>
    <n v="0"/>
    <s v="N/A"/>
    <n v="0"/>
    <s v="N/A"/>
    <n v="1"/>
    <d v="2023-12-27T00:00:00"/>
    <n v="152"/>
    <n v="142413340"/>
    <n v="47240400"/>
    <n v="47240400"/>
    <n v="0"/>
    <n v="0"/>
    <d v="2023-12-31T00:00:00"/>
    <d v="2024-05-31T00:00:00"/>
    <n v="-685"/>
    <s v="SI"/>
    <s v="Bogotá D.C."/>
    <s v="Cumplimiento"/>
    <s v="96-47-101001991_x000a_96-47-101002242"/>
    <s v="0_x000a_0"/>
    <s v="Seguros del Estado S.A._x000a_Seguros del Estado S.A."/>
    <s v="31/01/2023_x000a_08/08/2023"/>
    <s v="30/01/2023 - 30/06/2024_x000a_09/08/2023 - 06/07/2024"/>
    <s v="31/01/2023_x000a_09/08/2023"/>
    <s v="https://jepcolombia.sharepoint.com/:b:/g/SE/DAJ/SDC/Eb-KedLz82ROvhwLSGcLILoByW0MStYP4Gl8xgSBOdrI-w?e=FbVyPQ"/>
    <s v="el 9/08/2023 se publicó la cesión del presente contrato_x000a_Mediante Otrosí N°1 el 27/12/2023 se publica la adición y prórroga del contrato JEP-199-2023_x000a_Se cede el contrato el 13/03/2024 "/>
    <x v="0"/>
    <s v="Cesión, Adición y prórroga"/>
    <s v="N/A"/>
    <s v="ADMINISTRACIÓN PÚBLICA"/>
    <s v="DERECHO"/>
    <s v="FEMENINO"/>
    <s v="catalina.uprimny@jep.gov.co"/>
    <s v="https://community.secop.gov.co/Public/Tendering/ContractNoticePhases/View?PPI=CO1.PPI.22844874&amp;isFromPublicArea=True&amp;isModal=False"/>
  </r>
  <r>
    <s v="JEP-200-2023"/>
    <s v="JEP-CSPO-200-2023"/>
    <s v="Angela Esquivel"/>
    <d v="2023-01-27T00:00:00"/>
    <s v="Jorge Andrés Villa Caballero"/>
    <x v="0"/>
    <s v="1. Prestación de servicios profesionales y de apoyo a la gestión"/>
    <s v="Cédula de ciudadanía"/>
    <n v="80875813"/>
    <n v="7"/>
    <x v="0"/>
    <s v="Bogotá D.C."/>
    <s v="Prestar servicios profesionales para la recolección, sistematización, análisis y estructuración de información que alimente la preparación de las versiones voluntarias y la construcción del auto de determinación de hechos y conductas"/>
    <s v="Misional"/>
    <s v="Harvey Danilo Suárez Morales"/>
    <s v="Secretaría Ejecutiva"/>
    <s v="F- Magistratura SSE"/>
    <s v="Lily Andrea Rueda Guzman"/>
    <n v="63545918"/>
    <x v="21"/>
    <s v="N/A"/>
    <s v="Magistratura - Análisis de información versiones voluntarias - SRVR"/>
    <s v="Lily Andrea Rueda Guzman"/>
    <s v="Inversión"/>
    <n v="97768586"/>
    <s v="N/A"/>
    <s v="N/A"/>
    <n v="8652088"/>
    <n v="9448080"/>
    <n v="40623"/>
    <n v="57023"/>
    <n v="2022011000068"/>
    <d v="2023-01-31T00:00:00"/>
    <d v="2023-02-01T00:00:00"/>
    <s v="N/A"/>
    <s v="N/A"/>
    <s v="N/A"/>
    <s v="N/A"/>
    <s v="N/A"/>
    <n v="-2595618"/>
    <d v="2023-12-26T00:00:00"/>
    <n v="47240400"/>
    <d v="2023-12-26T00:00:00"/>
    <n v="0"/>
    <s v="N/A"/>
    <n v="0"/>
    <s v="N/A"/>
    <n v="0"/>
    <s v="N/A"/>
    <n v="0"/>
    <s v="N/A"/>
    <n v="1"/>
    <d v="2023-12-26T00:00:00"/>
    <n v="152"/>
    <n v="142413368"/>
    <n v="47240400"/>
    <n v="47240400"/>
    <n v="0"/>
    <n v="0"/>
    <d v="2023-12-31T00:00:00"/>
    <d v="2024-05-31T00:00:00"/>
    <n v="-685"/>
    <s v="SI"/>
    <s v="Bogotá D.C."/>
    <s v="Cumplimiento"/>
    <s v="15-47-101010784 "/>
    <n v="0"/>
    <s v="Seguros del Estado S.A."/>
    <d v="2023-01-31T00:00:00"/>
    <s v="30/01/2023 - 07/07/2024"/>
    <d v="2023-01-31T00:00:00"/>
    <s v="https://jepcolombia.sharepoint.com/:b:/g/SE/DAJ/SDC/EU-9HwGGjmRLkl58YcllTs8BcHwRHRwDXIUbOTLTCldehg?e=bmizSZ"/>
    <s v="Mediante otrosí N°1 se publica la adición y prórroga del contrato JEP-200-2023_x000a_El 9/04/2024 Se ajusta en la plataforma SECOPII el año de terminación del contrato - 31 de mayo de 2024 - como así se establece en la minuta contractual."/>
    <x v="0"/>
    <s v="Adición y prórroga"/>
    <s v="N/A"/>
    <s v="DERECHO"/>
    <s v="N/A"/>
    <s v="MASCULINO"/>
    <s v="jorge.villa@jep.gov.co"/>
    <s v="https://community.secop.gov.co/Public/Tendering/ContractNoticePhases/View?PPI=CO1.PPI.22844982&amp;isFromPublicArea=True&amp;isModal=False"/>
  </r>
  <r>
    <s v="JEP-201-2023"/>
    <s v="JEP-CSPO-201-2023"/>
    <s v="Arinson Ruiz"/>
    <d v="2023-01-27T00:00:00"/>
    <s v="Diana Carolina Nope Enciso              "/>
    <x v="0"/>
    <s v="1. Prestación de servicios profesionales y de apoyo a la gestión"/>
    <s v="Cédula de ciudadanía"/>
    <n v="1032430023"/>
    <n v="1"/>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
    <s v="Misional"/>
    <s v="Harvey Danilo Suárez Morales"/>
    <s v="Secretaría Ejecutiva"/>
    <s v="BB- Departamento SAAD Defensa a Comparecientes "/>
    <s v="Jorge Alirio Mancera Cortés"/>
    <n v="79309847"/>
    <x v="9"/>
    <s v="N/A"/>
    <s v="N/A"/>
    <s v="N/A"/>
    <s v="Inversión"/>
    <n v="72040005"/>
    <s v="N/A"/>
    <s v="N/A"/>
    <n v="6375222"/>
    <s v="N/A"/>
    <n v="39323"/>
    <n v="54123"/>
    <n v="2022011000068"/>
    <d v="2023-01-30T00:00:00"/>
    <d v="2023-01-31T00:00:00"/>
    <s v="N/A"/>
    <s v="N/A"/>
    <s v="N/A"/>
    <s v="N/A"/>
    <s v="N/A"/>
    <n v="0"/>
    <s v="N/A"/>
    <n v="0"/>
    <s v="N/A"/>
    <n v="0"/>
    <s v="N/A"/>
    <n v="0"/>
    <s v="N/A"/>
    <n v="0"/>
    <s v="N/A"/>
    <n v="0"/>
    <s v="N/A"/>
    <n v="0"/>
    <s v="N/A"/>
    <n v="0"/>
    <n v="72040005"/>
    <n v="0"/>
    <n v="0"/>
    <n v="0"/>
    <n v="0"/>
    <d v="2023-12-31T00:00:00"/>
    <d v="2023-12-31T00:00:00"/>
    <n v="-837"/>
    <s v="SI"/>
    <s v="Bogotá D.C."/>
    <s v="Cumplimiento"/>
    <s v="_x0009_21-45-101399032"/>
    <n v="0"/>
    <s v="Seguros del Estado S.A."/>
    <d v="2023-01-30T00:00:00"/>
    <s v="30/01/2023 - 30/06/2024"/>
    <d v="2023-01-31T00:00:00"/>
    <s v="https://jepcolombia.sharepoint.com/:b:/g/SE/DAJ/SDC/Ea1DusnX9g5BrIbV-UIKEK0BhUG4G_EtIUXhrQbL-kl5ew?e=cqJ4Eh"/>
    <s v="Ninguna"/>
    <x v="0"/>
    <s v="Retiro"/>
    <s v="N/A"/>
    <s v="DERECHO"/>
    <s v="N/A"/>
    <s v="FEMENINO"/>
    <s v="diana.nope@jep.gov.co"/>
    <s v="https://community.secop.gov.co/Public/Tendering/ContractNoticePhases/View?PPI=CO1.PPI.22820643&amp;isFromPublicArea=True&amp;isModal=False"/>
  </r>
  <r>
    <s v="JEP-202-2023"/>
    <s v="JEP-CSPO-202-2023"/>
    <s v="Carlos Torres"/>
    <d v="2023-01-27T00:00:00"/>
    <s v="Helga Natalia Bermudez Perez"/>
    <x v="0"/>
    <s v="1. Prestación de servicios profesionales y de apoyo a la gestión"/>
    <s v="Cédula de ciudadanía"/>
    <n v="53069762"/>
    <n v="4"/>
    <x v="0"/>
    <s v="Bogotá D.C."/>
    <s v="Prestar servicios profesionales para apoyar al Departamento de Atención a Víctimas a nivel nacional en las estrategias de divulgación, orientación, asesoría y acompañamiento a las víctimas en instancias judiciales y no judiciales, atendiendo los enfoques diferenciales y el psicosocial "/>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99787400"/>
    <s v="N/A"/>
    <s v="N/A"/>
    <n v="8652088"/>
    <s v="N/A"/>
    <n v="35523"/>
    <n v="54323"/>
    <s v="_x0009_2022011000068"/>
    <d v="2023-01-30T00:00:00"/>
    <d v="2023-01-31T00:00:00"/>
    <s v="N/A"/>
    <s v="N/A"/>
    <s v="N/A"/>
    <s v="N/A"/>
    <s v="N/A"/>
    <n v="0"/>
    <s v="N/A"/>
    <n v="0"/>
    <s v="N/A"/>
    <n v="0"/>
    <s v="N/A"/>
    <n v="0"/>
    <s v="N/A"/>
    <n v="0"/>
    <s v="N/A"/>
    <n v="0"/>
    <s v="N/A"/>
    <n v="0"/>
    <s v="N/A"/>
    <n v="0"/>
    <n v="99787400"/>
    <n v="0"/>
    <n v="0"/>
    <n v="0"/>
    <n v="0"/>
    <d v="2023-12-31T00:00:00"/>
    <d v="2023-12-31T00:00:00"/>
    <n v="-837"/>
    <s v="SI"/>
    <s v="Bogotá D.C."/>
    <s v="Cumplimiento"/>
    <s v="14-45-101091983"/>
    <n v="0"/>
    <s v="Seguros del Estado S.A."/>
    <d v="2023-01-31T00:00:00"/>
    <s v="30/01/2023 - 10/07/2024"/>
    <d v="2023-01-31T00:00:00"/>
    <s v="https://jepcolombia.sharepoint.com/:b:/g/SE/DAJ/SDC/EbauT0kTg3dCv0iiXFDIb8QBXymREtasnuFkOtlMIvLmdw?e=E6mO6B"/>
    <s v="Ninguna"/>
    <x v="0"/>
    <s v="Retiro"/>
    <s v="N/A"/>
    <s v="TRABAJO SOCIAL"/>
    <s v="N/A"/>
    <s v="FEMENINO"/>
    <s v="helga.bermudez@jep.gov.co"/>
    <s v="https://community.secop.gov.co/Public/Tendering/ContractNoticePhases/View?PPI=CO1.PPI.22824703&amp;isFromPublicArea=True&amp;isModal=False"/>
  </r>
  <r>
    <s v="JEP-203-2023"/>
    <s v="JEP-CSPO-203-2023"/>
    <s v="Carlos Torres"/>
    <d v="2023-01-27T00:00:00"/>
    <s v="Olga Esperanza Luna Andrade"/>
    <x v="0"/>
    <s v="1. Prestación de servicios profesionales y de apoyo a la gestión"/>
    <s v="Cédula de ciudadanía"/>
    <n v="68297471"/>
    <n v="8"/>
    <x v="0"/>
    <s v="Arauca "/>
    <s v="Prestar servicios profesionales para apoyar al Departamento de Atención a Víctimas, para adelantar acciones de divulgación, difusión, acompañamiento y orientación psicosocial a las víctimas en instancias judiciales y no judiciales, atendiendo los enfoques diferenciales "/>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7532783"/>
    <s v="N/A"/>
    <s v="N/A"/>
    <n v="7589549"/>
    <s v="N/A"/>
    <n v="50923"/>
    <n v="56223"/>
    <s v="_x0009_2022011000068"/>
    <d v="2023-01-30T00:00:00"/>
    <d v="2023-01-31T00:00:00"/>
    <s v="N/A"/>
    <s v="N/A"/>
    <s v="N/A"/>
    <s v="N/A"/>
    <s v="N/A"/>
    <n v="0"/>
    <s v="N/A"/>
    <n v="0"/>
    <s v="N/A"/>
    <n v="0"/>
    <s v="N/A"/>
    <n v="0"/>
    <s v="N/A"/>
    <n v="0"/>
    <s v="N/A"/>
    <n v="0"/>
    <s v="N/A"/>
    <n v="0"/>
    <s v="N/A"/>
    <n v="0"/>
    <n v="87532783"/>
    <n v="0"/>
    <n v="0"/>
    <n v="0"/>
    <n v="0"/>
    <d v="2023-12-31T00:00:00"/>
    <d v="2023-12-31T00:00:00"/>
    <n v="-837"/>
    <s v="SI"/>
    <s v="Arauca con_x000a_desplazamiento en la región conformada por los departamentos de Arauca, Casanare, Meta y_x000a_Guaviare"/>
    <s v="Cumplimiento"/>
    <s v="17-47-101003922"/>
    <n v="0"/>
    <s v="Seguros del Estado S.A."/>
    <d v="2023-01-30T00:00:00"/>
    <s v="30/01/2023 - 05/07/2024"/>
    <d v="2023-01-31T00:00:00"/>
    <s v="https://jepcolombia.sharepoint.com/:b:/g/SE/DAJ/SDC/Ef5zp9Qbos9KokZUuj2ONn8ByI25XURFRLkKNzvY4kABKA?e=HAJRia"/>
    <s v="Ninguna"/>
    <x v="0"/>
    <s v="Retiro"/>
    <s v="N/A"/>
    <s v="PSICOLOGÍA"/>
    <s v="N/A"/>
    <s v="FEMENINO"/>
    <s v="olga.luna@jep.gov.co_x000a_"/>
    <s v="https://community.secop.gov.co/Public/Tendering/ContractNoticePhases/View?PPI=CO1.PPI.22821648&amp;isFromPublicArea=True&amp;isModal=False"/>
  </r>
  <r>
    <s v="JEP-204-2023"/>
    <s v="JEP-CSPO-204-2023"/>
    <s v="Angela Esquivel"/>
    <d v="2023-01-27T00:00:00"/>
    <s v="Edna Carolina Mayorga Sánchez"/>
    <x v="0"/>
    <s v="1. Prestación de servicios profesionales y de apoyo a la gestión"/>
    <s v="Cédula de ciudadanía"/>
    <n v="53084756"/>
    <n v="2"/>
    <x v="0"/>
    <s v="Bogotá D.C."/>
    <s v="Prestar servicios profesionales especializados para apoyar y acompañar el despliegue territorial de la Secretaría Ejecutiva en el departamento de Amazonas,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29096072"/>
    <s v="N/A"/>
    <s v="N/A"/>
    <n v="10758006"/>
    <s v="N/A"/>
    <n v="31823"/>
    <n v="56023"/>
    <n v="2022011000068"/>
    <d v="2023-01-30T00:00:00"/>
    <d v="2023-02-01T00:00:00"/>
    <s v="N/A"/>
    <s v="N/A"/>
    <s v="N/A"/>
    <s v="N/A"/>
    <s v="N/A"/>
    <n v="0"/>
    <s v="N/A"/>
    <n v="0"/>
    <s v="N/A"/>
    <n v="0"/>
    <s v="N/A"/>
    <n v="0"/>
    <s v="N/A"/>
    <n v="0"/>
    <s v="N/A"/>
    <n v="0"/>
    <s v="N/A"/>
    <n v="0"/>
    <s v="N/A"/>
    <n v="0"/>
    <n v="129096072"/>
    <n v="0"/>
    <n v="0"/>
    <n v="0"/>
    <n v="0"/>
    <d v="2023-12-31T00:00:00"/>
    <d v="2023-12-31T00:00:00"/>
    <n v="-837"/>
    <s v="SI"/>
    <s v="Leticia"/>
    <s v="Cumplimiento"/>
    <s v="30-47-101002503"/>
    <n v="0"/>
    <s v="Seguros del Estado S.A."/>
    <d v="2023-01-31T00:00:00"/>
    <s v="31/01/2023 - 07/07/2024"/>
    <d v="2023-02-01T00:00:00"/>
    <s v="https://jepcolombia.sharepoint.com/:b:/g/SE/DAJ/SDC/ESXRdPxWqbZMj6m8-xpP2TwBkqAe5m0D6Khes0K1eyMv_Q?e=T0BeMA"/>
    <s v="Ninguna"/>
    <x v="0"/>
    <s v="Retiro"/>
    <s v="N/A"/>
    <s v="ANTROPOLOGÍA"/>
    <s v="N/A"/>
    <s v="FEMENINO"/>
    <s v="edna.mayorga@jep.gov.co"/>
    <s v="https://community.secop.gov.co/Public/Tendering/ContractNoticePhases/View?PPI=CO1.PPI.22822826&amp;isFromPublicArea=True&amp;isModal=False"/>
  </r>
  <r>
    <s v="JEP-205-2023"/>
    <s v="JEP-CSPO-205-2023"/>
    <s v="Mateo Avila"/>
    <d v="2023-01-27T00:00:00"/>
    <s v="Juliana Robles Gomez"/>
    <x v="0"/>
    <s v="1. Prestación de servicios profesionales y de apoyo a la gestión"/>
    <s v="Cédula de ciudadanía"/>
    <n v="1020788992"/>
    <n v="7"/>
    <x v="0"/>
    <s v="Bogotá D.C."/>
    <s v="Prestar servicios  profesionales para apoyar al GRAI en la orientación, definición, revisión y consolidación de metodologías y demás etapas de los macrocasos, siguiendo los lineamientos de la Magistratura."/>
    <s v="Administrativo Transversal"/>
    <s v="Harvey Danilo Suárez Morales"/>
    <s v="Secretaría Ejecutiva"/>
    <s v="H- Grupo de Análisis de la Información- GRAI"/>
    <s v="Gloria Marcela Abadia Cubillos"/>
    <n v="51976278"/>
    <x v="16"/>
    <s v="N/A"/>
    <s v="N/A"/>
    <s v="N/A"/>
    <s v="Inversión"/>
    <n v="132968940"/>
    <s v="N/A"/>
    <s v="N/A"/>
    <n v="11080745"/>
    <n v="12100173"/>
    <n v="50623"/>
    <n v="57723"/>
    <n v="2022011000068"/>
    <d v="2023-01-31T00:00:00"/>
    <d v="2023-02-01T00:00:00"/>
    <s v="N/A"/>
    <s v="N/A"/>
    <s v="N/A"/>
    <s v="N/A"/>
    <s v="N/A"/>
    <n v="-11080745"/>
    <d v="2023-12-27T00:00:00"/>
    <n v="60500865"/>
    <d v="2023-12-27T00:00:00"/>
    <n v="0"/>
    <s v="N/A"/>
    <n v="0"/>
    <s v="N/A"/>
    <n v="0"/>
    <s v="N/A"/>
    <n v="0"/>
    <s v="N/A"/>
    <n v="1"/>
    <d v="2023-12-27T00:00:00"/>
    <n v="152"/>
    <n v="182389060"/>
    <n v="60500865"/>
    <n v="60500865"/>
    <n v="0"/>
    <n v="0"/>
    <d v="2023-12-31T00:00:00"/>
    <d v="2024-05-31T00:00:00"/>
    <n v="-685"/>
    <s v="SI"/>
    <s v="Bogotá D.C."/>
    <s v="Cumplimiento"/>
    <s v="_x0009_33-47-101010873"/>
    <n v="0"/>
    <s v="Seguros del Estado S.A."/>
    <d v="2023-01-31T00:00:00"/>
    <s v="31/01/2023 - 07/07/2024"/>
    <d v="2023-02-01T00:00:00"/>
    <s v="https://jepcolombia.sharepoint.com/:b:/g/SE/DAJ/SDC/EfJsXA6t-qFAm51XRvTMGw8BEO1pA8wWpNj3ShyNeri-IQ?e=yfpNf3"/>
    <s v="Mediante Otrosí N°1 el 27/12/2023 se publica la adición y prórroga del contrato JEP-205-2023"/>
    <x v="0"/>
    <s v="Adición y prórroga"/>
    <s v="N/A"/>
    <s v="SOCIOLOGÍA"/>
    <s v="N/A"/>
    <s v="FEMENINO"/>
    <s v="juliana.robles@jep.gov.co"/>
    <s v="https://community.secop.gov.co/Public/Tendering/ContractNoticePhases/View?PPI=CO1.PPI.22846451&amp;isFromPublicArea=True&amp;isModal=False"/>
  </r>
  <r>
    <s v="JEP-206-2023"/>
    <s v="JEP-CSPO-206-2023"/>
    <s v="Mateo Avila"/>
    <d v="2023-01-27T00:00:00"/>
    <s v="Ana Maria Castañeda Diaz"/>
    <x v="0"/>
    <s v="1. Prestación de servicios profesionales y de apoyo a la gestión"/>
    <s v="Cédula de ciudadanía"/>
    <n v="1020830996"/>
    <n v="5"/>
    <x v="0"/>
    <s v="Bogotá D.C."/>
    <s v="Prestar servicios profesionales para apoyar al GRAI en la investigación, recolección y consolidación de información requerida por los equipos técnicos para la implementación de distintas etapas de los macrocasos, en atención a los lineamientos exigidos por la Magistratura."/>
    <s v="Administrativo Transversal"/>
    <s v="Harvey Danilo Suárez Morales"/>
    <s v="Secretaría Ejecutiva"/>
    <s v="H- Grupo de Análisis de la Información- GRAI"/>
    <s v="Gloria Marcela Abadia Cubillos"/>
    <n v="51976278"/>
    <x v="16"/>
    <s v="N/A"/>
    <s v="N/A"/>
    <s v="N/A"/>
    <s v="Inversión"/>
    <n v="40032345"/>
    <s v="N/A"/>
    <s v="N/A"/>
    <n v="3491193"/>
    <n v="3812382"/>
    <n v="53523"/>
    <n v="57823"/>
    <s v="_x0009_2022011000068"/>
    <d v="2023-01-31T00:00:00"/>
    <d v="2023-02-01T00:00:00"/>
    <s v="N/A"/>
    <s v="N/A"/>
    <s v="N/A"/>
    <s v="N/A"/>
    <s v="N/A"/>
    <n v="-1629222"/>
    <d v="2023-12-27T00:00:00"/>
    <n v="19061910"/>
    <d v="2023-12-27T00:00:00"/>
    <n v="0"/>
    <s v="N/A"/>
    <n v="0"/>
    <s v="N/A"/>
    <n v="0"/>
    <s v="N/A"/>
    <n v="0"/>
    <s v="N/A"/>
    <n v="1"/>
    <d v="2023-12-27T00:00:00"/>
    <n v="152"/>
    <n v="57465033"/>
    <n v="19061910"/>
    <n v="19061910"/>
    <n v="0"/>
    <n v="0"/>
    <d v="2023-12-31T00:00:00"/>
    <d v="2024-05-31T00:00:00"/>
    <n v="-685"/>
    <s v="SI"/>
    <s v="Bogotá D.C."/>
    <s v="Cumplimiento"/>
    <s v="15-47-101010801"/>
    <n v="0"/>
    <s v="Seguros del Estado S.A."/>
    <d v="2023-02-01T00:00:00"/>
    <s v="01/02/2023  -30/06/2024"/>
    <d v="2023-02-01T00:00:00"/>
    <s v="https://jepcolombia.sharepoint.com/:b:/g/SE/DAJ/SDC/EX0stL2a8SBIpBKNfxntqh8BGa2Adkdo16rOIOwAQ80q-g?e=Xeobxu"/>
    <s v="Mediante Otrosí N°1 el 27/12/2023 se publica la adición y prórroga del contrato JEP-206-2023 "/>
    <x v="0"/>
    <s v="Adición y prórroga"/>
    <s v="N/A"/>
    <s v="ANTROPOLOGÍA"/>
    <s v="N/A"/>
    <s v="FEMENINO"/>
    <s v="ana.castaneda@jep.gov.co"/>
    <s v="https://community.secop.gov.co/Public/Tendering/ContractNoticePhases/View?PPI=CO1.PPI.22847193&amp;isFromPublicArea=True&amp;isModal=False"/>
  </r>
  <r>
    <s v="JEP-207-2023"/>
    <s v="JEP-CSPO-207-2023"/>
    <s v="Mateo Avila"/>
    <d v="2023-01-27T00:00:00"/>
    <s v="Esneyder Manuel Guerrero García"/>
    <x v="0"/>
    <s v="1. Prestación de servicios profesionales y de apoyo a la gestión"/>
    <s v="Cédula de ciudadanía"/>
    <n v="1015412569"/>
    <n v="2"/>
    <x v="0"/>
    <s v="Bogotá D.C."/>
    <s v="Brindar asesoría técnica al Grupo de Análisis de la Información (GRAI) en la organización de bases de datos, análisis estadístico y elaboración de informes."/>
    <s v="Administrativo Transversal"/>
    <s v="Harvey Danilo Suárez Morales"/>
    <s v="Secretaría Ejecutiva"/>
    <s v="H- Grupo de Análisis de la Información- GRAI"/>
    <s v="Gloria Marcela Abadia Cubillos"/>
    <n v="51976278"/>
    <x v="16"/>
    <s v="N/A"/>
    <s v="N/A"/>
    <s v="N/A"/>
    <s v="Inversión"/>
    <n v="78668214"/>
    <s v="N/A"/>
    <s v="N/A"/>
    <n v="6982386"/>
    <n v="7624765"/>
    <n v="62723"/>
    <n v="57923"/>
    <s v="_x0009_2022011000068"/>
    <d v="2023-01-31T00:00:00"/>
    <d v="2023-02-02T00:00:00"/>
    <s v="N/A"/>
    <s v="N/A"/>
    <s v="N/A"/>
    <s v="N/A"/>
    <s v="N/A"/>
    <n v="-2560212"/>
    <d v="2023-12-28T00:00:00"/>
    <n v="38123825"/>
    <d v="2023-12-28T00:00:00"/>
    <n v="0"/>
    <s v="N/A"/>
    <n v="0"/>
    <s v="N/A"/>
    <n v="0"/>
    <s v="N/A"/>
    <n v="0"/>
    <s v="N/A"/>
    <n v="1"/>
    <d v="2023-12-28T00:00:00"/>
    <n v="152"/>
    <n v="114231827"/>
    <n v="38123825"/>
    <n v="38123825"/>
    <n v="0"/>
    <n v="0"/>
    <d v="2023-12-31T00:00:00"/>
    <d v="2024-05-31T00:00:00"/>
    <n v="-685"/>
    <s v="SI"/>
    <s v="Bogotá D.C."/>
    <s v="Cumplimiento"/>
    <s v="18-46-101016537"/>
    <n v="0"/>
    <s v="Seguros del Estado S.A."/>
    <d v="2023-02-01T00:00:00"/>
    <s v="31/01/2023  -30/06/2024"/>
    <d v="2023-02-02T00:00:00"/>
    <s v="https://jepcolombia.sharepoint.com/:b:/g/SE/DAJ/SDC/EcPaEE7ocXZMqOTIKfa9DrcBJzcKn4ad-rXRMyy1a-XYxg?e=6PcM2n"/>
    <s v="Mediante Otrosí N°1 el 28/12/2023 se publica la adición y prórroga del contrato JEP-207-2023"/>
    <x v="0"/>
    <s v="Adición y prórroga"/>
    <s v="N/A"/>
    <s v="ESTADISTICA"/>
    <s v="N/A"/>
    <s v="MASCULINO"/>
    <s v="esneyder.guerrero@jep.gov.co"/>
    <s v="https://community.secop.gov.co/Public/Tendering/ContractNoticePhases/View?PPI=CO1.PPI.22847639&amp;isFromPublicArea=True&amp;isModal=False"/>
  </r>
  <r>
    <s v="JEP-208-2023"/>
    <s v="JEP-CSPO-208-2023"/>
    <s v="Jairo Cuellar"/>
    <d v="2023-01-30T00:00:00"/>
    <s v="Ingrid Del Pilar Saavedra Rodriguez"/>
    <x v="0"/>
    <s v="1. Prestación de servicios profesionales y de apoyo a la gestión"/>
    <s v="Cédula de ciudadanía"/>
    <n v="51950495"/>
    <n v="3"/>
    <x v="0"/>
    <s v="Bogotá D.C."/>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3485039"/>
    <s v="N/A"/>
    <s v="N/A"/>
    <n v="7589549"/>
    <s v="N/A"/>
    <n v="24723"/>
    <n v="62323"/>
    <n v="2022011000068"/>
    <d v="2023-02-02T00:00:00"/>
    <d v="2023-02-03T00:00:00"/>
    <s v="N/A"/>
    <s v="N/A"/>
    <s v="N/A"/>
    <s v="N/A"/>
    <s v="N/A"/>
    <n v="0"/>
    <s v="N/A"/>
    <n v="0"/>
    <s v="N/A"/>
    <n v="0"/>
    <s v="N/A"/>
    <n v="0"/>
    <s v="N/A"/>
    <n v="0"/>
    <s v="N/A"/>
    <n v="0"/>
    <s v="N/A"/>
    <n v="0"/>
    <s v="N/A"/>
    <n v="0"/>
    <n v="83485039"/>
    <n v="0"/>
    <n v="0"/>
    <n v="0"/>
    <n v="0"/>
    <d v="2023-12-31T00:00:00"/>
    <d v="2023-12-31T00:00:00"/>
    <n v="-837"/>
    <s v="NO"/>
    <s v="Departamentos de Meta y Casanare"/>
    <s v="Cumplimiento"/>
    <s v="21-45-101399420"/>
    <n v="0"/>
    <s v="Seguros del Estado S.A."/>
    <d v="2023-02-03T00:00:00"/>
    <s v="03/02/2023 - 01/07/2024"/>
    <d v="2023-02-03T00:00:00"/>
    <s v="https://jepcolombia.sharepoint.com/:b:/g/SE/DAJ/SDC/EYncLTaaiYpPg-JzlmgWHVkBKZdLEjnKeoKuyr8bNFep2w?e=ImTWel"/>
    <s v="Ninguna"/>
    <x v="0"/>
    <s v="Retiro"/>
    <s v="N/A"/>
    <s v="DERECHO"/>
    <s v="N/A"/>
    <s v="FEMENINO"/>
    <s v="ingrid.saavedra@jep.gov.co"/>
    <s v="https://community.secop.gov.co/Public/Tendering/ContractNoticePhases/View?PPI=CO1.PPI.22878325&amp;isFromPublicArea=True&amp;isModal=False"/>
  </r>
  <r>
    <s v="JEP-209-2023"/>
    <s v="JEP-CSPO-209-2023"/>
    <s v="Jairo Cuellar"/>
    <d v="2023-01-30T00:00:00"/>
    <s v="Jinneth Milena Yepes Hernández"/>
    <x v="0"/>
    <s v="1. Prestación de servicios profesionales y de apoyo a la gestión"/>
    <s v="Cédula de ciudadanía"/>
    <n v="1032442437"/>
    <n v="9"/>
    <x v="0"/>
    <s v="Bogotá D.C."/>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3485039"/>
    <s v="N/A"/>
    <s v="N/A"/>
    <n v="7589549"/>
    <n v="8287787"/>
    <n v="26323"/>
    <n v="62423"/>
    <n v="2022011000068"/>
    <d v="2023-02-02T00:00:00"/>
    <d v="2023-02-03T00:00:00"/>
    <s v="Maria Paulina Vergara Soto"/>
    <s v="Cedula de ciudadanía"/>
    <n v="1067867982"/>
    <n v="3"/>
    <d v="2023-07-13T00:00:00"/>
    <n v="-1011994"/>
    <d v="2023-12-29T00:00:00"/>
    <n v="41438935"/>
    <d v="2023-12-29T00:00:00"/>
    <n v="0"/>
    <s v="N/A"/>
    <n v="0"/>
    <s v="N/A"/>
    <n v="0"/>
    <s v="N/A"/>
    <n v="0"/>
    <s v="N/A"/>
    <n v="1"/>
    <d v="2023-12-29T00:00:00"/>
    <n v="152"/>
    <n v="123911980"/>
    <n v="41438935"/>
    <n v="41438935"/>
    <n v="0"/>
    <n v="0"/>
    <d v="2023-12-31T00:00:00"/>
    <d v="2024-05-31T00:00:00"/>
    <n v="-685"/>
    <s v="NO"/>
    <s v="Urabá, Bajo Atrato y_x000a_Darién"/>
    <s v="Cumplimiento"/>
    <s v="18-45-101156015_x000a_ 340 47 994000047117"/>
    <s v="0_x000a_0"/>
    <s v="Seguros del Estado S.A._x000a_Aseguradora Solidaria de Colombia"/>
    <s v="03/02/2023_x000a_13/07/2023"/>
    <s v="03/02/2023 - 30/06/2024_x000a_13/07/2023 -30/06/2023"/>
    <s v="03/02/2023_x000a_14/07/2023"/>
    <s v="https://jepcolombia.sharepoint.com/:b:/g/SE/DAJ/SDC/ERuGbk_c7iNGvtV2rIE_p7IBZI0cN_zcoZoflMd-lAP0uQ?e=gHG1ei"/>
    <s v="Se cede el contrato a partir del 13/07/2023_x000a_Mediante Otrosí No. 2 JEP-209-2023 Adición y Prorroga hasta el 31 de mayo de 2024 MARIA PAULINA VERGARA SOTO"/>
    <x v="0"/>
    <s v="Cesión, Adición y prórroga"/>
    <s v="N/A"/>
    <s v="DERECHO"/>
    <s v="N/A"/>
    <s v="FEMENINO"/>
    <s v="maria.vergara@jep.gov.co"/>
    <s v="https://community.secop.gov.co/Public/Tendering/ContractNoticePhases/View?PPI=CO1.PPI.22878371&amp;isFromPublicArea=True&amp;isModal=False"/>
  </r>
  <r>
    <s v="JEP-210-2023"/>
    <s v="JEP-CSPO-210-2023"/>
    <s v="Jairo Cuellar"/>
    <d v="2023-01-30T00:00:00"/>
    <s v="Nicolas Hurtado Belalcázar"/>
    <x v="0"/>
    <s v="1. Prestación de servicios profesionales y de apoyo a la gestión"/>
    <s v="Cédula de ciudadanía"/>
    <n v="1111746717"/>
    <n v="8"/>
    <x v="0"/>
    <s v="Buenaventura"/>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3485039"/>
    <s v="N/A"/>
    <s v="N/A"/>
    <n v="7589549"/>
    <s v="N/A"/>
    <n v="24623"/>
    <n v="62523"/>
    <n v="2022011000068"/>
    <d v="2023-02-02T00:00:00"/>
    <d v="2023-02-06T00:00:00"/>
    <s v="N/A"/>
    <s v="N/A"/>
    <s v="N/A"/>
    <s v="N/A"/>
    <s v="N/A"/>
    <n v="0"/>
    <s v="N/A"/>
    <n v="0"/>
    <s v="N/A"/>
    <n v="0"/>
    <s v="N/A"/>
    <n v="0"/>
    <s v="N/A"/>
    <n v="0"/>
    <s v="N/A"/>
    <n v="0"/>
    <s v="N/A"/>
    <n v="0"/>
    <s v="N/A"/>
    <n v="0"/>
    <n v="83485039"/>
    <n v="0"/>
    <n v="0"/>
    <n v="0"/>
    <n v="0"/>
    <d v="2023-12-31T00:00:00"/>
    <d v="2023-12-31T00:00:00"/>
    <n v="-837"/>
    <s v="NO"/>
    <s v="Cauca y Valle del Cauca"/>
    <s v="Cumplimiento"/>
    <s v="21-45-101399212_x000a_"/>
    <n v="2"/>
    <s v="Seguros del Estado S.A."/>
    <d v="2023-02-03T00:00:00"/>
    <s v="03/02/2023 - 03/07/2024"/>
    <d v="2023-02-03T00:00:00"/>
    <s v="https://jepcolombia.sharepoint.com/:b:/g/SE/DAJ/SDC/ES6xE2FX941Lnv44ATR5f10B7VvxtZYeK79SdzgyBchheQ?e=w456iD"/>
    <s v="Ninguna"/>
    <x v="0"/>
    <s v="Retiro"/>
    <s v="N/A"/>
    <s v="DERECHO"/>
    <s v="N/A"/>
    <s v="MASCULINO"/>
    <s v="nicolas.hurtado@jep.gov.co"/>
    <s v="https://community.secop.gov.co/Public/Tendering/ContractNoticePhases/View?PPI=CO1.PPI.22879408&amp;isFromPublicArea=True&amp;isModal=False"/>
  </r>
  <r>
    <s v="JEP-211-2023"/>
    <s v="JEP-CSPO-211-2023"/>
    <s v="Jairo Cuellar"/>
    <d v="2023-01-30T00:00:00"/>
    <s v="Sara Catalina Avilan Reyes"/>
    <x v="0"/>
    <s v="1. Prestación de servicios profesionales y de apoyo a la gestión"/>
    <s v="Cédula de ciudadanía"/>
    <n v="52900233"/>
    <n v="7"/>
    <x v="0"/>
    <s v="Bogotá D.C."/>
    <s v="Prestar servicios profesionales para apoyar y acompañar al departamento de SAAD víctimas en la gestión técnica y operativa del sistema vista para el registro de abogados/as, ONG y víctimas"/>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0109236"/>
    <s v="N/A"/>
    <s v="N/A"/>
    <n v="5464476"/>
    <s v="N/A"/>
    <n v="32123"/>
    <n v="60023"/>
    <n v="2022011000068"/>
    <d v="2023-02-01T00:00:00"/>
    <d v="2023-02-03T00:00:00"/>
    <s v="N/A"/>
    <s v="N/A"/>
    <s v="N/A"/>
    <s v="N/A"/>
    <s v="N/A"/>
    <n v="0"/>
    <s v="N/A"/>
    <n v="0"/>
    <s v="N/A"/>
    <n v="0"/>
    <s v="N/A"/>
    <n v="0"/>
    <s v="N/A"/>
    <n v="0"/>
    <s v="N/A"/>
    <n v="0"/>
    <s v="N/A"/>
    <n v="0"/>
    <s v="N/A"/>
    <n v="0"/>
    <n v="60109236"/>
    <n v="0"/>
    <n v="0"/>
    <n v="0"/>
    <n v="0"/>
    <d v="2023-12-31T00:00:00"/>
    <d v="2023-12-31T00:00:00"/>
    <n v="-837"/>
    <s v="NO"/>
    <s v="Bogotá D.C."/>
    <s v="Cumplimiento"/>
    <s v="_x0009_21-45-101399313"/>
    <n v="0"/>
    <s v="Seguros del Estado S.A."/>
    <d v="2023-02-02T00:00:00"/>
    <s v="02/02/2023 - 01/07/2024"/>
    <d v="2023-02-02T00:00:00"/>
    <s v="https://jepcolombia.sharepoint.com/:b:/g/SE/DAJ/SDC/EXHxodOh961BieSSxRbY9nAB7Fg03CCFvkEChIvS1bEehw?e=xEdUqg"/>
    <s v="Ninguna"/>
    <x v="0"/>
    <s v="Retiro"/>
    <s v="N/A"/>
    <s v="INGENIERIA INDUSTRIAL"/>
    <s v="N/A"/>
    <s v="FEMENINO"/>
    <s v="sara.avilan@jep.gov.co"/>
    <s v="https://community.secop.gov.co/Public/Tendering/ContractNoticePhases/View?PPI=CO1.PPI.22880422&amp;isFromPublicArea=True&amp;isModal=False"/>
  </r>
  <r>
    <s v="JEP-212-2023"/>
    <s v="JEP-CSPO-212-2023"/>
    <s v="Jairo Cuellar"/>
    <d v="2023-01-30T00:00:00"/>
    <s v="Andrea Del Pilar Ruiz Salom"/>
    <x v="0"/>
    <s v="1. Prestación de servicios profesionales y de apoyo a la gestión"/>
    <s v="Cédula de ciudadanía"/>
    <n v="1136884777"/>
    <n v="1"/>
    <x v="0"/>
    <s v="Bogotá D.C."/>
    <s v="Prestar servicios profesionales para apoyar y acompañar al departamento de SAAD víctimas en la gestión técnica y operativa del sistema vista para el registro de abogados/as, ong y víctimas"/>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0109236"/>
    <s v="N/A"/>
    <s v="N/A"/>
    <n v="5464476"/>
    <s v="N/A"/>
    <n v="32023"/>
    <n v="60123"/>
    <n v="2022011000068"/>
    <d v="2023-02-01T00:00:00"/>
    <d v="2023-02-02T00:00:00"/>
    <s v="Álvaro Andrés Peralta Parra"/>
    <s v="Cedula de ciudadanía"/>
    <n v="1090448401"/>
    <n v="2"/>
    <d v="2023-06-09T00:00:00"/>
    <n v="0"/>
    <s v="N/A"/>
    <n v="0"/>
    <s v="N/A"/>
    <n v="0"/>
    <s v="N/A"/>
    <n v="0"/>
    <s v="N/A"/>
    <n v="0"/>
    <s v="N/A"/>
    <n v="0"/>
    <s v="N/A"/>
    <n v="0"/>
    <s v="N/A"/>
    <n v="0"/>
    <n v="60109236"/>
    <n v="0"/>
    <n v="0"/>
    <n v="0"/>
    <n v="0"/>
    <d v="2023-12-31T00:00:00"/>
    <d v="2023-12-31T00:00:00"/>
    <n v="-837"/>
    <s v="NO"/>
    <s v="Bogotá D.C."/>
    <s v="Cumplimiento"/>
    <s v="21-47-101026075"/>
    <n v="1"/>
    <s v="Seguros del Estado S.A."/>
    <d v="2023-02-02T00:00:00"/>
    <s v="02/02/2023 - 15/07/2024"/>
    <d v="2023-02-02T00:00:00"/>
    <s v="https://jepcolombia.sharepoint.com/:b:/g/SE/DAJ/SDC/ET0hBthUInZKs2v4DmkT6fsBd5GiKArosmoobKGxUEI8NQ?e=o0lPwg"/>
    <s v="ACLARAR - NUMERACIÓN CONTRACTUAL: Se ajusta la minuta del contrato aclarando que El número del presente contrato es JEP-212-2023c_x000a_El 9/06/2023 se publicó la cesión del contrato JEP-212-2023"/>
    <x v="0"/>
    <s v="Cesión"/>
    <s v="N/A"/>
    <s v="INGENIERIA INDUSTRIAL"/>
    <s v="N/A"/>
    <s v="MASCULINO"/>
    <s v="alvaro.peralta@jep.gov.co"/>
    <s v="https://community.secop.gov.co/Public/Tendering/ContractNoticePhases/View?PPI=CO1.PPI.22880749&amp;isFromPublicArea=True&amp;isModal=False"/>
  </r>
  <r>
    <s v="JEP-213-2023"/>
    <s v="JEP-CSPO-213-2023"/>
    <s v="Jairo Cuellar"/>
    <d v="2023-01-30T00:00:00"/>
    <s v="Lizeth Paola Hernández Peñuela"/>
    <x v="0"/>
    <s v="1. Prestación de servicios profesionales y de apoyo a la gestión"/>
    <s v="Cédula de ciudadanía"/>
    <n v="1026565487"/>
    <n v="3"/>
    <x v="0"/>
    <s v="Bogotá D.C."/>
    <s v="Prestar servicios profesionales como comunicadora social para apoyar y acompañar la gestión del grupo de relacionamiento y comunicaciones de la UIA en las actividades institucionales de comunicación interna y externa para el relacionamiento, acompañamiento y orientación a las víctimas."/>
    <s v="Funciones de la dependencia"/>
    <s v="Harvey Danilo Suarez Morales"/>
    <s v="Secretaría Ejecutiva"/>
    <s v="I- Unidad de Investigación y Acusación- UIA"/>
    <s v="Oscar Alfonso Téllez Valenzuela"/>
    <n v="91226679"/>
    <x v="22"/>
    <s v="N/A"/>
    <s v="N/A"/>
    <s v="N/A"/>
    <s v="Inversión"/>
    <n v="53430410"/>
    <s v="N/A"/>
    <s v="N/A"/>
    <n v="4857310"/>
    <s v="N/A"/>
    <n v="51023"/>
    <n v="59423"/>
    <n v="2022011000057"/>
    <d v="2023-02-01T00:00:00"/>
    <d v="2023-02-03T00:00:00"/>
    <s v="N/A"/>
    <s v="N/A"/>
    <s v="N/A"/>
    <s v="N/A"/>
    <s v="N/A"/>
    <n v="0"/>
    <s v="N/A"/>
    <n v="0"/>
    <s v="N/A"/>
    <n v="0"/>
    <s v="N/A"/>
    <n v="0"/>
    <s v="N/A"/>
    <n v="0"/>
    <s v="N/A"/>
    <n v="0"/>
    <s v="N/A"/>
    <n v="0"/>
    <n v="0"/>
    <n v="-245"/>
    <n v="53430410"/>
    <n v="0"/>
    <n v="0"/>
    <n v="0"/>
    <n v="0"/>
    <d v="2023-12-31T00:00:00"/>
    <d v="2023-04-30T00:00:00"/>
    <n v="-1082"/>
    <s v="NO"/>
    <s v="Bogotá D.C."/>
    <s v="Cumplimiento"/>
    <s v="37-47-101003842 "/>
    <n v="0"/>
    <s v="Seguros del Estado S.A."/>
    <d v="2023-02-01T00:00:00"/>
    <s v="1/02/2023 - 30/06/2024"/>
    <d v="2023-02-02T00:00:00"/>
    <s v="https://jepcolombia.sharepoint.com/:b:/g/SE/DAJ/SDC/Eb0ofjWAT5xGt1aN0VY30PgBl9aJm3Q0y4w5N_LanUUMOQ?e=pZhith"/>
    <s v="Dar por terminado el Contrato de Prestación de Servicios Profesionales el 30/04/2023"/>
    <x v="0"/>
    <s v="Terminación anticipada"/>
    <s v="N/A"/>
    <s v="PENDIENTE"/>
    <s v="N/A"/>
    <s v="FEMENINO"/>
    <s v="lizeth.hernandez@jep.gov.co"/>
    <s v="https://community.secop.gov.co/Public/Tendering/ContractNoticePhases/View?PPI=CO1.PPI.22884024&amp;isFromPublicArea=True&amp;isModal=False"/>
  </r>
  <r>
    <s v="JEP-214-2023"/>
    <s v="JEP-CSPO-214-2023"/>
    <s v="Jairo Cuellar"/>
    <d v="2023-01-30T00:00:00"/>
    <s v="Alejandra Sofia Rojas Castro"/>
    <x v="0"/>
    <s v="1. Prestación de servicios profesionales y de apoyo a la gestión"/>
    <s v="Cédula de ciudadanía"/>
    <n v="1010232605"/>
    <n v="9"/>
    <x v="0"/>
    <s v="Bogotá D.C."/>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I- Unidad de Investigación y Acusación- UIA"/>
    <s v="Oscar Alfonso Téllez Valenzuela"/>
    <n v="91226679"/>
    <x v="22"/>
    <s v="N/A"/>
    <s v="N/A"/>
    <s v="N/A"/>
    <s v="Inversión"/>
    <n v="10245888"/>
    <s v="N/A"/>
    <s v="N/A"/>
    <n v="3415296"/>
    <s v="N/A"/>
    <n v="28123"/>
    <n v="59823"/>
    <n v="2018011001068"/>
    <d v="2023-02-01T00:00:00"/>
    <d v="2023-02-03T00:00:00"/>
    <s v="N/A"/>
    <s v="N/A"/>
    <s v="N/A"/>
    <s v="N/A"/>
    <s v="N/A"/>
    <n v="0"/>
    <s v="N/A"/>
    <n v="0"/>
    <s v="N/A"/>
    <n v="0"/>
    <s v="N/A"/>
    <n v="0"/>
    <s v="N/A"/>
    <n v="0"/>
    <s v="N/A"/>
    <n v="0"/>
    <s v="N/A"/>
    <n v="0"/>
    <n v="0"/>
    <n v="0"/>
    <n v="10245888"/>
    <n v="0"/>
    <n v="0"/>
    <n v="0"/>
    <n v="0"/>
    <d v="2023-04-30T00:00:00"/>
    <d v="2023-04-30T00:00:00"/>
    <n v="-1082"/>
    <s v="NO"/>
    <s v="Bogotá D.C."/>
    <s v="Cumplimiento"/>
    <s v="37-47-101003848"/>
    <n v="0"/>
    <s v="Seguros del Estado S.A."/>
    <d v="2023-02-02T00:00:00"/>
    <s v="2/02/2023 - 31/10/2024"/>
    <d v="2023-02-02T00:00:00"/>
    <s v="https://jepcolombia.sharepoint.com/:b:/g/SE/DAJ/SDC/EaiLiXDfYwhFtIrCiqgtZDUBlOk6JwuBeAnSw1zx6M2uzw?e=StCfkE"/>
    <s v="Ninguna"/>
    <x v="0"/>
    <s v="Retiro"/>
    <s v="N/A"/>
    <s v="CIENCIAS POLITICAS Y RELACIONES INTERNACIONALES"/>
    <s v="N/A"/>
    <s v="FEMENINO"/>
    <s v="alejandra.rojas@jep.gov.co"/>
    <s v="https://community.secop.gov.co/Public/Tendering/ContractNoticePhases/View?PPI=CO1.PPI.22890245&amp;isFromPublicArea=True&amp;isModal=False"/>
  </r>
  <r>
    <s v="JEP-215-2023"/>
    <s v="JEP-CSPO-215-2023"/>
    <s v="Jairo Cuellar"/>
    <d v="2023-01-30T00:00:00"/>
    <s v="Floro Alberto Tunubala Juajibioy"/>
    <x v="0"/>
    <s v="1. Prestación de servicios profesionales y de apoyo a la gestión"/>
    <s v="Cédula de ciudadanía"/>
    <n v="1032458271"/>
    <n v="3"/>
    <x v="0"/>
    <s v="Bogotá D.C"/>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Funciones de la dependencia"/>
    <s v="Harvey Danilo Suarez Morales"/>
    <s v="Secretaría Ejecutiva"/>
    <s v="I- Unidad de Investigación y Acusación- UIA"/>
    <s v="Oscar Alfonso Téllez Valenzuela"/>
    <n v="91226679"/>
    <x v="22"/>
    <s v="N/A"/>
    <s v="N/A"/>
    <s v="N/A"/>
    <s v="Inversión"/>
    <n v="14571930"/>
    <s v="N/A"/>
    <s v="N/A"/>
    <n v="4857310"/>
    <s v="N/A"/>
    <n v="36023"/>
    <n v="59923"/>
    <n v="2018011001068"/>
    <d v="2023-02-01T00:00:00"/>
    <d v="2023-02-03T00:00:00"/>
    <s v="N/A"/>
    <s v="N/A"/>
    <s v="N/A"/>
    <s v="N/A"/>
    <s v="N/A"/>
    <n v="0"/>
    <s v="N/A"/>
    <n v="0"/>
    <s v="N/A"/>
    <n v="0"/>
    <s v="N/A"/>
    <n v="0"/>
    <s v="N/A"/>
    <n v="0"/>
    <s v="N/A"/>
    <n v="0"/>
    <s v="N/A"/>
    <n v="0"/>
    <n v="0"/>
    <n v="0"/>
    <n v="14571930"/>
    <n v="0"/>
    <n v="0"/>
    <n v="0"/>
    <n v="0"/>
    <d v="2023-04-30T00:00:00"/>
    <d v="2023-04-30T00:00:00"/>
    <n v="-1082"/>
    <s v="NO"/>
    <s v="Bogotá D.C."/>
    <s v="Cumplimiento"/>
    <s v="37-47-101003847"/>
    <n v="0"/>
    <s v="Seguros del Estado S.A."/>
    <d v="2023-02-02T00:00:00"/>
    <s v="2/02/2023 - 31/10/2024"/>
    <d v="2023-02-03T00:00:00"/>
    <s v="https://jepcolombia.sharepoint.com/:b:/g/SE/DAJ/SDC/EXrtsToyuNpBkgX2ajqkUXUBhnPftQskiuc-139LLqcgYw?e=hP3PzQ"/>
    <s v="Ninguna"/>
    <x v="0"/>
    <s v="Retiro"/>
    <s v="N/A"/>
    <s v="PENDIENTE"/>
    <s v="N/A"/>
    <s v="MASCULINO"/>
    <s v="floro.tunubala@jep.gov.co"/>
    <s v="https://community.secop.gov.co/Public/Tendering/ContractNoticePhases/View?PPI=CO1.PPI.22896868&amp;isFromPublicArea=True&amp;isModal=False"/>
  </r>
  <r>
    <s v="JEP-216-2023"/>
    <s v="JEP-CSPO-216-2023"/>
    <s v="Jairo Cuellar"/>
    <d v="2023-01-30T00:00:00"/>
    <s v="Jorge Alfonso Espinosa Torres"/>
    <x v="0"/>
    <s v="1. Prestación de servicios profesionales y de apoyo a la gestión"/>
    <s v="Cédula de ciudadanía"/>
    <n v="1020728010"/>
    <n v="3"/>
    <x v="0"/>
    <s v="Bogotá D.C"/>
    <s v="Prestar servicios profesionales para el apoyo al grupo de análisis, contexto y estadística en las tareas de gestión de información, diseño e implementación de modelos de datos, así como el análisis y visualización en entornos geográficos, a fin de facilitar la capacidad investigativa a cargo de la UIA."/>
    <s v="Funciones de la dependencia"/>
    <s v="Harvey Danilo Suarez Morales"/>
    <s v="Secretaría Ejecutiva"/>
    <s v="I- Unidad de Investigación y Acusación- UIA"/>
    <s v="Luz Helena Morales Gray"/>
    <n v="91231683"/>
    <x v="22"/>
    <s v="N/A"/>
    <s v="N/A"/>
    <s v="N/A"/>
    <s v="Inversión"/>
    <n v="121888206"/>
    <s v="N/A"/>
    <s v="N/A"/>
    <n v="11080746"/>
    <s v="N/A"/>
    <n v="28723"/>
    <n v="72323"/>
    <n v="2022011000057"/>
    <d v="2023-02-01T00:00:00"/>
    <d v="2023-02-09T00:00:00"/>
    <s v="N/A"/>
    <s v="N/A"/>
    <s v="N/A"/>
    <s v="N/A"/>
    <s v="N/A"/>
    <n v="0"/>
    <s v="N/A"/>
    <n v="0"/>
    <s v="N/A"/>
    <n v="0"/>
    <s v="N/A"/>
    <n v="0"/>
    <s v="N/A"/>
    <n v="0"/>
    <s v="N/A"/>
    <n v="0"/>
    <s v="N/A"/>
    <n v="0"/>
    <n v="0"/>
    <n v="-245"/>
    <n v="121888206"/>
    <n v="0"/>
    <n v="0"/>
    <n v="0"/>
    <n v="0"/>
    <d v="2023-12-31T00:00:00"/>
    <d v="2023-04-30T00:00:00"/>
    <n v="-1082"/>
    <s v="NO"/>
    <s v="Bogotá D.C."/>
    <s v="Cumplimiento"/>
    <s v="37-47-101003846"/>
    <n v="0"/>
    <s v="Seguros del Estado S.A."/>
    <d v="2023-02-02T00:00:00"/>
    <s v="02/02/2023 - 30/06/2024"/>
    <d v="2023-02-02T00:00:00"/>
    <s v="https://jepcolombia.sharepoint.com/:b:/g/SE/DAJ/SDC/Efx0a_Dioy1JiS3SEyBMYT0BsJyZ80u2iR_HJAd5xfuYeg?e=54evQk"/>
    <s v="Dar por terminado el Contrato de Prestación de Servicios Profesionales hasta el 30/04/2023"/>
    <x v="0"/>
    <s v="Terminación anticipada"/>
    <s v="N/A"/>
    <s v="PENDIENTE"/>
    <s v="N/A"/>
    <s v="MASCULINO"/>
    <s v="jorge.espinosa@jep.gov.co"/>
    <s v="https://community.secop.gov.co/Public/Tendering/ContractNoticePhases/View?PPI=CO1.PPI.22905646&amp;isFromPublicArea=True&amp;isModal=False"/>
  </r>
  <r>
    <s v="JEP-217-2023"/>
    <s v="JEP-CSPO-217-2023"/>
    <s v="Clara Torres"/>
    <d v="2023-01-30T00:00:00"/>
    <s v="Sofí Paola Malfitano Córdoba"/>
    <x v="0"/>
    <s v="1. Prestación de servicios profesionales y de apoyo a la gestión"/>
    <s v="Cédula de ciudadanía"/>
    <n v="35895987"/>
    <n v="1"/>
    <x v="0"/>
    <s v="Quibdo"/>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6823"/>
    <n v="56923"/>
    <n v="2022011000068"/>
    <d v="2023-01-31T00:00:00"/>
    <d v="2023-02-01T00:00:00"/>
    <s v="N/A"/>
    <s v="N/A"/>
    <s v="N/A"/>
    <s v="N/A"/>
    <s v="N/A"/>
    <n v="0"/>
    <s v="N/A"/>
    <n v="0"/>
    <s v="N/A"/>
    <n v="0"/>
    <s v="N/A"/>
    <n v="0"/>
    <s v="N/A"/>
    <n v="0"/>
    <s v="N/A"/>
    <n v="0"/>
    <s v="N/A"/>
    <n v="0"/>
    <s v="N/A"/>
    <n v="0"/>
    <n v="83485039"/>
    <n v="0"/>
    <n v="0"/>
    <n v="0"/>
    <n v="0"/>
    <d v="2023-12-31T00:00:00"/>
    <d v="2023-12-31T00:00:00"/>
    <n v="-837"/>
    <s v="SI"/>
    <s v="Quibdó con_x000a_desplazamiento en la región conformada por los departamentos de Chocó, Urabá_x000a_Chocoano y Antioqueño"/>
    <s v="Cumplimiento"/>
    <s v="_x0009_65-45-101079466"/>
    <n v="0"/>
    <s v="Seguros del Estado S.A."/>
    <d v="2023-01-31T00:00:00"/>
    <s v="31/01/2023 - 30/06/2024"/>
    <d v="2023-02-01T00:00:00"/>
    <s v="https://jepcolombia.sharepoint.com/:b:/g/SE/DAJ/SDC/EQhtPpT0d95Mh2YemquBV2sBo1B3HVBrC-VUHO33N1aerw?e=nPlEeJ"/>
    <s v="Ninguna"/>
    <x v="0"/>
    <s v="Retiro"/>
    <s v="N/A"/>
    <s v="PSICOLOGÍA"/>
    <s v="N/A"/>
    <s v="FEMENINO"/>
    <s v="sofi.malfitano@jep.gov.co"/>
    <s v="https://community.secop.gov.co/Public/Tendering/ContractNoticePhases/View?PPI=CO1.PPI.22850665&amp;isFromPublicArea=True&amp;isModal=False"/>
  </r>
  <r>
    <s v="JEP-218-2023"/>
    <s v="JEP-CSPO-218-2023"/>
    <s v="Clara Torres"/>
    <d v="2023-01-30T00:00:00"/>
    <s v="Oscar Humberto Rayo Torres"/>
    <x v="0"/>
    <s v="1. Prestación de servicios profesionales y de apoyo a la gestión"/>
    <s v="Cédula de ciudadanía"/>
    <n v="14136575"/>
    <n v="9"/>
    <x v="0"/>
    <s v="Ibagué"/>
    <s v="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
    <s v="Funciones de la dependencia"/>
    <s v="Harvey Danilo Suárez Morales"/>
    <s v="Secretaría Ejecutiva"/>
    <s v="E- Dirección de Asuntos Jurídicos"/>
    <s v="Jairo Ernesto Arias Orjuela"/>
    <n v="79542112"/>
    <x v="12"/>
    <s v="N/A"/>
    <s v="N/A"/>
    <s v="N/A"/>
    <s v="Inversión"/>
    <n v="83485050"/>
    <s v="N/A"/>
    <s v="N/A"/>
    <n v="7589550"/>
    <s v="N/A"/>
    <n v="65723"/>
    <n v="60223"/>
    <n v="2018011001175"/>
    <d v="2023-02-01T00:00:00"/>
    <d v="2023-02-03T00:00:00"/>
    <s v="N/A"/>
    <s v="N/A"/>
    <s v="N/A"/>
    <s v="N/A"/>
    <s v="N/A"/>
    <n v="0"/>
    <s v="N/A"/>
    <n v="0"/>
    <s v="N/A"/>
    <n v="0"/>
    <s v="N/A"/>
    <n v="0"/>
    <s v="N/A"/>
    <n v="0"/>
    <s v="N/A"/>
    <n v="0"/>
    <s v="N/A"/>
    <n v="0"/>
    <s v="N/A"/>
    <n v="0"/>
    <n v="83485050"/>
    <n v="0"/>
    <n v="0"/>
    <n v="0"/>
    <n v="0"/>
    <d v="2023-12-31T00:00:00"/>
    <d v="2023-12-31T00:00:00"/>
    <n v="-837"/>
    <s v="NO"/>
    <s v="Bogotá D.C."/>
    <s v="Cumplimiento"/>
    <s v="25-45-101044126"/>
    <n v="1"/>
    <s v="Seguros del Estado S.A."/>
    <d v="2023-02-02T00:00:00"/>
    <s v="31/01/2023 - 15/07/2024"/>
    <d v="2023-02-02T00:00:00"/>
    <s v="https://jepcolombia.sharepoint.com/:b:/g/SE/DAJ/SDC/EbHagpjcfKlJsLPPC_eof8EBn83IF1crpQbMNbOMZy4icg?e=alpbgT"/>
    <s v="Ninguna"/>
    <x v="0"/>
    <s v="Retiro"/>
    <s v="N/A"/>
    <s v="DERECHO"/>
    <s v="N/A"/>
    <s v="MASCULINO"/>
    <s v="oscar.rayo@jep.gov.co"/>
    <s v="https://community.secop.gov.co/Public/Tendering/ContractNoticePhases/View?PPI=CO1.PPI.22859948&amp;isFromPublicArea=True&amp;isModal=False"/>
  </r>
  <r>
    <s v="JEP-219-2023"/>
    <s v="JEP-CSPO-219-2023"/>
    <s v="Clara Torres"/>
    <d v="2023-01-30T00:00:00"/>
    <s v="Hugo Mauricio Vega Rivera"/>
    <x v="0"/>
    <s v="1. Prestación de servicios profesionales y de apoyo a la gestión"/>
    <s v="Cédula de ciudadanía"/>
    <n v="7699684"/>
    <n v="3"/>
    <x v="0"/>
    <s v="Neiva"/>
    <s v="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
    <s v="Funciones de la dependencia"/>
    <s v="Harvey Danilo Suárez Morales"/>
    <s v="Secretaría Ejecutiva"/>
    <s v="E- Dirección de Asuntos Jurídicos"/>
    <s v="Jairo Ernesto Arias Orjuela"/>
    <n v="79542112"/>
    <x v="12"/>
    <s v="N/A"/>
    <s v="N/A"/>
    <s v="N/A"/>
    <s v="Inversión"/>
    <n v="83991020"/>
    <s v="N/A"/>
    <s v="N/A"/>
    <n v="7589550"/>
    <s v="N/A"/>
    <n v="65823"/>
    <n v="58023"/>
    <n v="2018011001175"/>
    <d v="2023-01-31T00:00:00"/>
    <d v="2023-02-02T00:00:00"/>
    <s v="N/A"/>
    <s v="N/A"/>
    <s v="N/A"/>
    <s v="N/A"/>
    <s v="N/A"/>
    <n v="0"/>
    <s v="N/A"/>
    <n v="0"/>
    <s v="N/A"/>
    <n v="0"/>
    <s v="N/A"/>
    <n v="0"/>
    <s v="N/A"/>
    <n v="0"/>
    <s v="N/A"/>
    <n v="0"/>
    <s v="N/A"/>
    <n v="0"/>
    <s v="N/A"/>
    <n v="0"/>
    <n v="83991020"/>
    <n v="0"/>
    <n v="0"/>
    <n v="0"/>
    <n v="0"/>
    <d v="2023-12-31T00:00:00"/>
    <d v="2023-12-31T00:00:00"/>
    <n v="-837"/>
    <s v="SI"/>
    <s v="Bogotá D.C."/>
    <s v="Cumplimiento"/>
    <s v="_x0009_11-45-101121807"/>
    <n v="0"/>
    <s v="Seguros del Estado S.A."/>
    <d v="2023-01-31T00:00:00"/>
    <s v="31/01/2023 - 30/06/2024"/>
    <d v="2023-02-01T00:00:00"/>
    <s v="https://jepcolombia.sharepoint.com/:b:/g/SE/DAJ/SDC/Ee01f0CUBKFHrukIZOJ2icABrfthAbfIHzeG9GzYsCN60A?e=BbGkHq"/>
    <s v="Ninguna"/>
    <x v="0"/>
    <s v="Retiro"/>
    <s v="N/A"/>
    <s v="DERECHO"/>
    <s v="N/A"/>
    <s v="MASCULINO"/>
    <s v="hugo.vega@jep.gov.co"/>
    <s v="https://community.secop.gov.co/Public/Tendering/ContractNoticePhases/View?PPI=CO1.PPI.22875355&amp;isFromPublicArea=True&amp;isModal=False"/>
  </r>
  <r>
    <s v="JEP-220-2023"/>
    <s v="JEP-CSPO-220-2023"/>
    <s v="Laura Paredes"/>
    <d v="2023-01-30T00:00:00"/>
    <s v="William Hernando González Vargas"/>
    <x v="0"/>
    <s v="1. Prestación de servicios profesionales y de apoyo a la gestión"/>
    <s v="Cédula de ciudadanía"/>
    <n v="1018435364"/>
    <n v="1"/>
    <x v="0"/>
    <s v="Bogotá D.C."/>
    <s v="Prestación de servicios para acompañar y apoyar a la Subsecretaría Ejecutiva en la gestión administrativa y operativa relacionadas con las funciones del despacho del Subsecretario y en el seguimiento presupuestal y financiero de la ejecución del contrato de operación logística, que sean requeridos para la mejora continua de la prestación de los servicios de la JEP "/>
    <s v="Funciones de la dependencia"/>
    <s v="Harvey Danilo Suárez Morales"/>
    <s v="Secretaría Ejecutiva"/>
    <s v="B- Subsecretaría Ejecutiva"/>
    <s v="Maria del Pilar Torres Navarrete"/>
    <n v="52107153"/>
    <x v="2"/>
    <s v="N/A"/>
    <s v="N/A"/>
    <s v="N/A"/>
    <s v="Inversión"/>
    <n v="45537276"/>
    <s v="N/A"/>
    <s v="N/A"/>
    <n v="3794773"/>
    <n v="4143892"/>
    <n v="52223"/>
    <n v="57323"/>
    <n v="2022011000068"/>
    <d v="2023-01-31T00:00:00"/>
    <d v="2023-01-31T00:00:00"/>
    <s v="N/A"/>
    <s v="N/A"/>
    <s v="N/A"/>
    <s v="N/A"/>
    <s v="N/A"/>
    <n v="-3668281"/>
    <d v="2023-12-26T00:00:00"/>
    <n v="20719460"/>
    <d v="2023-12-26T00:00:00"/>
    <n v="0"/>
    <s v="N/A"/>
    <n v="0"/>
    <s v="N/A"/>
    <n v="0"/>
    <s v="N/A"/>
    <n v="0"/>
    <s v="N/A"/>
    <n v="1"/>
    <d v="2023-12-26T00:00:00"/>
    <n v="152"/>
    <n v="62588455"/>
    <n v="20719460"/>
    <n v="20719460"/>
    <n v="0"/>
    <n v="0"/>
    <d v="2023-12-31T00:00:00"/>
    <d v="2024-05-31T00:00:00"/>
    <n v="-685"/>
    <s v="NO"/>
    <s v="Bogotá D.C."/>
    <s v="Cumplimiento"/>
    <s v="21-45-101399155"/>
    <n v="0"/>
    <s v="Seguros del Estado S.A."/>
    <d v="2023-01-31T00:00:00"/>
    <s v="31/01/2023 - 1/07/2024"/>
    <d v="2023-01-31T00:00:00"/>
    <s v="https://jepcolombia.sharepoint.com/:b:/g/SE/DAJ/SDC/ETW8LgKh3s1LrdEaoYRPzYwBoCjNjR-nRUReT44QgGyxeA?e=CNuZL3"/>
    <s v="Mediante otrosí N°1 del 26/12/2023 se publica adición y prórroga del contrato JEP-220-2023"/>
    <x v="0"/>
    <s v="Adición y prórroga"/>
    <s v="N/A"/>
    <s v="INGENIERIA INDUSTRIAL"/>
    <s v="N/A"/>
    <s v="MASCULINO"/>
    <s v="william.gonzalez@jep.gov.co"/>
    <s v="https://community.secop.gov.co/Public/Tendering/ContractNoticePhases/View?PPI=CO1.PPI.22859008&amp;isFromPublicArea=True&amp;isModal=False"/>
  </r>
  <r>
    <s v="JEP-221-2023"/>
    <s v="JEP-CSPO-221-2023"/>
    <s v="Clara Torres"/>
    <d v="2023-01-30T00:00:00"/>
    <s v="José Nicolás Chávez Patiño"/>
    <x v="0"/>
    <s v="1. Prestación de servicios profesionales y de apoyo a la gestión"/>
    <s v="Cédula de ciudadanía"/>
    <n v="1098744743"/>
    <n v="4"/>
    <x v="0"/>
    <s v="Bucaramanga"/>
    <s v="Prestar servicios profesionales a la subsecretaría ejecutiva en el apoyo y acompañamiento a la ejecución de los servicios contratados en cumplimiento de las obligaciones misionales del despacho, así como en la programación y cumplimiento de actividades relacionadas con la gestión judicial de la JEP."/>
    <s v="Administrativo Transversal"/>
    <s v="Harvey Danilo Suárez Morales"/>
    <s v="Secretaría Ejecutiva"/>
    <s v="B- Subsecretaría Ejecutiva"/>
    <s v="Maria del Pilar Torres Navarrete"/>
    <n v="52107153"/>
    <x v="2"/>
    <s v="N/A"/>
    <s v="N/A"/>
    <s v="N/A"/>
    <s v="Inversión"/>
    <n v="58287720"/>
    <s v="N/A"/>
    <s v="N/A"/>
    <n v="4857310"/>
    <n v="5304182"/>
    <n v="71723"/>
    <n v="55123"/>
    <n v="2022011000068"/>
    <d v="2023-01-30T00:00:00"/>
    <d v="2023-02-01T00:00:00"/>
    <s v="N/A"/>
    <s v="N/A"/>
    <s v="N/A"/>
    <s v="N/A"/>
    <s v="N/A"/>
    <n v="-4857310"/>
    <d v="2023-12-21T00:00:00"/>
    <n v="26520910"/>
    <d v="2023-12-21T00:00:00"/>
    <n v="0"/>
    <s v="N/A"/>
    <n v="0"/>
    <s v="N/A"/>
    <n v="0"/>
    <s v="N/A"/>
    <n v="0"/>
    <s v="N/A"/>
    <n v="1"/>
    <d v="2023-12-21T00:00:00"/>
    <n v="152"/>
    <n v="79951320"/>
    <n v="26520910"/>
    <n v="26520910"/>
    <n v="0"/>
    <n v="0"/>
    <d v="2023-12-31T00:00:00"/>
    <d v="2024-05-31T00:00:00"/>
    <n v="-685"/>
    <s v="NO"/>
    <s v="Bogotá D.C."/>
    <s v="Cumplimiento"/>
    <s v="21-45-101399072"/>
    <n v="0"/>
    <s v="Seguros del Estado S.A."/>
    <d v="2023-02-01T00:00:00"/>
    <s v="31/01/2023 - 01/07/2024"/>
    <d v="2023-02-01T00:00:00"/>
    <s v="https://jepcolombia.sharepoint.com/:b:/g/SE/DAJ/SDC/EbKDWU_7ZYtAtrzm8iV0NAAB0dMcMsvebgt-Cz0M8BWuVQ?e=daveM5"/>
    <s v="Mediante otrosí N°2 del 21/12/2023 se publica adición y prórroga del contrato JEP-221-2023  "/>
    <x v="0"/>
    <s v="Adición y prórroga"/>
    <s v="N/A"/>
    <s v="ADMINISTRACIÓN DE EMPRESAS"/>
    <s v="N/A"/>
    <s v="MASCULINO"/>
    <s v="jose.chavez@jep.gov.co"/>
    <s v="https://community.secop.gov.co/Public/Tendering/ContractNoticePhases/View?PPI=CO1.PPI.22696880&amp;isFromPublicArea=True&amp;isModal=False"/>
  </r>
  <r>
    <s v="JEP-222-2023"/>
    <s v="JEP-CSPO-222-2023"/>
    <s v="Clara Torres"/>
    <d v="2023-01-30T00:00:00"/>
    <s v="Germán Nelinho Martínez Hernández"/>
    <x v="0"/>
    <s v="1. Prestación de servicios profesionales y de apoyo a la gestión"/>
    <s v="Cédula de ciudadanía"/>
    <n v="92538191"/>
    <n v="3"/>
    <x v="0"/>
    <s v="Sincelejo "/>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123"/>
    <n v="64123"/>
    <n v="2022011000068"/>
    <d v="2023-02-02T00:00:00"/>
    <d v="2023-02-03T00:00:00"/>
    <s v="N/A"/>
    <s v="N/A"/>
    <s v="N/A"/>
    <s v="N/A"/>
    <s v="N/A"/>
    <n v="0"/>
    <s v="N/A"/>
    <n v="0"/>
    <s v="N/A"/>
    <n v="0"/>
    <s v="N/A"/>
    <n v="0"/>
    <s v="N/A"/>
    <n v="0"/>
    <s v="N/A"/>
    <n v="0"/>
    <s v="N/A"/>
    <n v="0"/>
    <s v="N/A"/>
    <n v="0"/>
    <n v="83485039"/>
    <n v="0"/>
    <n v="0"/>
    <n v="0"/>
    <n v="0"/>
    <d v="2023-12-31T00:00:00"/>
    <d v="2023-12-31T00:00:00"/>
    <n v="-837"/>
    <s v="NO"/>
    <s v="Corozal con_x000a_desplazamiento en la región conformada por los departamentos de Sucre, Magdalena, Bolívar, Cesar,_x000a_Córdoba, Atlántico y La Guajira"/>
    <s v="Cumplimiento"/>
    <s v="25-47-101003667"/>
    <n v="0"/>
    <s v="Seguros del Estado S.A."/>
    <d v="2023-02-02T00:00:00"/>
    <s v="02/02/2023 - 01/07/2024"/>
    <d v="2023-02-03T00:00:00"/>
    <s v="https://jepcolombia.sharepoint.com/:b:/g/SE/DAJ/SDC/Ec3Sk8u98jVDoGMS-4okWagBeSqWNjTmICjPh9uffQD18w?e=f8tGaq"/>
    <s v="Ninguna"/>
    <x v="0"/>
    <s v="Retiro"/>
    <s v="N/A"/>
    <s v="DERECHO"/>
    <s v="N/A"/>
    <s v="MASCULINO"/>
    <s v="german.martinez@jep.gov.co"/>
    <s v="https://community.secop.gov.co/Public/Tendering/ContractNoticePhases/View?PPI=CO1.PPI.22882587&amp;isFromPublicArea=True&amp;isModal=False"/>
  </r>
  <r>
    <s v="JEP-223-2023"/>
    <s v="JEP-CSPO-223-2023"/>
    <s v="Clara Torres"/>
    <d v="2023-01-30T00:00:00"/>
    <s v="Ferney Parra Camacho"/>
    <x v="0"/>
    <s v="1. Prestación de servicios profesionales y de apoyo a la gestión"/>
    <s v="Cédula de ciudadanía"/>
    <n v="17689694"/>
    <n v="0"/>
    <x v="0"/>
    <s v="Florencia "/>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223"/>
    <n v="60323"/>
    <s v="_x0009_2022011000068"/>
    <d v="2023-02-01T00:00:00"/>
    <d v="2023-02-03T00:00:00"/>
    <s v="N/A"/>
    <s v="N/A"/>
    <s v="N/A"/>
    <s v="N/A"/>
    <s v="N/A"/>
    <n v="0"/>
    <s v="N/A"/>
    <n v="0"/>
    <s v="N/A"/>
    <n v="0"/>
    <s v="N/A"/>
    <n v="0"/>
    <s v="N/A"/>
    <n v="0"/>
    <s v="N/A"/>
    <n v="0"/>
    <s v="N/A"/>
    <n v="0"/>
    <s v="N/A"/>
    <n v="0"/>
    <n v="83485039"/>
    <n v="0"/>
    <n v="0"/>
    <n v="0"/>
    <n v="0"/>
    <d v="2023-12-31T00:00:00"/>
    <d v="2023-12-31T00:00:00"/>
    <n v="-837"/>
    <s v="NO"/>
    <s v="Florencia con_x000a_desplazamiento en la región conformada por los departamentos de Caquetá, Huila,_x000a_Putumayo y Tolima"/>
    <s v="Cumplimiento"/>
    <s v="_x0009_25-47-101003658"/>
    <n v="0"/>
    <s v="Seguros del Estado S.A."/>
    <d v="2023-02-01T00:00:00"/>
    <s v="01/02/2023 - 01/07/2024"/>
    <d v="2023-02-03T00:00:00"/>
    <s v="https://jepcolombia.sharepoint.com/:b:/g/SE/DAJ/SDC/EYNONbq9Lr9Fl4xFdT7U07cBdGGJgLkAKv9RkdfcU8E78g?e=BlXc5r"/>
    <s v="Ninguna"/>
    <x v="0"/>
    <s v="Retiro"/>
    <s v="N/A"/>
    <s v="DERECHO"/>
    <s v="N/A"/>
    <s v="MASCULINO"/>
    <s v="ferney.parra@jep.gov.co"/>
    <s v="https://community.secop.gov.co/Public/Tendering/ContractNoticePhases/View?PPI=CO1.PPI.22882907&amp;isFromPublicArea=True&amp;isModal=False"/>
  </r>
  <r>
    <s v="JEP-224-2023"/>
    <s v="JEP-CSPO-224-2023"/>
    <s v="Clara Torres"/>
    <d v="2023-01-30T00:00:00"/>
    <s v="Martha Cristina Muñoz Cordoba"/>
    <x v="0"/>
    <s v="1. Prestación de servicios profesionales y de apoyo a la gestión"/>
    <s v="Cédula de ciudadanía"/>
    <n v="37081653"/>
    <n v="0"/>
    <x v="0"/>
    <s v="Pasto"/>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8323"/>
    <n v="60423"/>
    <n v="2022011000068"/>
    <d v="2023-02-01T00:00:00"/>
    <d v="2023-02-03T00:00:00"/>
    <s v="N/A"/>
    <s v="N/A"/>
    <s v="N/A"/>
    <s v="N/A"/>
    <s v="N/A"/>
    <n v="0"/>
    <s v="N/A"/>
    <n v="0"/>
    <s v="N/A"/>
    <n v="0"/>
    <s v="N/A"/>
    <n v="0"/>
    <s v="N/A"/>
    <n v="0"/>
    <s v="N/A"/>
    <n v="0"/>
    <s v="N/A"/>
    <n v="0"/>
    <s v="N/A"/>
    <n v="0"/>
    <n v="83485039"/>
    <n v="0"/>
    <n v="0"/>
    <n v="0"/>
    <n v="0"/>
    <d v="2023-12-31T00:00:00"/>
    <d v="2023-12-31T00:00:00"/>
    <n v="-837"/>
    <s v="NO"/>
    <s v="Neiva con desplazamiento_x000a_en la región conformada por los departamentos de Huila, Caquetá, Putumayo y Tolima"/>
    <s v="Cumplimiento"/>
    <s v="41-47-101004960"/>
    <n v="0"/>
    <s v="Seguros del Estado S.A."/>
    <d v="2023-02-02T00:00:00"/>
    <s v="01/02/2023 - 30/06/2024"/>
    <d v="2023-02-03T00:00:00"/>
    <s v="https://jepcolombia.sharepoint.com/:b:/g/SE/DAJ/SDC/EU8WykNqSBxJrEeOfUysQZAB8G2EhqENOJsFyc50fh1Sog?e=u8bl0k"/>
    <s v="Ninguna"/>
    <x v="0"/>
    <s v="Retiro"/>
    <s v="N/A"/>
    <s v="DERECHO"/>
    <s v="N/A"/>
    <s v="FEMENINO"/>
    <s v="martha.munoz@jep.gov.co"/>
    <s v="https://community.secop.gov.co/Public/Tendering/ContractNoticePhases/View?PPI=CO1.PPI.22882926&amp;isFromPublicArea=True&amp;isModal=False"/>
  </r>
  <r>
    <s v="JEP-225-2023"/>
    <s v="JEP-CSPO-225-2023"/>
    <s v="Clara Torres"/>
    <d v="2023-01-30T00:00:00"/>
    <s v="Ester Yolima Bedoya Jaramillo"/>
    <x v="0"/>
    <s v="1. Prestación de servicios profesionales y de apoyo a la gestión"/>
    <s v="Cédula de ciudadanía"/>
    <n v="1020412134"/>
    <n v="0"/>
    <x v="0"/>
    <s v="Bello"/>
    <s v="Prestar servicios profesionales para apoyar al Departamento de Atención a Víctimas, para adelantar acciones de divulgación, difusión, asesoría y orientación a las víctimas en instancias judiciales y no judiciales, atendiendo los enfoques diferenciales y psicosocial"/>
    <m/>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523"/>
    <n v="59323"/>
    <n v="2022011000068"/>
    <d v="2023-02-01T00:00:00"/>
    <d v="2023-02-02T00:00:00"/>
    <s v="N/A"/>
    <s v="N/A"/>
    <s v="N/A"/>
    <s v="N/A"/>
    <s v="N/A"/>
    <n v="0"/>
    <s v="N/A"/>
    <n v="0"/>
    <s v="N/A"/>
    <n v="0"/>
    <s v="N/A"/>
    <n v="0"/>
    <s v="N/A"/>
    <n v="0"/>
    <s v="N/A"/>
    <n v="0"/>
    <s v="N/A"/>
    <n v="0"/>
    <n v="0"/>
    <n v="-240"/>
    <n v="83485039"/>
    <n v="0"/>
    <n v="0"/>
    <n v="0"/>
    <n v="0"/>
    <d v="2023-12-31T00:00:00"/>
    <d v="2023-05-05T00:00:00"/>
    <n v="-1077"/>
    <s v="NO"/>
    <s v="Apartadó con_x000a_desplazamiento en la región conformada por los departamentos de Urabá Antioqueño y_x000a_Urabá Chocoano"/>
    <s v="Cumplimiento"/>
    <s v="65-47-101009441"/>
    <n v="0"/>
    <s v="Seguros del Estado S.A."/>
    <d v="2023-02-01T00:00:00"/>
    <s v="01/02/2023 - 30/06/2024"/>
    <d v="2023-02-02T00:00:00"/>
    <s v="https://jepcolombia.sharepoint.com/:b:/g/SE/DAJ/SDC/EQLW9RmnsN5GhqkKt5o1c3ABikGBdUz0nj4ec-XGWiZ0_g?e=M9Y5Rm"/>
    <s v="Se da por terminado anticipadamente el Contrato de Prestación de Servicios No. JEP225-2023 hasta el 5/05/2023"/>
    <x v="0"/>
    <s v="Terminación anticipada"/>
    <s v="N/A"/>
    <s v="HISTORIA"/>
    <s v="N/A"/>
    <s v="FEMENINO"/>
    <s v="ester.bedoya@jep.gov.co"/>
    <s v="https://community.secop.gov.co/Public/Tendering/ContractNoticePhases/View?PPI=CO1.PPI.22882949&amp;isFromPublicArea=True&amp;isModal=False"/>
  </r>
  <r>
    <s v="JEP-226-2023"/>
    <s v="JEP-CSPO-226-2023"/>
    <s v="Clara Torres"/>
    <d v="2023-01-30T00:00:00"/>
    <s v="Carmen Elena Paternostro Pérez"/>
    <x v="0"/>
    <s v="1. Prestación de servicios profesionales y de apoyo a la gestión"/>
    <s v="Cédula de ciudadanía"/>
    <n v="64548382"/>
    <n v="4"/>
    <x v="0"/>
    <s v="Sincelejo"/>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35223"/>
    <n v="58623"/>
    <n v="2022011000068"/>
    <d v="2023-01-31T00:00:00"/>
    <d v="2023-02-01T00:00:00"/>
    <s v="N/A"/>
    <s v="N/A"/>
    <s v="N/A"/>
    <s v="N/A"/>
    <s v="N/A"/>
    <n v="0"/>
    <s v="N/A"/>
    <n v="0"/>
    <s v="N/A"/>
    <n v="0"/>
    <s v="N/A"/>
    <n v="0"/>
    <s v="N/A"/>
    <n v="0"/>
    <s v="N/A"/>
    <n v="0"/>
    <s v="N/A"/>
    <n v="0"/>
    <s v="N/A"/>
    <n v="0"/>
    <n v="83485039"/>
    <n v="0"/>
    <n v="0"/>
    <n v="0"/>
    <n v="0"/>
    <d v="2023-12-31T00:00:00"/>
    <d v="2023-12-31T00:00:00"/>
    <n v="-837"/>
    <s v="SI"/>
    <s v="Santa Marta con_x000a_desplazamiento en la región conformada por los departamentos de Magdalena,_x000a_Atlántico, Bolívar, Sucre, Córdoba, La Guajira y Cesar "/>
    <s v="Cumplimiento"/>
    <s v="25-47-101003657"/>
    <n v="0"/>
    <s v="Seguros del Estado S.A."/>
    <d v="2023-01-31T00:00:00"/>
    <s v="31/01/2023 - 01/07/2024"/>
    <d v="2023-01-31T00:00:00"/>
    <s v="https://jepcolombia.sharepoint.com/:b:/g/SE/DAJ/SDC/EdsbUAXuCaNCvXO0VnKcj6EB-trobTrKJcIxxQOOYMOGbA?e=UIXNat"/>
    <s v="Mediante otrosí número 1 Modificar la “Cláusula Sexta – Valor del Contrato” por $83.485.039"/>
    <x v="0"/>
    <s v="Retiro"/>
    <s v="N/A"/>
    <s v="PSICOLOGÍA"/>
    <s v="N/A"/>
    <s v="FEMENINO"/>
    <s v="carmen.paternostro@jep.gov.co"/>
    <s v="https://community.secop.gov.co/Public/Tendering/ContractNoticePhases/View?PPI=CO1.PPI.22861356&amp;isFromPublicArea=True&amp;isModal=False"/>
  </r>
  <r>
    <s v="JEP-227-2023"/>
    <s v="JEP-CSPO-227-2023"/>
    <s v="Laura Paredes"/>
    <d v="2023-01-30T00:00:00"/>
    <s v="Elizabeth Gaviota Acevedo Espnosa"/>
    <x v="0"/>
    <s v="1. Prestación de servicios profesionales y de apoyo a la gestión"/>
    <s v="Cédula de ciudadanía"/>
    <n v="1020743592"/>
    <n v="0"/>
    <x v="0"/>
    <s v="Bogotá D.C."/>
    <s v="Prestar servicios profesionales especializados para apoyar la articulación de las dependencias de la secretaría ejecutiva en la atención de los procesos de adopción de medidas cautelares que se adelantan ante las salas y secciones de la JEP."/>
    <s v="Administrativo Transversal"/>
    <s v="Harvey Danilo Suarez Morales"/>
    <s v="Secretaría Ejecutiva"/>
    <s v="B- Subsecretaría Ejecutiva"/>
    <s v="Angela Maria Mora Soto"/>
    <n v="52085127"/>
    <x v="2"/>
    <s v="N/A"/>
    <s v="N/A"/>
    <s v="N/A"/>
    <s v="Inversión"/>
    <n v="118338066"/>
    <s v="N/A"/>
    <s v="N/A"/>
    <n v="10758006"/>
    <s v="N/A"/>
    <n v="69723"/>
    <n v="58723"/>
    <n v="2022011000068"/>
    <d v="2023-01-31T00:00:00"/>
    <d v="2023-02-02T00:00:00"/>
    <s v="N/A"/>
    <s v="N/A"/>
    <s v="N/A"/>
    <s v="N/A"/>
    <s v="N/A"/>
    <n v="0"/>
    <s v="N/A"/>
    <n v="0"/>
    <s v="N/A"/>
    <n v="0"/>
    <s v="N/A"/>
    <n v="0"/>
    <s v="N/A"/>
    <n v="0"/>
    <s v="N/A"/>
    <n v="0"/>
    <s v="N/A"/>
    <n v="0"/>
    <n v="0"/>
    <n v="-237"/>
    <n v="118338066"/>
    <n v="0"/>
    <n v="0"/>
    <n v="0"/>
    <n v="0"/>
    <d v="2023-12-31T00:00:00"/>
    <d v="2023-05-08T00:00:00"/>
    <n v="-1074"/>
    <s v="NO"/>
    <s v="Bogotá D.C."/>
    <s v="Cumplimiento"/>
    <s v="14-45-101092063"/>
    <n v="0"/>
    <s v="Seguros del Estado S.A."/>
    <d v="2023-02-02T00:00:00"/>
    <s v="30/01/2023 - 01/07/2024"/>
    <d v="2023-02-02T00:00:00"/>
    <s v="https://jepcolombia.sharepoint.com/:b:/g/SE/DAJ/SDC/ERT0sUYDzbNMjdWAfvyjx4gB6hRzFFjojs9z87pqMB_M0Q?e=gSOHDp"/>
    <s v="Debido a que el contrato No. JEP-227-2023 fue suscrito el 31 de enero de 2023, y no logro tener_x000a_ejecución durante el mes de enero de 2023 como estaba proyectado se suscribe el presente otrosí No. 1 Modificar la “Cláusula Sexta – Valor del Contrato” por $118.338.066_x000a_Terminación anticipada hasta el 08/05/2023"/>
    <x v="0"/>
    <s v="Terminación anticipada"/>
    <s v="N/A"/>
    <s v="CIENCIAS POLÍTICAS Y ECONÓMICAS"/>
    <s v="N/A"/>
    <s v="FEMENINO"/>
    <s v="elizabeth.acevedo@jep.gov.co"/>
    <s v="https://community.secop.gov.co/Public/Tendering/ContractNoticePhases/View?PPI=CO1.PPI.22871253&amp;isFromPublicArea=True&amp;isModal=False"/>
  </r>
  <r>
    <s v="JEP-228-2023"/>
    <s v="JEP-CSPO-228-2023"/>
    <s v="Paola Casas"/>
    <d v="2023-01-30T00:00:00"/>
    <s v="Claudia Marcela Duarte Acuna "/>
    <x v="0"/>
    <s v="1. Prestación de servicios profesionales y de apoyo a la gestión"/>
    <s v="Cédula de ciudadanía"/>
    <n v="39762099"/>
    <n v="1"/>
    <x v="0"/>
    <s v="Bogotá D.C."/>
    <s v="Prestar servicios profesionales especializados para apoyar y acompañar el despliegue territorial de la Secretaría Ejecutiva en los departamentos del Guaviare y Vaupés,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8338066"/>
    <s v="N/A"/>
    <s v="N/A"/>
    <n v="10758006"/>
    <s v="N/A"/>
    <n v="31623"/>
    <n v="64523"/>
    <n v="2022011000068"/>
    <d v="2023-02-02T00:00:00"/>
    <d v="2023-02-08T00:00:00"/>
    <s v="N/A"/>
    <s v="N/A"/>
    <s v="N/A"/>
    <s v="N/A"/>
    <s v="N/A"/>
    <n v="0"/>
    <s v="N/A"/>
    <n v="0"/>
    <s v="N/A"/>
    <n v="0"/>
    <s v="N/A"/>
    <n v="0"/>
    <s v="N/A"/>
    <n v="0"/>
    <s v="N/A"/>
    <n v="0"/>
    <s v="N/A"/>
    <n v="0"/>
    <s v="N/A"/>
    <n v="0"/>
    <n v="118338066"/>
    <n v="0"/>
    <n v="0"/>
    <n v="0"/>
    <n v="0"/>
    <d v="2023-12-31T00:00:00"/>
    <d v="2023-12-31T00:00:00"/>
    <n v="-837"/>
    <s v="NO"/>
    <s v="San José del Guaviare"/>
    <s v="Cumplimiento"/>
    <s v="30-47-101002511"/>
    <n v="0"/>
    <s v="Seguros del Estado S.A."/>
    <d v="2023-02-03T00:00:00"/>
    <s v="03/02/2023 - 30/06/2024"/>
    <d v="2023-02-08T00:00:00"/>
    <s v="https://jepcolombia.sharepoint.com/:b:/g/SE/DAJ/SDC/ESS94wDevjhPprpx_YLaSxUBhtKZRvgz0AI_smW14fkdfg?e=D5ZaTv"/>
    <s v="Ninguna"/>
    <x v="0"/>
    <s v="Retiro"/>
    <s v="N/A"/>
    <s v="DERECHO"/>
    <s v="N/A"/>
    <s v="FEMENINO"/>
    <s v="marcela.duarte@jep.gov.co"/>
    <s v="https://community.secop.gov.co/Public/Tendering/ContractNoticePhases/View?PPI=CO1.PPI.22952751&amp;isFromPublicArea=True&amp;isModal=False"/>
  </r>
  <r>
    <s v="JEP-229-2023"/>
    <s v="JEP-CSPO-229-2023"/>
    <s v="Paola Casas"/>
    <d v="2023-01-30T00:00:00"/>
    <s v="Yeimi Lorena Betancourt Garcia "/>
    <x v="0"/>
    <s v="1. Prestación de servicios profesionales y de apoyo a la gestión"/>
    <s v="Cédula de ciudadanía"/>
    <n v="700147396"/>
    <n v="2"/>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R"/>
    <s v="N/A"/>
    <s v="Inversión"/>
    <n v="41742503"/>
    <s v="N/A"/>
    <s v="N/A"/>
    <n v="3794773"/>
    <n v="4143892"/>
    <n v="45623"/>
    <n v="64023"/>
    <n v="2022011000068"/>
    <d v="2023-02-02T00:00:00"/>
    <d v="2023-02-06T00:00:00"/>
    <s v="Ursula Celedon Calderon_x000a_Mateo Daniel Piarpusan Ceballos "/>
    <s v="Cedula de ciudadanía"/>
    <s v="37745330_x000a_1085317558"/>
    <s v="8_x000a_NR"/>
    <s v="4/08/2023_x000a_8/11/2023"/>
    <n v="-1264946"/>
    <d v="2023-12-28T00:00:00"/>
    <n v="20719460"/>
    <d v="2023-12-28T00:00:00"/>
    <n v="0"/>
    <s v="N/A"/>
    <n v="0"/>
    <s v="N/A"/>
    <n v="0"/>
    <s v="N/A"/>
    <n v="0"/>
    <s v="N/A"/>
    <n v="1"/>
    <d v="2023-12-28T00:00:00"/>
    <n v="152"/>
    <n v="61197017"/>
    <n v="20719460"/>
    <n v="20719460"/>
    <n v="0"/>
    <n v="0"/>
    <d v="2023-12-31T00:00:00"/>
    <d v="2024-05-31T00:00:00"/>
    <n v="-685"/>
    <s v="NO"/>
    <s v="Bogotá D.C."/>
    <s v="Cumplimiento"/>
    <s v="14-47-101022254_x000a_96-45-101081430"/>
    <s v="0_x000a_0"/>
    <s v="Seguros del Estado S.A._x000a_Seguros del Estado S.A."/>
    <s v="03/02/2023_x000a_08/08/2023"/>
    <s v="02/02/2023 - 30/06/2024_x000a_04/08/2023 - 30/06/2024"/>
    <s v="06/02/2023_x000a_08/08/2023"/>
    <s v="https://jepcolombia.sharepoint.com/:b:/g/SE/DAJ/SDC/EY-eMGkG805FkkmzJb9eM_EBG_hu-wJl9U7-jch2KGKUfA?e=glZHDn"/>
    <s v="_x000a_El 4-08-2023 se publicó la cesión del contrato 229-2023 a partir del 4 de agosto de 2023 (Yeimi Lorena Betancourt García - Cedente y Úrsula Celedón Calderón - Cesionaria). SEJUD _x000a_El 8-11-2023 se publicó la cesión del contrato JEP-229-2023 de ÚRSULA CELEDÓN a Mateo Daniel Piarpusan Ceballos (Sejud a partir de hoy 8-11-2023)  El RUT esta en trámite no tiene digito de verificacion_x000a_Mediante otrosí N°1 del 28/12/2024 se realizón prorroga y adición del contrato_x000a_"/>
    <x v="0"/>
    <s v="Cesión, Adición y prórroga"/>
    <s v="N/A"/>
    <s v="PENDIENTE"/>
    <s v="N/A"/>
    <s v="FEMENINO"/>
    <s v="ursula.celedon@jep.gov.co"/>
    <s v="https://community.secop.gov.co/Public/Tendering/ContractNoticePhases/View?PPI=CO1.PPI.22957883&amp;isFromPublicArea=True&amp;isModal=False"/>
  </r>
  <r>
    <s v="JEP-230-2023"/>
    <s v="JEP-CSPO-230-2023"/>
    <s v="Paola Casas"/>
    <d v="2023-01-30T00:00:00"/>
    <s v="Miguel Villa Ospino "/>
    <x v="0"/>
    <s v="1. Prestación de servicios profesionales y de apoyo a la gestión"/>
    <s v="Cédula de ciudadanía"/>
    <n v="1049635905"/>
    <n v="5"/>
    <x v="0"/>
    <s v="Tunja "/>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AI"/>
    <s v="N/A"/>
    <s v="Inversión"/>
    <n v="41742503"/>
    <s v="N/A"/>
    <s v="N/A"/>
    <n v="3794773"/>
    <n v="4143892"/>
    <n v="46223"/>
    <n v="64623"/>
    <n v="2022011000068"/>
    <d v="2023-02-02T00:00:00"/>
    <d v="2023-02-07T00:00:00"/>
    <s v="Jeniffer Tatiana Briceño Franco"/>
    <s v="Cedula de ciudadanía"/>
    <n v="1010213787"/>
    <n v="1"/>
    <d v="2023-07-11T00:00:00"/>
    <n v="-885470"/>
    <d v="2023-12-28T00:00:00"/>
    <n v="20719460"/>
    <d v="2023-12-28T00:00:00"/>
    <n v="0"/>
    <s v="N/A"/>
    <n v="0"/>
    <s v="N/A"/>
    <n v="0"/>
    <s v="N/A"/>
    <n v="0"/>
    <s v="N/A"/>
    <n v="1"/>
    <d v="2023-12-28T00:00:00"/>
    <n v="152"/>
    <n v="61576493"/>
    <n v="20719460"/>
    <n v="20719460"/>
    <n v="0"/>
    <n v="0"/>
    <d v="2023-12-31T00:00:00"/>
    <d v="2024-05-31T00:00:00"/>
    <n v="-685"/>
    <s v="NO"/>
    <s v="Bogotá D.C."/>
    <s v="Cumplimiento"/>
    <s v="39-46-101007913_x000a_63-45-101043720"/>
    <s v="1_x000a_0"/>
    <s v="Seguros del Estado S.A._x000a_Seguros del Estado S.A."/>
    <s v="03/02/2023_x000a_12/07/2023"/>
    <s v="02/02/2023 - 05/07/2024_x000a_11/07/2023 - 30/06/2024"/>
    <s v="06/02/2023_x000a_12/07/2023"/>
    <s v="https://jepcolombia.sharepoint.com/:b:/g/SE/DAJ/SDC/EcC8kSk1lndHobsXgoVcxt0BnPKOPf0ncYUtKC0k01Bj4Q?e=3JcNex_x000a_Cesión_x000a_https://jepcolombia.sharepoint.com/:b:/g/SE/DAJ/SDC/EWMjNa-2WBlCtx3b_MMz-wUBI7yJxJapm9UYUkUEfP1wlg?e=QikUrC"/>
    <s v="El 11/07/2023 Se publica la cesión del Contrato JEP-230-2023 con efectos a partir del 11 de julio de 202_x000a_Mediante otrosí N°1 se publica la adición y prórroga del contrato JEP-230-2023"/>
    <x v="0"/>
    <s v="Cesión, Adición y prórroga"/>
    <s v="N/A"/>
    <s v="PENDIENTE"/>
    <s v="N/A"/>
    <s v="FEMENINO"/>
    <s v="jeniffer.briceno@jep.gov.co"/>
    <s v="https://community.secop.gov.co/Public/Tendering/ContractNoticePhases/View?PPI=CO1.PPI.22962915&amp;isFromPublicArea=True&amp;isModal=False"/>
  </r>
  <r>
    <s v="JEP-231-2023"/>
    <s v="JEP-CSPO-231-2023"/>
    <s v="Paola Casas"/>
    <d v="2023-01-30T00:00:00"/>
    <s v="Daniela Basante Eraso "/>
    <x v="0"/>
    <s v="1. Prestación de servicios profesionales y de apoyo a la gestión"/>
    <s v="Cédula de ciudadanía"/>
    <n v="1085333893"/>
    <n v="1"/>
    <x v="0"/>
    <s v="Pasto"/>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R"/>
    <s v="N/A"/>
    <s v="Inversión"/>
    <n v="41742503"/>
    <s v="N/A"/>
    <s v="N/A"/>
    <n v="3794773"/>
    <n v="4143892"/>
    <n v="46123"/>
    <n v="64723"/>
    <n v="2022011000068"/>
    <d v="2023-02-02T00:00:00"/>
    <d v="2023-02-07T00:00:00"/>
    <s v="Fabian Stiven Agudelo Ramos_x000a_Linda Johanna Castro Paladinez"/>
    <s v="Cedula de ciudadanía"/>
    <s v="1010037237_x000a_1030637928"/>
    <s v="6_x000a_4"/>
    <s v="11/07/2023_x000a_12/09/2023"/>
    <n v="-1391451"/>
    <d v="2023-12-27T00:00:00"/>
    <n v="20719460"/>
    <d v="2023-12-27T00:00:00"/>
    <n v="0"/>
    <s v="N/A"/>
    <n v="0"/>
    <s v="N/A"/>
    <n v="0"/>
    <s v="N/A"/>
    <n v="0"/>
    <s v="N/A"/>
    <n v="1"/>
    <d v="2023-12-27T00:00:00"/>
    <n v="152"/>
    <n v="61070512"/>
    <n v="20719460"/>
    <n v="20719460"/>
    <n v="0"/>
    <n v="0"/>
    <d v="2023-12-31T00:00:00"/>
    <d v="2024-05-31T00:00:00"/>
    <n v="-685"/>
    <s v="NO"/>
    <s v="Bogotá D.C."/>
    <s v="Cumplimiento"/>
    <s v="18-47-101005125_x000a_11-45-101127615"/>
    <s v="0_x000a_0"/>
    <s v="Seguros del Estado S.A._x000a_Seguros del Estado S.A."/>
    <s v="03/02/2023_x000a_12/07/2023"/>
    <s v="02/02/2023 - 05/07/2024_x000a_11/07/2023 - 30/06/2024"/>
    <s v="07/02/2023_x000a_13/07/2023"/>
    <s v="https://jepcolombia.sharepoint.com/:b:/g/SE/DAJ/SDC/EZuNPE3pmLFFvi8QJzWQ660B6rjFqDXZnmXysU_0OxScgA?e=AQghA8_x000a_Cesión _x000a_https://jepcolombia.sharepoint.com/:b:/g/SE/DAJ/SDC/EUiwjhBRj55AvD52a3S6L1MBY9QDPRWhmvZyW-zNTeHsVQ?e=OaM4qI"/>
    <s v="El 11/07/2023 Se publica la cesión del Contrato JEP-231-2023 con efectos a partir del 11 de julio de 2023 Fabian Stiven Agudelo Ramos_x000a_El 12/09/2023 Se público la cesión del contrato JEP-231-2023, Linda Johanna Castro Paladinez_x000a_Mediante otrosí N°1 se publica la adición y prórroga del contrato JEP-231-2023"/>
    <x v="0"/>
    <s v="Cesión, Adición y prórroga"/>
    <s v="N/A"/>
    <s v="DERECHO"/>
    <s v="N/A"/>
    <s v="FEMENINO"/>
    <s v="linda.castro@jep.gov.co"/>
    <s v="https://community.secop.gov.co/Public/Tendering/ContractNoticePhases/View?PPI=CO1.PPI.22965925&amp;isFromPublicArea=True&amp;isModal=False"/>
  </r>
  <r>
    <s v="JEP-232-2023"/>
    <s v="JEP-CSPO-232-2023"/>
    <s v="Angela Esquivel"/>
    <d v="2023-01-31T00:00:00"/>
    <s v="María Camila Restrepo Giraldo"/>
    <x v="0"/>
    <s v="1. Prestación de servicios profesionales y de apoyo a la gestión"/>
    <s v="Cédula de ciudadanía"/>
    <n v="1151948076"/>
    <n v="8"/>
    <x v="0"/>
    <s v="Cali"/>
    <s v="Prestar servicios profesionales para apoyar y acompañar a la subdirección de comunicaciones en la conceptualización, producción y edición de contenidos de la información generada por la JEP, para la articulación de la gestión de comunicaciones y en desarrollo de la estrategia de comunicaciones."/>
    <s v="Funciones de la dependencia"/>
    <s v="Harvey Danilo Suárez Morales"/>
    <s v="Secretaría Ejecutiva"/>
    <s v="AA- Subdirección de Comunicaciones"/>
    <s v="Hernando Salazar Palacio"/>
    <n v="14238439"/>
    <x v="23"/>
    <s v="N/A"/>
    <s v="N/A"/>
    <s v="N/A"/>
    <s v="Inversión"/>
    <n v="110200277"/>
    <s v="N/A"/>
    <s v="N/A"/>
    <n v="12446862"/>
    <s v="N/A"/>
    <n v="61423"/>
    <n v="68223"/>
    <n v="2022011000068"/>
    <d v="2023-02-01T00:00:00"/>
    <d v="2023-02-07T00:00:00"/>
    <s v="N/A"/>
    <s v="N/A"/>
    <s v="N/A"/>
    <s v="N/A"/>
    <s v="N/A"/>
    <n v="9471748"/>
    <d v="2023-07-31T00:00:00"/>
    <n v="40775919"/>
    <d v="2023-12-28T00:00:00"/>
    <n v="0"/>
    <s v="N/A"/>
    <n v="0"/>
    <s v="N/A"/>
    <n v="0"/>
    <s v="N/A"/>
    <n v="0"/>
    <s v="N/A"/>
    <n v="1"/>
    <d v="2023-12-28T00:00:00"/>
    <n v="91"/>
    <n v="160447944"/>
    <n v="40775919"/>
    <n v="40775919"/>
    <n v="0"/>
    <n v="0"/>
    <d v="2023-12-31T00:00:00"/>
    <d v="2024-03-31T00:00:00"/>
    <n v="-746"/>
    <s v="NO"/>
    <s v="Bogotá D.C."/>
    <s v="Cumplimiento"/>
    <s v="11-47-101013968_x000a_11-47-101013968"/>
    <s v="0_x000a_1"/>
    <s v="Seguros del Estado S.A._x000a_Seguros del Estado S.A."/>
    <s v="03/02/2023_x000a_01/08/2023"/>
    <s v="01/02/2023 - 10/07/2023_x000a_01/02/2023 - 10/07/2024"/>
    <s v="06/02/2023_x000a_08/08/2023"/>
    <s v="https://jepcolombia.sharepoint.com/:b:/g/SE/DAJ/SDC/EQugse1ucYxPoeHBLdYhJ4QB5P4P0Kcqt8_Kv0wZlgSuCg?e=8IeJdH"/>
    <s v="Mediante otrosí N°1 del 31/07/2023 se Adicionar el valor del contrato en la suma de $9.471.748, las obligaciones espcíficas y la forma de pago mensual por $12.446.862_x000a_Mediante Otrosí N°2 el 28/12/2023 se publica la adición y prórroga del contrato JEP-232-2023"/>
    <x v="0"/>
    <s v="Adición y prórroga"/>
    <s v="N/A"/>
    <s v="COMUNICACIÓN SOCIAL Y PERIODISMO"/>
    <s v="N/A"/>
    <s v="FEMENINO"/>
    <s v="maria.restrepo@jep.gov.co"/>
    <s v="https://community.secop.gov.co/Public/Tendering/ContractNoticePhases/View?PPI=CO1.PPI.22886513&amp;isFromPublicArea=True&amp;isModal=False"/>
  </r>
  <r>
    <s v="JEP-233-2023"/>
    <s v="JEP-CSPO-233-2023"/>
    <s v="Laura Paredes"/>
    <d v="2023-01-31T00:00:00"/>
    <s v="Erika Jazmin Garzón Daza"/>
    <x v="0"/>
    <s v="1. Prestación de servicios profesionales y de apoyo a la gestión"/>
    <s v="Cédula de ciudadanía"/>
    <n v="1072466089"/>
    <n v="8"/>
    <x v="0"/>
    <s v="Nocaima "/>
    <s v="Prestar servicios profesionales especializados para apoyar la articulación de las dependencias de la Secretaría Ejecutiva en la atención de las necesidades que surjan para la instrucción de los macrocasos que se adelantan ante las Salas y Secciones. "/>
    <s v="Administrativo Transversal"/>
    <s v="Harvey Danilo Suarez Morales"/>
    <s v="Secretaría Ejecutiva"/>
    <s v="B- Subsecretaría Ejecutiva"/>
    <s v="Angela Maria Mora Soto"/>
    <n v="52085127"/>
    <x v="2"/>
    <s v="N/A"/>
    <s v="N/A"/>
    <s v="N/A"/>
    <s v="Inversión"/>
    <n v="118338066"/>
    <s v="N/A"/>
    <s v="N/A"/>
    <n v="10758006"/>
    <s v="N/A"/>
    <n v="68623"/>
    <n v="58923"/>
    <s v="_x0009_2022011000068"/>
    <d v="2023-01-31T00:00:00"/>
    <d v="2023-02-03T00:00:00"/>
    <s v="N/A"/>
    <s v="N/A"/>
    <s v="N/A"/>
    <s v="N/A"/>
    <s v="N/A"/>
    <n v="0"/>
    <s v="N/A"/>
    <n v="0"/>
    <s v="N/A"/>
    <n v="0"/>
    <s v="N/A"/>
    <n v="0"/>
    <s v="N/A"/>
    <n v="0"/>
    <s v="N/A"/>
    <n v="0"/>
    <s v="N/A"/>
    <n v="0"/>
    <n v="0"/>
    <n v="-173"/>
    <n v="118338066"/>
    <n v="0"/>
    <n v="0"/>
    <n v="0"/>
    <n v="0"/>
    <d v="2023-12-31T00:00:00"/>
    <d v="2023-07-11T00:00:00"/>
    <n v="-1010"/>
    <s v="NO"/>
    <s v="Bogotá D.C."/>
    <s v="Cumplimiento"/>
    <s v="21-45-101399312"/>
    <n v="0"/>
    <s v="Seguros del Estado S.A."/>
    <d v="2023-02-02T00:00:00"/>
    <s v="01/02/2023 - 01/07/2024"/>
    <d v="2023-02-03T00:00:00"/>
    <s v="https://jepcolombia.sharepoint.com/:b:/g/SE/DAJ/SDC/EYNONbq9Lr9Fl4xFdT7U07cBdGGJgLkAKv9RkdfcU8E78g?e=IBA6tG"/>
    <s v="Modificar la “Cláusula Sexta – Valor del Contrato” $118.338.066 Modificar la “Cláusula Octava –Forma de Pago”_x000a_"/>
    <x v="0"/>
    <s v="Terminación anticipada"/>
    <s v="N/A"/>
    <s v="DERECHO"/>
    <s v="N/A"/>
    <s v="FEMENINO"/>
    <s v="erika.garzon@jep.gov.co"/>
    <s v="https://community.secop.gov.co/Public/Tendering/ContractNoticePhases/View?PPI=CO1.PPI.22889219&amp;isFromPublicArea=True&amp;isModal=False"/>
  </r>
  <r>
    <s v="JEP-234-2023"/>
    <s v="JEP-CSPO-234-2023"/>
    <s v="Laura Paredes"/>
    <d v="2023-01-31T00:00:00"/>
    <s v="Juan David Salas Riaño"/>
    <x v="0"/>
    <s v="1. Prestación de servicios profesionales y de apoyo a la gestión"/>
    <s v="Cédula de ciudadanía"/>
    <n v="1020720743"/>
    <n v="7"/>
    <x v="0"/>
    <s v="Bogotá D.C."/>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árez Morales"/>
    <s v="Secretaría Ejecutiva"/>
    <s v="B- Subsecretaría Ejecutiva"/>
    <s v="Maria del Pilar Torres Navarrete"/>
    <n v="52107153"/>
    <x v="2"/>
    <s v="N/A"/>
    <s v="N/A"/>
    <s v="N/A"/>
    <s v="Inversión"/>
    <n v="118338066"/>
    <s v="N/A"/>
    <s v="N/A"/>
    <n v="10758006"/>
    <s v="N/A"/>
    <n v="69023"/>
    <n v="58823"/>
    <n v="2022011000068"/>
    <d v="2023-01-31T00:00:00"/>
    <d v="2023-02-01T00:00:00"/>
    <s v="N/A"/>
    <s v="N/A"/>
    <s v="N/A"/>
    <s v="N/A"/>
    <s v="N/A"/>
    <n v="0"/>
    <s v="N/A"/>
    <n v="0"/>
    <s v="N/A"/>
    <n v="0"/>
    <s v="N/A"/>
    <n v="0"/>
    <s v="N/A"/>
    <n v="0"/>
    <s v="N/A"/>
    <n v="0"/>
    <s v="N/A"/>
    <n v="0"/>
    <s v="N/A"/>
    <n v="0"/>
    <n v="118338066"/>
    <n v="0"/>
    <n v="0"/>
    <n v="0"/>
    <n v="0"/>
    <d v="2023-12-31T00:00:00"/>
    <d v="2023-12-31T00:00:00"/>
    <n v="-837"/>
    <s v="SI"/>
    <s v="Bogotá D.C."/>
    <s v="Cumplimiento"/>
    <s v="21-45-101399214"/>
    <n v="0"/>
    <s v="Seguros del Estado S.A."/>
    <d v="2023-02-01T00:00:00"/>
    <s v="31/01/2023 - 01/07/2024"/>
    <d v="2023-02-01T00:00:00"/>
    <s v="https://jepcolombia.sharepoint.com/:b:/g/SE/DAJ/SDC/EZeenNVPH2RGuZUTFAjDpF0BbmGMu1_2A-eglbgkFbd_gQ?e=jHcBcB"/>
    <s v="Mediante otrosí número 1 del primero de marzo de 2023 se solicita Modificar la “Cláusula Sexta – Valor del Contrato” por $118338066"/>
    <x v="0"/>
    <s v="Retiro"/>
    <s v="N/A"/>
    <s v="GOBIERNO Y RELACIONES INTERNACIONALES"/>
    <s v="N/A"/>
    <s v="MASCULINO"/>
    <s v="juan.salas@jep.gov.co"/>
    <s v="https://community.secop.gov.co/Public/Tendering/ContractNoticePhases/View?PPI=CO1.PPI.22884793&amp;isFromPublicArea=True&amp;isModal=False"/>
  </r>
  <r>
    <s v="JEP-235-2023"/>
    <s v="JEP-CSPO-235-2023"/>
    <s v="Paola Casas"/>
    <d v="2023-01-31T00:00:00"/>
    <s v="Daniel Alberto Gordon Ramirez "/>
    <x v="0"/>
    <s v="1. Prestación de servicios profesionales y de apoyo a la gestión"/>
    <s v="Cédula de ciudadanía"/>
    <n v="1107050314"/>
    <n v="0"/>
    <x v="0"/>
    <s v="Cali "/>
    <s v="Prestar servicios profesionales especializados para apoyar y acompañar el despliegue territorial de la Secretaría Ejecutiva en los departamentos de Vichada y Casanare,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8338066"/>
    <s v="N/A"/>
    <s v="N/A"/>
    <n v="10758006"/>
    <s v="N/A"/>
    <n v="31523"/>
    <s v="_x0009_65223"/>
    <n v="2022011000068"/>
    <d v="2023-02-03T00:00:00"/>
    <d v="2023-02-07T00:00:00"/>
    <s v="N/A"/>
    <s v="N/A"/>
    <s v="N/A"/>
    <s v="N/A"/>
    <s v="N/A"/>
    <n v="0"/>
    <s v="N/A"/>
    <n v="0"/>
    <s v="N/A"/>
    <n v="0"/>
    <s v="N/A"/>
    <n v="0"/>
    <s v="N/A"/>
    <n v="0"/>
    <s v="N/A"/>
    <n v="0"/>
    <s v="N/A"/>
    <n v="0"/>
    <s v="N/A"/>
    <n v="0"/>
    <n v="118338066"/>
    <n v="0"/>
    <n v="0"/>
    <n v="0"/>
    <n v="0"/>
    <d v="2023-12-31T00:00:00"/>
    <d v="2023-12-31T00:00:00"/>
    <n v="-837"/>
    <s v="NO"/>
    <s v="Yopal"/>
    <s v="Cumplimiento"/>
    <s v="560 47 994000159935"/>
    <n v="0"/>
    <s v="Aseguradora Solidaria de Colombia"/>
    <d v="2023-02-03T00:00:00"/>
    <s v="03/02/2023 - 10/07/2024"/>
    <d v="2023-02-06T00:00:00"/>
    <s v="https://jepcolombia.sharepoint.com/:b:/g/SE/DAJ/SDC/EXrd2KtyxZREpEfQS0nF768BU1zTtzZFhNh2EyaX3Hsguw?e=gZXCPn"/>
    <s v="Ninguna"/>
    <x v="0"/>
    <s v="Retiro"/>
    <s v="N/A"/>
    <s v="COMUNICACIÓN SOCIAL Y PERIODISMO"/>
    <s v="N/A"/>
    <s v="MASCULINO"/>
    <s v="daniel.gordon@jep.gov.co"/>
    <s v="https://community.secop.gov.co/Public/Tendering/ContractNoticePhases/View?PPI=CO1.PPI.22953647&amp;isFromPublicArea=True&amp;isModal=False"/>
  </r>
  <r>
    <s v="JEP-236-2023"/>
    <s v="JEP-CSPO-236-2023"/>
    <s v="Paola Casas"/>
    <d v="2023-01-31T00:00:00"/>
    <s v="Julieth Balanta Zuñiga "/>
    <x v="0"/>
    <s v="1. Prestación de servicios profesionales y de apoyo a la gestión"/>
    <s v="Cédula de ciudadanía"/>
    <n v="1130602963"/>
    <n v="4"/>
    <x v="0"/>
    <s v="Cali"/>
    <s v="Prestar servicios profesionales especializados para apoyar y acompañar el despliegue territorial de la Secretaría Ejecutiva en la región del Pacífico Medio,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8338066"/>
    <s v="N/A"/>
    <s v="N/A"/>
    <n v="10758006"/>
    <s v="N/A"/>
    <n v="30823"/>
    <s v="_x0009_65323"/>
    <n v="2022011000068"/>
    <d v="2023-02-03T00:00:00"/>
    <d v="2023-02-07T00:00:00"/>
    <s v="N/A"/>
    <s v="N/A"/>
    <s v="N/A"/>
    <s v="N/A"/>
    <s v="N/A"/>
    <n v="0"/>
    <s v="N/A"/>
    <n v="0"/>
    <s v="N/A"/>
    <n v="0"/>
    <s v="N/A"/>
    <n v="0"/>
    <s v="N/A"/>
    <n v="0"/>
    <s v="N/A"/>
    <n v="0"/>
    <s v="N/A"/>
    <n v="0"/>
    <s v="N/A"/>
    <n v="0"/>
    <n v="118338066"/>
    <n v="0"/>
    <n v="0"/>
    <n v="0"/>
    <n v="0"/>
    <d v="2023-12-31T00:00:00"/>
    <d v="2023-12-31T00:00:00"/>
    <n v="-837"/>
    <s v="NO"/>
    <s v="Buenaventura"/>
    <s v="Cumplimiento"/>
    <s v="39-45-101029627"/>
    <n v="0"/>
    <s v="Seguros del Estado S.A."/>
    <d v="2023-02-03T00:00:00"/>
    <s v="03/02/2023 - 05/07/2024"/>
    <d v="2023-02-06T00:00:00"/>
    <s v="https://jepcolombia.sharepoint.com/:b:/g/SE/DAJ/SDC/EZVNR1mz0gJPuRug-hcEoQABBNpkrLMFRdu2ceVNitcFng?e=CDIYLl"/>
    <s v="Ninguna"/>
    <x v="0"/>
    <s v="Retiro"/>
    <s v="N/A"/>
    <s v="DERECHO"/>
    <s v="N/A"/>
    <s v="FEMENINO"/>
    <s v="julieth.balanta@jep.gov.co"/>
    <s v="https://community.secop.gov.co/Public/Tendering/ContractNoticePhases/View?PPI=CO1.PPI.22954536&amp;isFromPublicArea=True&amp;isModal=False"/>
  </r>
  <r>
    <s v="JEP-237-2023"/>
    <s v="JEP-CSPO-237-2023"/>
    <s v="Laura Paredes"/>
    <d v="2023-01-31T00:00:00"/>
    <s v="Luis Gabriel Soto"/>
    <x v="0"/>
    <s v="1. Prestación de servicios profesionales y de apoyo a la gestión"/>
    <s v="Cédula de ciudadanía"/>
    <n v="1015427462"/>
    <n v="9"/>
    <x v="0"/>
    <s v="Bogotá D.C"/>
    <s v="Prestar servicios profesionales a la subsecretaria ejecutiva en el apoyo a la documentación y certificación de trabajos, obras y actividades (toar), con contenido reparador, seguimiento al régimen de condicionalidad y sanciones propias con énfasis en el apoyo al acompañamiento a proyectos restaurativos a nivel nacional o territorial"/>
    <s v="Funciones de la dependencia"/>
    <s v="Harvey Danilo Suarez Morales"/>
    <s v="Secretaría Ejecutiva"/>
    <s v="B- Subsecretaría Ejecutiva"/>
    <s v="Gladys Celeide Prada Pardo"/>
    <n v="60335962"/>
    <x v="7"/>
    <s v="N/A"/>
    <s v="N/A"/>
    <s v="N/A"/>
    <s v="Inversión"/>
    <n v="58652038"/>
    <s v="N/A"/>
    <s v="N/A"/>
    <n v="5464476"/>
    <s v="N/A"/>
    <n v="51923"/>
    <n v="59723"/>
    <n v="2022011000068"/>
    <d v="2023-02-01T00:00:00"/>
    <d v="2023-02-07T00:00:00"/>
    <s v="Laura Xilene Zuleta Ortiz"/>
    <s v="Cedula de ciudadanía"/>
    <n v="1128467776"/>
    <s v="N/A"/>
    <d v="2023-04-01T00:00:00"/>
    <n v="0"/>
    <s v="N/A"/>
    <n v="0"/>
    <s v="N/A"/>
    <n v="0"/>
    <s v="N/A"/>
    <n v="0"/>
    <s v="N/A"/>
    <n v="0"/>
    <s v="N/A"/>
    <n v="0"/>
    <s v="N/A"/>
    <n v="0"/>
    <n v="0"/>
    <n v="-191"/>
    <n v="58652038"/>
    <n v="0"/>
    <n v="0"/>
    <n v="0"/>
    <n v="0"/>
    <d v="2023-12-31T00:00:00"/>
    <d v="2023-06-23T00:00:00"/>
    <n v="-1028"/>
    <s v="NO"/>
    <s v="Bogotá D.C."/>
    <s v="Cumplimiento"/>
    <s v="3550110-2_x000a_21-45-101405418"/>
    <s v="0_x000a_0"/>
    <s v="Suramericana_x000a_Seguros del Estado S.A."/>
    <s v="01/02/2023_x000a_31/03/2023"/>
    <s v="01/02/2023 - 01/07/2024_x000a_01/04/2023 - 01/07/2024"/>
    <s v="01/02/2023_x000a_10/04/2023"/>
    <s v="https://jepcolombia.sharepoint.com/:b:/g/SE/DAJ/SDC/EVQiKyiZSpZEswcrv-aGFW4B_dfAv4obW5TMIvlhbWC6XA?e=ho6koX"/>
    <s v="Debido a que el contrato No. JEP-237-2023 fue suscrito el 01 de febrero de 2023, y no logro tener ejecución durante el mes de enero de 2023 como estaba proyectado :se solicita  Modificar la “Cláusula Sexta – Valor del Contrato” $58.652.038_x000a_El 31/03/2023 se cede el contrato para iniciar el 1/04/2023_x000a_Terminación anticipad apor mutuo acuedo hasta el 23/06/2023"/>
    <x v="0"/>
    <s v="Cesión y Terminación anticipada"/>
    <s v="N/A"/>
    <s v="SOCIOLOGÍA"/>
    <s v="N/A"/>
    <s v="FEMENINO"/>
    <s v="laura.zuleta@jep.gov.co"/>
    <s v="https://community.secop.gov.co/Public/Tendering/ContractNoticePhases/View?PPI=CO1.PPI.22883281&amp;isFromPublicArea=True&amp;isModal=False"/>
  </r>
  <r>
    <s v="JEP-238-2023"/>
    <s v="JEP-CSPO-238-2023"/>
    <s v="Carlos Torres"/>
    <d v="2023-01-31T00:00:00"/>
    <s v="Harrysson Steven Niño Oliveros"/>
    <x v="0"/>
    <s v="1. Prestación de servicios profesionales y de apoyo a la gestión"/>
    <s v="Cédula de ciudadanía"/>
    <n v="1030623881"/>
    <n v="6"/>
    <x v="0"/>
    <s v="Bogotá D.C."/>
    <s v="Prestar servicios profesionales para apoyar en los procesos de mejoramiento de la gestión judicial de las salas de justicia y secciones del tribunal para la paz. "/>
    <s v="Misional"/>
    <s v="Harvey Danilo Suárez Morales"/>
    <s v="Secretaría Ejecutiva"/>
    <s v="G- Secretaría General Judicial DAJ"/>
    <s v="Yuly Saenz Berdugo"/>
    <n v="52421376"/>
    <x v="25"/>
    <s v="N/A"/>
    <s v="Magistratura_x000a_SEJUD - SAI"/>
    <s v="N/A"/>
    <s v="Inversión"/>
    <n v="41742503"/>
    <s v="N/A"/>
    <s v="N/A"/>
    <n v="3794773"/>
    <n v="4143892"/>
    <n v="46623"/>
    <n v="59223"/>
    <n v="2022011000068"/>
    <d v="2023-01-31T00:00:00"/>
    <d v="2023-02-02T00:00:00"/>
    <s v="Jeyson Hafeth Lopez Chisco_x000a_Juan Camilo Cortes Hernandez"/>
    <s v="Cedula de ciudadanía"/>
    <s v="17268171_x000a_1075293016"/>
    <s v="4_x000a_8"/>
    <s v="1/03/2023_x000a_11/07/2023"/>
    <n v="-379489"/>
    <d v="2023-12-28T00:00:00"/>
    <n v="20719460"/>
    <d v="2023-12-28T00:00:00"/>
    <n v="0"/>
    <s v="N/A"/>
    <n v="0"/>
    <s v="N/A"/>
    <n v="0"/>
    <s v="N/A"/>
    <n v="0"/>
    <s v="N/A"/>
    <n v="1"/>
    <d v="2023-12-28T00:00:00"/>
    <n v="152"/>
    <n v="62082474"/>
    <n v="20719460"/>
    <n v="20719460"/>
    <n v="0"/>
    <n v="0"/>
    <d v="2023-12-31T00:00:00"/>
    <d v="2024-05-31T00:00:00"/>
    <n v="-685"/>
    <s v="SI"/>
    <s v="Bogotá D.C."/>
    <s v="Cumplimiento"/>
    <s v="21-47-101026042_x000a_11-47-101015590"/>
    <s v="0_x000a_0"/>
    <s v="Seguros del Estado S.A._x000a_Seguros del Estado S.A."/>
    <s v="01/02/2023_x000a_11/07/2023"/>
    <s v="31/01/2023 - 30/06/2024_x000a_11/07/2023 - 10/07/2024"/>
    <s v="01/02/2023_x000a_11/07/2023"/>
    <s v="https://jepcolombia.sharepoint.com/:b:/g/SE/DAJ/SDC/EfECSXDNfXlIv-Cw4cRbNTEBrJDM74PVYKsLlaAw9k7aqw?e=GKvwwP"/>
    <s v="El primero de marzo de 2023 se realizó cesión de HARRYSSON STEVEN NIÑO OLIVEROS a JEYSON_x000a_HAFETH LOPEZ CHISCO._x000a_El 07/07/2023 se cede a  JUAN CAMILO CORTES HERNÁNDEZ identificado con la cédula de_x000a_ciudadanía No. 1.075.293.016_x000a_Mediante Otrosí N°1 el 28/12/2023 se publica la adición y prórroga del contrato JEP-238-2023 VF "/>
    <x v="0"/>
    <s v="Cesión, Adición y prórroga"/>
    <s v="N/A"/>
    <s v="DERECHO"/>
    <s v="N/A"/>
    <s v="MASCULINO"/>
    <s v="juan.cortes@jep.gov.co"/>
    <s v="https://community.secop.gov.co/Public/Tendering/ContractNoticePhases/View?PPI=CO1.PPI.22897995&amp;isFromPublicArea=True&amp;isModal=False"/>
  </r>
  <r>
    <s v="JEP-239-2023"/>
    <s v="JEP-CSPO-239-2023"/>
    <s v="Carlos Torres"/>
    <d v="2023-01-31T00:00:00"/>
    <s v="Jorge Andres Marin Naranjo"/>
    <x v="0"/>
    <s v="1. Prestación de servicios profesionales y de apoyo a la gestión"/>
    <s v="Cédula de ciudadanía"/>
    <n v="1010186531"/>
    <n v="5"/>
    <x v="0"/>
    <s v="Bogotá D.C."/>
    <s v="Prestar servicios profesionales para apoyar en los procesos de mejoramiento de la gestión judicial de las salas de justicia y secciones del tribunal para la paz. "/>
    <s v="Misional"/>
    <s v="Harvey Danilo Suárez Morales"/>
    <s v="Secretaría Ejecutiva"/>
    <s v="G- Secretaría General Judicial DAJ"/>
    <s v="Yuly Saenz Berdugo"/>
    <n v="52421376"/>
    <x v="25"/>
    <s v="N/A"/>
    <s v="Magistratura_x000a_SEJUD - SAI"/>
    <s v="N/A"/>
    <s v="Inversión"/>
    <n v="41742503"/>
    <s v="N/A"/>
    <s v="N/A"/>
    <n v="3794773"/>
    <n v="4143892"/>
    <n v="46923"/>
    <n v="59123"/>
    <n v="2022011000068"/>
    <d v="2023-01-31T00:00:00"/>
    <d v="2023-02-02T00:00:00"/>
    <s v="N/A"/>
    <s v="N/A"/>
    <s v="N/A"/>
    <s v="N/A"/>
    <s v="N/A"/>
    <n v="-379489"/>
    <d v="2023-12-28T00:00:00"/>
    <n v="20719460"/>
    <d v="2023-12-28T00:00:00"/>
    <n v="0"/>
    <s v="N/A"/>
    <n v="0"/>
    <s v="N/A"/>
    <n v="0"/>
    <s v="N/A"/>
    <n v="0"/>
    <s v="N/A"/>
    <n v="1"/>
    <d v="2023-12-28T00:00:00"/>
    <n v="152"/>
    <n v="62082474"/>
    <n v="20719460"/>
    <n v="20719460"/>
    <n v="0"/>
    <n v="0"/>
    <d v="2023-12-31T00:00:00"/>
    <d v="2024-05-31T00:00:00"/>
    <n v="-685"/>
    <s v="SI"/>
    <s v="Bogotá D.C."/>
    <s v="Cumplimiento"/>
    <s v="33-47-101010878"/>
    <n v="0"/>
    <s v="Seguros del Estado S.A."/>
    <d v="2023-02-01T00:00:00"/>
    <s v="31/01/2023 - 08/07/2024"/>
    <d v="2023-02-01T00:00:00"/>
    <s v="https://jepcolombia.sharepoint.com/:b:/g/SE/DAJ/SDC/ETuTRMOwxXNIiSgwix5V4zcBDP4KP_FaeU0FxhFPIgCovg?e=grCLpH"/>
    <s v="Mediante Otrosí N°1 el 28/12/2023 se publica la adición y prórroga del contrato JEP-239-2023 VF"/>
    <x v="0"/>
    <s v="Adición y prórroga"/>
    <s v="N/A"/>
    <s v="DERECHO"/>
    <s v="N/A"/>
    <s v="MASCULINO"/>
    <s v="jorge.marin@jep.gov.co"/>
    <s v="https://community.secop.gov.co/Public/Tendering/ContractNoticePhases/View?PPI=CO1.PPI.22899772&amp;isFromPublicArea=True&amp;isModal=False"/>
  </r>
  <r>
    <s v="JEP-240-2023"/>
    <s v="JEP-CSPO-240-2023"/>
    <s v="Carlos Torres"/>
    <d v="2023-01-31T00:00:00"/>
    <s v="Natalia  Zambrano Fernandez"/>
    <x v="0"/>
    <s v="1. Prestación de servicios profesionales y de apoyo a la gestión"/>
    <s v="Cédula de ciudadanía"/>
    <n v="1130603927"/>
    <n v="3"/>
    <x v="0"/>
    <s v="Cali"/>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723"/>
    <n v="60623"/>
    <s v="_x0009_2022011000068"/>
    <d v="2023-02-01T00:00:00"/>
    <d v="2023-02-02T00:00:00"/>
    <s v="N/A"/>
    <s v="N/A"/>
    <s v="N/A"/>
    <s v="N/A"/>
    <s v="N/A"/>
    <n v="0"/>
    <s v="N/A"/>
    <n v="0"/>
    <s v="N/A"/>
    <n v="0"/>
    <s v="N/A"/>
    <n v="0"/>
    <s v="N/A"/>
    <n v="0"/>
    <s v="N/A"/>
    <n v="0"/>
    <s v="N/A"/>
    <n v="0"/>
    <s v="N/A"/>
    <n v="0"/>
    <n v="83485039"/>
    <n v="0"/>
    <n v="0"/>
    <n v="0"/>
    <n v="0"/>
    <d v="2023-12-31T00:00:00"/>
    <d v="2023-12-31T00:00:00"/>
    <n v="-837"/>
    <s v="NO"/>
    <s v="Cali con desplazamiento_x000a_en la región conformada por los departamentos de Valle del Cauca, Cauca y Nariño"/>
    <s v="Cumplimiento"/>
    <s v="25-47-101003665"/>
    <n v="0"/>
    <s v="Seguros del Estado S.A."/>
    <d v="2023-02-02T00:00:00"/>
    <s v="01/02/2023 - 01/07/2024"/>
    <d v="2023-02-02T00:00:00"/>
    <s v="https://jepcolombia.sharepoint.com/:b:/g/SE/DAJ/SDC/EQm77tU6zoFEqJaazOEyybYBzf_sIjnznrlxiKfSxVm8hQ?e=n7fzdv"/>
    <s v="A partir del 03/02/2023 a través del Otrosí número 1 Modificaicón &quot;Clausula Octava - Forma de pago&quot;"/>
    <x v="0"/>
    <s v="Retiro"/>
    <s v="N/A"/>
    <s v="PSICOLOGÍA"/>
    <s v="N/A"/>
    <s v="FEMENINO"/>
    <s v="natalia.zambrano@jep.gov.co"/>
    <s v="https://community.secop.gov.co/Public/Tendering/ContractNoticePhases/View?PPI=CO1.PPI.22901192&amp;isFromPublicArea=True&amp;isModal=False"/>
  </r>
  <r>
    <s v="JEP-241-2023"/>
    <s v="JEP-CSPO-241-2023"/>
    <s v="Paola Casas"/>
    <d v="2023-01-31T00:00:00"/>
    <s v="Jose Rafael Tautiva Prieto"/>
    <x v="0"/>
    <s v="1. Prestación de servicios profesionales y de apoyo a la gestión"/>
    <s v="Cédula de ciudadanía"/>
    <n v="1020784008"/>
    <n v="6"/>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DSJ"/>
    <s v="N/A"/>
    <s v="Inversión"/>
    <n v="41742503"/>
    <s v="N/A"/>
    <s v="N/A"/>
    <n v="3188885"/>
    <n v="3482262"/>
    <n v="46723"/>
    <n v="60723"/>
    <n v="2022011000068"/>
    <d v="2023-02-01T00:00:00"/>
    <d v="2023-02-03T00:00:00"/>
    <s v="Diana María Velasco Bolaños_x000a_Sergio Alejandro Medina Orjuela"/>
    <s v="Cedula de ciudadanía"/>
    <s v="1085313574_x000a_1019105193"/>
    <s v="1_x000a_5"/>
    <s v="22/03/2023_x000a_4/08/2023"/>
    <n v="-1138467"/>
    <d v="2023-12-27T00:00:00"/>
    <n v="20719460"/>
    <d v="2023-12-27T00:00:00"/>
    <n v="0"/>
    <s v="N/A"/>
    <n v="0"/>
    <s v="N/A"/>
    <n v="0"/>
    <s v="N/A"/>
    <n v="0"/>
    <s v="N/A"/>
    <n v="1"/>
    <d v="2023-12-27T00:00:00"/>
    <n v="152"/>
    <n v="61323496"/>
    <n v="20719460"/>
    <n v="20719460"/>
    <n v="0"/>
    <n v="0"/>
    <d v="2023-12-31T00:00:00"/>
    <d v="2024-05-31T00:00:00"/>
    <n v="-685"/>
    <s v="NO"/>
    <s v="Bogotá D.C."/>
    <s v="Cumplimiento"/>
    <s v="14-47-101022225 _x000a_11-45-101128383"/>
    <s v="0_x000a_0"/>
    <s v="Seguros del Estado S.A._x000a_Seguros del Estado S.A."/>
    <s v="02/02/2023_x000a_08/08/2023"/>
    <s v="02/02/2023 - 30/06/2024_x000a_04/08/2023 - 30/06/2024"/>
    <s v="03/02/2024_x000a_09/08/2023"/>
    <s v="https://jepcolombia.sharepoint.com/:b:/g/SE/DAJ/SDC/EW24g7x7Am1Pk3jQTxRtuPEBLBQ78uCDA35DJpWawdSwDw?e=740JdT"/>
    <s v="Se cede a partir del 22 de marzo de 2023_x000a_Se cede a partir del 4 de agosto de 2023_x000a_Mediante otrosí N°1 se publica la adición y prórroga del contrato JEP-241-2023"/>
    <x v="0"/>
    <s v="Cesión, Adición y prórroga"/>
    <s v="N/A"/>
    <s v="DERECHO"/>
    <s v="N/A"/>
    <s v="MASCULINO"/>
    <s v="sergio.medina@jep.gov.co"/>
    <s v="https://community.secop.gov.co/Public/Tendering/ContractNoticePhases/View?PPI=CO1.PPI.22918119&amp;isFromPublicArea=True&amp;isModal=False"/>
  </r>
  <r>
    <s v="JEP-242-2023"/>
    <s v="JEP-CSPO-242-2023"/>
    <s v="Paola Casas"/>
    <d v="2023-01-31T00:00:00"/>
    <s v="Jessika Marcela Martinez Peña "/>
    <x v="0"/>
    <s v="1. Prestación de servicios profesionales y de apoyo a la gestión"/>
    <s v="Cédula de ciudadanía"/>
    <n v="1030555549"/>
    <n v="3"/>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RVR"/>
    <s v="N/A"/>
    <s v="Inversión"/>
    <n v="41742503"/>
    <s v="N/A"/>
    <s v="N/A"/>
    <n v="3794773"/>
    <n v="4143892"/>
    <n v="46823"/>
    <n v="66623"/>
    <n v="2022011000068"/>
    <d v="2023-02-03T00:00:00"/>
    <d v="2023-02-07T00:00:00"/>
    <s v="Allen Santiago Espitia Barragán"/>
    <s v="Cedula de ciudadanía"/>
    <n v="1110582412"/>
    <n v="8"/>
    <d v="2023-08-04T00:00:00"/>
    <n v="-1644422"/>
    <d v="2023-12-28T00:00:00"/>
    <n v="20719460"/>
    <d v="2023-12-28T00:00:00"/>
    <n v="0"/>
    <s v="N/A"/>
    <n v="0"/>
    <s v="N/A"/>
    <n v="0"/>
    <s v="N/A"/>
    <n v="0"/>
    <s v="N/A"/>
    <n v="1"/>
    <d v="2023-12-28T00:00:00"/>
    <n v="152"/>
    <n v="60817541"/>
    <n v="20719460"/>
    <n v="20719460"/>
    <n v="0"/>
    <n v="0"/>
    <d v="2023-12-31T00:00:00"/>
    <d v="2024-05-31T00:00:00"/>
    <n v="-685"/>
    <s v="NO"/>
    <s v="Bogotá D.C."/>
    <s v="Cumplimiento"/>
    <s v="3553396–5_x000a_25-47-101004244"/>
    <s v="NR_x000a_0"/>
    <s v="Suramericana_x000a_Seguros del Estado S.A."/>
    <s v="06/02/2023_x000a_08/08/2023"/>
    <s v="03/02/2023 - 30/06/2024_x000a_04/08/2023 - 30/06/2024"/>
    <s v="07/02/2023_x000a_10/08/2023"/>
    <s v="https://jepcolombia.sharepoint.com/:b:/g/SE/DAJ/SDC/Eeu7RBy5Nq1Kg3ocO87jMkEB9z3jM20KjvPrb-YDL_KyOw?e=25sXSM"/>
    <s v="El 4-08-2023 se publicó la cesión del contrato 242-2023 a partir del 4 de agosto de 2023 (Jessika Marcela Martinez Peña - Cedente y Allen Santiago Espitia Barragán - Cesionario). SEJUD_x000a_Mediante otrosí N°1 se publica la adición y prórroga del contrato JEP-242-2023"/>
    <x v="0"/>
    <s v="Cesión, Adición y prórroga"/>
    <s v="N/A"/>
    <s v="PENDIENTE"/>
    <s v="N/A"/>
    <s v="MASCULINO"/>
    <s v="allen.espitia@jep.gov.co"/>
    <s v="https://community.secop.gov.co/Public/Tendering/ContractNoticePhases/View?PPI=CO1.PPI.22922813&amp;isFromPublicArea=True&amp;isModal=False"/>
  </r>
  <r>
    <s v="JEP-243-2023"/>
    <s v="JEP-CSPO-243-2023"/>
    <s v="Laura Paredes"/>
    <d v="2022-01-31T00:00:00"/>
    <s v="Andrea Carolina Estupiñan Chiquillo"/>
    <x v="0"/>
    <s v="1. Prestación de servicios profesionales y de apoyo a la gestión"/>
    <s v="Cédula de ciudadanía"/>
    <n v="52515944"/>
    <n v="8"/>
    <x v="0"/>
    <s v="Bogotá D.C."/>
    <s v="Prestar servicios profesionales especializados para apoyar la articulación de las dependencias de la Secretaría Ejecutiva en la atención de las necesidades que surjan para la instrucción de los macrocasos que se adelantan ante las Salas y Secciones. "/>
    <s v="Administrativo Transversal"/>
    <s v="Harvey Danilo Suárez Morales"/>
    <s v="Secretaría Ejecutiva"/>
    <s v="B- Subsecretaría Ejecutiva"/>
    <s v="Maria del Pilar Torres Navarrete"/>
    <n v="52107153"/>
    <x v="2"/>
    <s v="N/A"/>
    <s v="N/A"/>
    <s v="N/A"/>
    <s v="Inversión"/>
    <n v="118338066"/>
    <s v="N/A"/>
    <s v="N/A"/>
    <n v="10758006"/>
    <s v="N/A"/>
    <n v="69123"/>
    <n v="59023"/>
    <n v="2022011000068"/>
    <d v="2023-02-01T00:00:00"/>
    <d v="2023-02-01T00:00:00"/>
    <s v="N/A"/>
    <s v="N/A"/>
    <s v="N/A"/>
    <s v="N/A"/>
    <s v="N/A"/>
    <n v="0"/>
    <s v="N/A"/>
    <n v="0"/>
    <s v="N/A"/>
    <n v="0"/>
    <s v="N/A"/>
    <n v="0"/>
    <s v="N/A"/>
    <n v="0"/>
    <s v="N/A"/>
    <n v="0"/>
    <s v="N/A"/>
    <n v="0"/>
    <s v="N/A"/>
    <n v="0"/>
    <n v="118338066"/>
    <n v="0"/>
    <n v="0"/>
    <n v="0"/>
    <n v="0"/>
    <d v="2023-12-31T00:00:00"/>
    <d v="2023-12-31T00:00:00"/>
    <n v="-837"/>
    <s v="NO"/>
    <s v="Bogotá D.C."/>
    <s v="Cumplimiento"/>
    <s v="21-45-101399214"/>
    <n v="0"/>
    <s v="Seguros del Estado S.A."/>
    <d v="2023-02-01T00:00:00"/>
    <s v="31/01/2023 - 01/07/2024"/>
    <d v="2023-02-01T00:00:00"/>
    <s v="https://jepcolombia.sharepoint.com/:b:/g/SE/DAJ/SDC/EVhBIpviMuNJvIoVQijlHx4B3ncw3j2HrltkAn1mssfijA?e=K5c69z"/>
    <s v="Modificar la “Cláusula Sexta – Valor del Contrato” $118.338.066 Modificar la “Cláusula Octava –Forma de Pago” $118.338.066"/>
    <x v="0"/>
    <s v="Retiro"/>
    <s v="N/A"/>
    <s v="PENDIENTE"/>
    <s v="N/A"/>
    <s v="FEMENINO"/>
    <s v="andrea.estupinan@jep.gov.co"/>
    <s v="https://community.secop.gov.co/Public/Tendering/ContractNoticePhases/View?PPI=CO1.PPI.22909406&amp;isFromPublicArea=True&amp;isModal=False"/>
  </r>
  <r>
    <s v="JEP-244-2023"/>
    <s v="JEP-CSPO-243-2023"/>
    <s v="Laura Paredes"/>
    <d v="2023-01-31T00:00:00"/>
    <s v="Leonardo Javier Delgado Rangel"/>
    <x v="0"/>
    <s v="1. Prestación de servicios profesionales y de apoyo a la gestión"/>
    <s v="Cédula de ciudadanía"/>
    <n v="79873281"/>
    <n v="6"/>
    <x v="0"/>
    <s v="Bogotá D.C."/>
    <s v="Prestar servicios profesionales a la subsecretaría ejecutiva en el apoyo a la certificación de trabajos, obras y actividades (toar), con contenido reparador, seguimiento al régimen de condicionalidad y sanciones propias con énfasis en la definición e implementación del sistema de gestión de información y conocimiento del proceso de seguimiento en los temas antes mencionados. "/>
    <s v="Administrativo Transversal"/>
    <s v="Harvey Danilo Suárez Morales"/>
    <s v="Secretaría Ejecutiva"/>
    <s v="B- Subsecretaría Ejecutiva"/>
    <s v="Gladys Celeide Prada Pardo"/>
    <n v="60335962"/>
    <x v="7"/>
    <s v="N/A"/>
    <s v="N/A"/>
    <s v="N/A"/>
    <s v="Inversión"/>
    <n v="116903660"/>
    <s v="N/A"/>
    <s v="N/A"/>
    <n v="10758006"/>
    <s v="N/A"/>
    <n v="52023"/>
    <n v="59623"/>
    <n v="2022011000068"/>
    <d v="2023-02-01T00:00:00"/>
    <d v="2023-02-03T00:00:00"/>
    <s v="N/A"/>
    <s v="N/A"/>
    <s v="N/A"/>
    <s v="N/A"/>
    <s v="N/A"/>
    <n v="0"/>
    <s v="N/A"/>
    <n v="0"/>
    <s v="N/A"/>
    <n v="0"/>
    <s v="N/A"/>
    <n v="0"/>
    <s v="N/A"/>
    <n v="0"/>
    <s v="N/A"/>
    <n v="0"/>
    <s v="N/A"/>
    <n v="0"/>
    <s v="N/A"/>
    <n v="0"/>
    <n v="116903660"/>
    <n v="0"/>
    <n v="0"/>
    <n v="0"/>
    <n v="0"/>
    <d v="2023-12-31T00:00:00"/>
    <d v="2023-12-31T00:00:00"/>
    <n v="-837"/>
    <s v="NO"/>
    <s v="Bogotá D.C."/>
    <s v="Cumplimiento"/>
    <s v="18-47-101005114"/>
    <n v="0"/>
    <s v="Seguros del Estado S.A."/>
    <d v="2023-02-02T00:00:00"/>
    <s v="2/02/2023 - 30/06/2024"/>
    <d v="2023-02-03T00:00:00"/>
    <s v="https://jepcolombia.sharepoint.com/:b:/g/SE/DAJ/SDC/EfNRdO6kntdGnobZ1zrT3jQBqfHNJhfttc0cmBfjx-BlTQ?e=vPMgV4"/>
    <s v="Debido a que el contrato No. JEP-244-2023 fue suscrito el 01 de febrero de 2023, y no logro_x000a_tener ejecución durante el mes de enero de 2023 como estaba proyectado se suscribe el presente otrosí No. 1  para Modificar la “Cláusula Sexta – Valor del Contrato” $116.903.660"/>
    <x v="0"/>
    <s v="Retiro"/>
    <s v="N/A"/>
    <s v="PENDIENTE"/>
    <s v="N/A"/>
    <s v="MASCULINO"/>
    <s v="leonardo.delgado@jep.gov.co"/>
    <s v="https://community.secop.gov.co/Public/Tendering/ContractNoticePhases/View?PPI=CO1.PPI.22909406&amp;isFromPublicArea=True&amp;isModal=False"/>
  </r>
  <r>
    <s v="JEP-245-2023"/>
    <s v="JEP-CSPO-245-2023"/>
    <s v="Clara Torres"/>
    <d v="2023-02-01T00:00:00"/>
    <s v="Fernando Alexei Pardo Florez "/>
    <x v="0"/>
    <s v="1. Prestación de servicios profesionales y de apoyo a la gestión"/>
    <s v="Cédula de ciudadanía"/>
    <n v="79729707"/>
    <n v="6"/>
    <x v="0"/>
    <s v="Bogotá D.C."/>
    <s v="Prestar servicios profesionales de asesoría jurídica para apoyar y acompañar a la Secretaría Ejecutiva en la asistencia técnica a las actuaciones y decisiones judiciales, relacionadas con las actividades resultantes de la jurisprudencia emitida por la JEP dentro de la justicia transicional y restaurativa"/>
    <s v="Misional"/>
    <s v="Harvey Danilo Suárez Morales"/>
    <s v="Secretaría Ejecutiva"/>
    <s v="A- Despacho Secretaría Ejecutiva"/>
    <s v="Ariel Sánchez Meertens"/>
    <n v="79723293"/>
    <x v="15"/>
    <s v="Jesús Eduardo Martínez_x000a_López_x000a_79.649.846_x000a_Octubre 9 al 23 de 2023"/>
    <s v="N/A"/>
    <s v="N/A"/>
    <s v="Inversión"/>
    <n v="239466348"/>
    <s v="N/A"/>
    <s v="N/A"/>
    <n v="21769668"/>
    <s v="N/A"/>
    <n v="76223"/>
    <n v="60523"/>
    <s v="_x0009_2022011000068"/>
    <d v="2023-02-01T00:00:00"/>
    <d v="2023-02-02T00:00:00"/>
    <s v="N/A"/>
    <s v="N/A"/>
    <s v="N/A"/>
    <s v="N/A"/>
    <s v="N/A"/>
    <n v="0"/>
    <s v="N/A"/>
    <n v="0"/>
    <s v="N/A"/>
    <n v="0"/>
    <s v="N/A"/>
    <n v="0"/>
    <s v="N/A"/>
    <n v="0"/>
    <s v="N/A"/>
    <n v="0"/>
    <s v="N/A"/>
    <n v="0"/>
    <s v="N/A"/>
    <n v="0"/>
    <n v="239466348"/>
    <n v="0"/>
    <n v="0"/>
    <n v="0"/>
    <n v="0"/>
    <d v="2023-12-31T00:00:00"/>
    <d v="2023-12-31T00:00:00"/>
    <n v="-837"/>
    <s v="NO"/>
    <s v="Bogotá D.C."/>
    <s v="Cumplimiento"/>
    <s v="15-47-101010808"/>
    <n v="0"/>
    <s v="Seguros del Estado S.A."/>
    <d v="2023-02-02T00:00:00"/>
    <s v="01/02/2023 - 30/06/2024"/>
    <d v="2023-02-02T00:00:00"/>
    <s v="https://jepcolombia.sharepoint.com/:b:/g/SE/DAJ/SDC/EfbUlAA6ppFOqQ4JlYF8Yg4BPvghO7XvfSo1k416_osvjg?e=1A19eG"/>
    <s v="Ninguna"/>
    <x v="0"/>
    <s v="Retiro"/>
    <s v="N/A"/>
    <s v="PENDIENTE"/>
    <s v="N/A"/>
    <s v="MASCULINO"/>
    <s v="fernando.pardo@jep.gov.co"/>
    <s v="https://community.secop.gov.co/Public/Tendering/ContractNoticePhases/View?PPI=CO1.PPI.22921372&amp;isFromPublicArea=True&amp;isModal=False"/>
  </r>
  <r>
    <s v="JEP-246-2023"/>
    <s v="JEP-CSPO-246-2023"/>
    <s v="Jairo Cuellar"/>
    <d v="2023-02-01T00:00:00"/>
    <s v="Lised Vanessa Sanchez Angel"/>
    <x v="0"/>
    <s v="1. Prestación de servicios profesionales y de apoyo a la gestión"/>
    <s v="Cédula de ciudadanía"/>
    <n v="1018479292"/>
    <n v="7"/>
    <x v="0"/>
    <s v="Bogotá D.C."/>
    <s v="Prestar servicios profesionales para apoyar y acompañar al grupo de protección a víctimas, testigos y demás intervinientes de la UIA en la respuesta a derechos de petición, recursos, tutelas y demás requerimientos de naturleza jurídica o judicial que acompañen el proceso de analisis de riesgo."/>
    <s v="Funciones de la dependencia"/>
    <s v="Harvey Danilo Suarez Morales"/>
    <s v="Secretaría Ejecutiva"/>
    <s v="I- Unidad de Investigación y Acusación- UIA"/>
    <s v="Oscar Alfonso Téllez Valenzuela"/>
    <n v="91226679"/>
    <x v="22"/>
    <s v="N/A"/>
    <s v="N/A"/>
    <s v="N/A"/>
    <s v="Inversión"/>
    <n v="22768647"/>
    <s v="N/A"/>
    <s v="N/A"/>
    <n v="7589549"/>
    <s v="N/A"/>
    <n v="43623"/>
    <n v="63923"/>
    <n v="2018011001068"/>
    <d v="2023-02-02T00:00:00"/>
    <d v="2023-02-04T00:00:00"/>
    <s v="N/A"/>
    <s v="N/A"/>
    <s v="N/A"/>
    <s v="N/A"/>
    <s v="N/A"/>
    <n v="0"/>
    <s v="N/A"/>
    <n v="0"/>
    <s v="N/A"/>
    <n v="0"/>
    <s v="N/A"/>
    <n v="0"/>
    <s v="N/A"/>
    <n v="0"/>
    <s v="N/A"/>
    <n v="0"/>
    <s v="N/A"/>
    <n v="0"/>
    <n v="0"/>
    <n v="0"/>
    <n v="22768647"/>
    <n v="0"/>
    <n v="0"/>
    <n v="0"/>
    <n v="0"/>
    <d v="2023-04-30T00:00:00"/>
    <d v="2023-04-30T00:00:00"/>
    <n v="-1082"/>
    <s v="NO"/>
    <s v="Bogotá D.C."/>
    <s v="Cumplimiento"/>
    <s v="37-47-101003851 "/>
    <n v="0"/>
    <s v="Seguros del Estado S.A."/>
    <d v="2023-02-03T00:00:00"/>
    <s v="03/02/2023 - 31/10/2023"/>
    <d v="2023-02-03T00:00:00"/>
    <s v="https://jepcolombia.sharepoint.com/:b:/g/SE/DAJ/SDC/EUtL0HtECx9HlwtYMkDO0jMBolr-QCgZpbENpiz7tvnoeQ?e=Q2yPZ4"/>
    <s v="Ninguna"/>
    <x v="0"/>
    <s v="Retiro"/>
    <s v="N/A"/>
    <s v="DERECHO"/>
    <s v="N/A"/>
    <s v="FEMENINO"/>
    <s v="lised.sanchez@jep.gov.co"/>
    <s v="https://community.secop.gov.co/Public/Tendering/ContractNoticePhases/View?PPI=CO1.PPI.22948910&amp;isFromPublicArea=True&amp;isModal=False"/>
  </r>
  <r>
    <s v="JEP-247-2023"/>
    <s v="JEP-CSPO-247-2023"/>
    <s v="Jairo Cuellar"/>
    <d v="2023-02-01T00:00:00"/>
    <s v="Monica Del Pilar Burgos Forero"/>
    <x v="0"/>
    <s v="1. Prestación de servicios profesionales y de apoyo a la gestión"/>
    <s v="Cédula de ciudadanía"/>
    <n v="1020812339"/>
    <n v="1"/>
    <x v="0"/>
    <s v="Bogotá D.C."/>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I- Unidad de Investigación y Acusación- UIA"/>
    <s v="Oscar Alfonso Téllez Valenzuela"/>
    <n v="91226679"/>
    <x v="22"/>
    <s v="N/A"/>
    <s v="N/A"/>
    <s v="N/A"/>
    <s v="Inversión"/>
    <n v="10245888"/>
    <s v="N/A"/>
    <s v="N/A"/>
    <n v="3415296"/>
    <s v="N/A"/>
    <n v="43523"/>
    <n v="66123"/>
    <n v="2018011001068"/>
    <d v="2023-02-03T00:00:00"/>
    <d v="2023-02-07T00:00:00"/>
    <s v="N/A"/>
    <s v="N/A"/>
    <s v="N/A"/>
    <s v="N/A"/>
    <s v="N/A"/>
    <n v="0"/>
    <s v="N/A"/>
    <n v="0"/>
    <s v="N/A"/>
    <n v="0"/>
    <s v="N/A"/>
    <n v="0"/>
    <s v="N/A"/>
    <n v="0"/>
    <s v="N/A"/>
    <n v="0"/>
    <s v="N/A"/>
    <n v="0"/>
    <n v="0"/>
    <n v="0"/>
    <n v="10245888"/>
    <n v="0"/>
    <n v="0"/>
    <n v="0"/>
    <n v="0"/>
    <d v="2023-04-30T00:00:00"/>
    <d v="2023-04-30T00:00:00"/>
    <n v="-1082"/>
    <s v="NO"/>
    <s v="Bogotá D.C."/>
    <s v="Cumplimiento"/>
    <s v="37-47-101003857"/>
    <n v="0"/>
    <s v="Seguros del Estado S.A."/>
    <d v="2023-02-06T00:00:00"/>
    <s v="03/02/2023 - 31/10/2023"/>
    <d v="2023-02-06T00:00:00"/>
    <s v="https://jepcolombia.sharepoint.com/:b:/g/SE/DAJ/SDC/ES8XItRH2VlNiv-_3h6JnEQBAPtV2cHGYX2xBFQ1Y_B1Ig?e=4y2pEU"/>
    <s v="Ninguna"/>
    <x v="0"/>
    <s v="Retiro"/>
    <s v="N/A"/>
    <s v="PENDIENTE"/>
    <s v="N/A"/>
    <s v="FEMENINO"/>
    <s v="monica.burgos@jep.gov.co"/>
    <s v="https://community.secop.gov.co/Public/Tendering/ContractNoticePhases/View?PPI=CO1.PPI.22950746&amp;isFromPublicArea=True&amp;isModal=False"/>
  </r>
  <r>
    <s v="JEP-248-2023"/>
    <s v="JEP-CSPO-248-2023"/>
    <s v="Jairo Cuellar"/>
    <d v="2023-02-01T00:00:00"/>
    <s v="Ilit Dahab Mora Vargas"/>
    <x v="0"/>
    <s v="1. Prestación de servicios profesionales y de apoyo a la gestión"/>
    <s v="Cédula de ciudadanía"/>
    <n v="1018511123"/>
    <n v="7"/>
    <x v="0"/>
    <s v="Bogotá D.C."/>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I- Unidad de Investigación y Acusación- UIA"/>
    <s v="Oscar Alfonso Téllez Valenzuela"/>
    <n v="91226679"/>
    <x v="22"/>
    <s v="N/A"/>
    <s v="N/A"/>
    <s v="N/A"/>
    <s v="Inversión"/>
    <n v="10245888"/>
    <s v="N/A"/>
    <s v="N/A"/>
    <n v="3415296"/>
    <s v="N/A"/>
    <n v="43923"/>
    <n v="65523"/>
    <s v="_x0009_2018011001068"/>
    <d v="2023-02-03T00:00:00"/>
    <d v="2023-02-06T00:00:00"/>
    <s v="N/A"/>
    <s v="N/A"/>
    <s v="N/A"/>
    <s v="N/A"/>
    <s v="N/A"/>
    <n v="0"/>
    <s v="N/A"/>
    <n v="0"/>
    <s v="N/A"/>
    <n v="0"/>
    <s v="N/A"/>
    <n v="0"/>
    <s v="N/A"/>
    <n v="0"/>
    <s v="N/A"/>
    <n v="0"/>
    <s v="N/A"/>
    <n v="0"/>
    <n v="0"/>
    <n v="0"/>
    <n v="10245888"/>
    <n v="0"/>
    <n v="0"/>
    <n v="0"/>
    <n v="0"/>
    <d v="2023-04-30T00:00:00"/>
    <d v="2023-04-30T00:00:00"/>
    <n v="-1082"/>
    <s v="NO"/>
    <s v="Bogotá D.C."/>
    <s v="Cumplimiento"/>
    <s v="37-47-101003855"/>
    <n v="0"/>
    <s v="Seguros del Estado S.A."/>
    <d v="2023-02-06T00:00:00"/>
    <s v="03/02/2023 - 31/10/2023"/>
    <d v="2023-02-06T00:00:00"/>
    <s v="https://jepcolombia.sharepoint.com/:b:/g/SE/DAJ/SDC/ERE6q8z3Q2tLlJ9ANb0v_7MBmYpQq2IxMFWL0-Z7NYOS4w?e=70p9df"/>
    <s v="Ninguna"/>
    <x v="0"/>
    <s v="Retiro"/>
    <s v="N/A"/>
    <s v="GOBIERNO Y RELACIONES INTERNACIONALES"/>
    <s v="N/A"/>
    <s v="FEMENINO"/>
    <s v="ilit.mora@jep.gov.co"/>
    <s v="https://community.secop.gov.co/Public/Tendering/ContractNoticePhases/View?PPI=CO1.PPI.22953693&amp;isFromPublicArea=True&amp;isModal=False"/>
  </r>
  <r>
    <s v="JEP-249-2023"/>
    <s v="JEP-CSPO-249-2023"/>
    <s v="Jairo Cuellar"/>
    <d v="2023-02-01T00:00:00"/>
    <s v="Laura Gaviria Escobar"/>
    <x v="0"/>
    <s v="1. Prestación de servicios profesionales y de apoyo a la gestión"/>
    <s v="Cédula de ciudadanía"/>
    <n v="1020824096"/>
    <n v="7"/>
    <x v="0"/>
    <s v="Bogotá D.C."/>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I- Unidad de Investigación y Acusación- UIA"/>
    <s v="Oscar Alfonso Téllez Valenzuela"/>
    <n v="91226679"/>
    <x v="22"/>
    <s v="N/A"/>
    <s v="N/A"/>
    <s v="N/A"/>
    <s v="Inversión"/>
    <n v="10245888"/>
    <s v="N/A"/>
    <s v="N/A"/>
    <n v="3415296"/>
    <s v="N/A"/>
    <n v="44523"/>
    <n v="64423"/>
    <n v="2018011001068"/>
    <d v="2023-02-02T00:00:00"/>
    <d v="2023-02-06T00:00:00"/>
    <s v="N/A"/>
    <s v="N/A"/>
    <s v="N/A"/>
    <s v="N/A"/>
    <s v="N/A"/>
    <n v="0"/>
    <s v="N/A"/>
    <n v="0"/>
    <s v="N/A"/>
    <n v="0"/>
    <s v="N/A"/>
    <n v="0"/>
    <s v="N/A"/>
    <n v="0"/>
    <s v="N/A"/>
    <n v="0"/>
    <s v="N/A"/>
    <n v="0"/>
    <n v="0"/>
    <n v="0"/>
    <n v="10245888"/>
    <n v="0"/>
    <n v="0"/>
    <n v="0"/>
    <n v="0"/>
    <d v="2023-04-30T00:00:00"/>
    <d v="2023-04-30T00:00:00"/>
    <n v="-1082"/>
    <s v="NO"/>
    <s v="Bogotá D.C."/>
    <s v="Cumplimiento"/>
    <s v="37-47-101003852"/>
    <n v="0"/>
    <s v="Seguros del Estado S.A."/>
    <d v="2023-02-03T00:00:00"/>
    <s v="2/02/2023 - 31/10/2023"/>
    <d v="2023-02-06T00:00:00"/>
    <s v="https://jepcolombia.sharepoint.com/:b:/g/SE/DAJ/SDC/ETLWJ2i_NqJOl_jzRqweVdsBPtdrC3tS225aYf0RVqTkiA?e=nWet4v"/>
    <s v="Ninguna"/>
    <x v="0"/>
    <s v="Retiro"/>
    <s v="N/A"/>
    <s v="CIENCIAS POLITICAS Y RELACIONES INTERNACIONALES"/>
    <s v="N/A"/>
    <s v="FEMENINO"/>
    <s v="laura.gaviria@jep.gov.co"/>
    <s v="https://community.secop.gov.co/Public/Tendering/ContractNoticePhases/View?PPI=CO1.PPI.22955754&amp;isFromPublicArea=True&amp;isModal=False"/>
  </r>
  <r>
    <s v="JEP-250-2023"/>
    <s v="JEP-CSPO-250-2023"/>
    <s v="Jairo Cuellar"/>
    <d v="2023-02-01T00:00:00"/>
    <s v="Angel Manuel Benavides Gonzalez"/>
    <x v="0"/>
    <s v="1. Prestación de servicios profesionales y de apoyo a la gestión"/>
    <s v="Cédula de ciudadanía"/>
    <n v="80760880"/>
    <n v="6"/>
    <x v="0"/>
    <s v="Bogotá D.C."/>
    <s v="Prestar servicios profesionales que contribuyan al procesamiento y la visualización de datos estadísticos y geoespaciales sobre situaciones, contextos y patrones delictivos que se asocien con la prevención de riesgos de seguridad, dentro de la Unidad de Investigación y Acusación de la JEP"/>
    <s v="Funciones de la dependencia"/>
    <s v="Harvey Danilo Suarez Morales"/>
    <s v="Secretaría Ejecutiva"/>
    <s v="I- Unidad de Investigación y Acusación- UIA"/>
    <s v="Oscar Alfonso Téllez Valenzuela"/>
    <n v="91226679"/>
    <x v="22"/>
    <s v="N/A"/>
    <s v="N/A"/>
    <s v="N/A"/>
    <s v="Inversión"/>
    <n v="22768647"/>
    <s v="N/A"/>
    <s v="N/A"/>
    <n v="7589549"/>
    <s v="N/A"/>
    <n v="36223"/>
    <n v="65423"/>
    <n v="2018011001068"/>
    <d v="2023-02-03T00:00:00"/>
    <d v="2023-02-08T00:00:00"/>
    <s v="N/A"/>
    <s v="N/A"/>
    <s v="N/A"/>
    <s v="N/A"/>
    <s v="N/A"/>
    <n v="0"/>
    <s v="N/A"/>
    <n v="0"/>
    <s v="N/A"/>
    <n v="0"/>
    <s v="N/A"/>
    <n v="0"/>
    <s v="N/A"/>
    <n v="0"/>
    <s v="N/A"/>
    <n v="0"/>
    <s v="N/A"/>
    <n v="0"/>
    <n v="0"/>
    <n v="0"/>
    <n v="22768647"/>
    <n v="0"/>
    <n v="0"/>
    <n v="0"/>
    <n v="0"/>
    <d v="2023-04-30T00:00:00"/>
    <d v="2023-04-30T00:00:00"/>
    <n v="-1082"/>
    <s v="NO"/>
    <s v="Bogotá D.C."/>
    <s v="Cumplimiento"/>
    <s v="37-47-101003858"/>
    <n v="0"/>
    <s v="Seguros del Estado S.A."/>
    <d v="2023-02-06T00:00:00"/>
    <s v="03/02/2023 - 31/10/2023"/>
    <d v="2023-02-07T00:00:00"/>
    <s v="https://jepcolombia.sharepoint.com/:b:/g/SE/DAJ/SDC/EX5RcpsOoLVBjWrK1zsfx7oBxu-RE0EUlho3XQSUEE5Tpg?e=pOXnnL"/>
    <s v="Ninguna"/>
    <x v="0"/>
    <s v="Retiro"/>
    <s v="N/A"/>
    <s v="PENDIENTE"/>
    <s v="N/A"/>
    <s v="MASCULINO"/>
    <s v="angel.benavides@jep.gov.co"/>
    <s v="https://community.secop.gov.co/Public/Tendering/ContractNoticePhases/View?PPI=CO1.PPI.22957853&amp;isFromPublicArea=True&amp;isModal=False"/>
  </r>
  <r>
    <s v="JEP-251-2023"/>
    <s v="JEP-CSPO-251-2023"/>
    <s v="Jairo Cuellar"/>
    <d v="2023-02-01T00:00:00"/>
    <s v="Sandra Marcela Espejo Moreno"/>
    <x v="0"/>
    <s v="1. Prestación de servicios profesionales y de apoyo a la gestión"/>
    <s v="Cédula de ciudadanía"/>
    <n v="52969671"/>
    <n v="0"/>
    <x v="0"/>
    <s v="Bogotá D.C."/>
    <s v="Prestar servicios profesionales para apoyar y acompañar al Departamento de Atención al Ciudadano en la estructuración, diseño, implementación y socialización de acciones estratégicas con lenguaje claro, para fortalecer la comunicación de la entidad con la ciudadanía en materia restaurativa"/>
    <s v="Funciones de la dependencia"/>
    <s v="Harvey Danilo Suárez Morales"/>
    <s v="Secretaría Ejecutiva"/>
    <s v="BB- Departamento de Atención al Ciudadano"/>
    <s v="Constanza Eugenia Cañón Charry"/>
    <n v="51713734"/>
    <x v="8"/>
    <s v="N/A"/>
    <s v="N/A"/>
    <s v="N/A"/>
    <s v="Inversión"/>
    <n v="95172968"/>
    <s v="N/A"/>
    <s v="N/A"/>
    <n v="8652088"/>
    <s v="N/A"/>
    <n v="64323"/>
    <n v="66223"/>
    <n v="2022011000068"/>
    <d v="2023-02-03T00:00:00"/>
    <d v="2023-02-06T00:00:00"/>
    <s v="N/A"/>
    <s v="N/A"/>
    <s v="N/A"/>
    <s v="N/A"/>
    <s v="N/A"/>
    <n v="0"/>
    <s v="N/A"/>
    <n v="0"/>
    <s v="N/A"/>
    <n v="0"/>
    <s v="N/A"/>
    <n v="0"/>
    <s v="N/A"/>
    <n v="0"/>
    <s v="N/A"/>
    <n v="0"/>
    <s v="N/A"/>
    <n v="0"/>
    <s v="N/A"/>
    <n v="0"/>
    <n v="95172968"/>
    <n v="0"/>
    <n v="0"/>
    <n v="0"/>
    <n v="0"/>
    <d v="2023-12-31T00:00:00"/>
    <d v="2023-12-31T00:00:00"/>
    <n v="-837"/>
    <s v="NO"/>
    <s v="Bogotá D.C."/>
    <s v="Cumplimiento"/>
    <s v="37-47-101003856"/>
    <n v="0"/>
    <s v="Seguros del Estado S.A."/>
    <d v="2023-02-06T00:00:00"/>
    <s v="06/02/2023  - 30/06/2024"/>
    <d v="2023-02-06T00:00:00"/>
    <s v="https://jepcolombia.sharepoint.com/:b:/g/SE/DAJ/SDC/EXObrWvn8D9NhK6Pr4i7sm0BFBTj2WRKAHBrTVNDBd4raw?e=71X5fM"/>
    <s v="Mediante otrosí del 26 de julio de 2023 se modifica la “CLÁUSULA SEXTA VALOR DEL_x000a_CONTRATO”, del contrato de prestación de servicios JEP-251-2023, la cual quedará así:_x000a_El valor del contrato será hasta por la suma NOVENTA Y CINCO MILLONES CIENTO_x000a_SETENTA Y DOS MIL NOVECIENTOS SESENTA Y OCHO PESOS M/CTE_x000a_($95.172.968)"/>
    <x v="0"/>
    <s v="Retiro"/>
    <s v="N/A"/>
    <s v="COMUNICACIÓN SOCIAL Y PERIODISMO"/>
    <s v="N/A"/>
    <s v="FEMENINO"/>
    <s v="sandra.espejo@jep.gov.co"/>
    <s v="https://community.secop.gov.co/Public/Tendering/ContractNoticePhases/View?PPI=CO1.PPI.22968220&amp;isFromPublicArea=True&amp;isModal=False"/>
  </r>
  <r>
    <s v="JEP-252-2023"/>
    <s v="JEP-CSPO-252-2023"/>
    <s v="Jairo Cuellar"/>
    <d v="2023-02-01T00:00:00"/>
    <s v="Silvio Esteban Carvajal Ordoñez"/>
    <x v="0"/>
    <s v="1. Prestación de servicios profesionales y de apoyo a la gestión"/>
    <s v="Cédula de ciudadanía"/>
    <n v="1018452569"/>
    <n v="4"/>
    <x v="0"/>
    <s v="Bogotá D.C."/>
    <s v="Prestación de servicios profesionales para apoyar y acompañar al Departamento de SAAD Comparecientes en la gestión operativa del sistema ViSTA, para el registro de abogados /as y comparecientes."/>
    <s v="Misional"/>
    <s v="Harvey Danilo Suarez Morales"/>
    <s v="Secretaría Ejecutiva"/>
    <s v="BB- Departamento SAAD Defensa a Comparecientes "/>
    <s v="Jorge Alirio Mancera Cortés"/>
    <n v="79309847"/>
    <x v="9"/>
    <s v="N/A"/>
    <s v="N/A"/>
    <s v="N/A"/>
    <s v="Inversión"/>
    <n v="53430410"/>
    <s v="N/A"/>
    <s v="N/A"/>
    <n v="4857310"/>
    <s v="N/A"/>
    <n v="64823"/>
    <n v="71723"/>
    <n v="2022011000068"/>
    <d v="2023-02-07T00:00:00"/>
    <d v="2023-02-09T00:00:00"/>
    <s v="N/A"/>
    <s v="N/A"/>
    <s v="N/A"/>
    <s v="N/A"/>
    <s v="N/A"/>
    <n v="0"/>
    <s v="N/A"/>
    <n v="0"/>
    <s v="N/A"/>
    <n v="0"/>
    <s v="N/A"/>
    <n v="0"/>
    <s v="N/A"/>
    <n v="0"/>
    <s v="N/A"/>
    <n v="0"/>
    <s v="N/A"/>
    <n v="0"/>
    <n v="0"/>
    <n v="0"/>
    <n v="53430410"/>
    <n v="0"/>
    <n v="0"/>
    <n v="0"/>
    <n v="0"/>
    <d v="2023-06-30T00:00:00"/>
    <d v="2023-06-30T00:00:00"/>
    <n v="-1021"/>
    <s v="NO"/>
    <s v="Bogotá D.C."/>
    <s v="Cumplimiento"/>
    <s v="15-47-101010868"/>
    <n v="0"/>
    <s v="Seguros del Estado S.A."/>
    <d v="2023-02-08T00:00:00"/>
    <s v="07/02/2023 - 30/06/2024"/>
    <d v="2023-02-09T00:00:00"/>
    <s v="https://jepcolombia.sharepoint.com/:b:/g/SE/DAJ/SDC/Ecc8ExMbeBpMppxNn6t2KWEBLzrJvt0NjXJjgtCqgtOBBQ?e=B2x7IA"/>
    <s v="Ninguna"/>
    <x v="0"/>
    <s v="Retiro"/>
    <s v="N/A"/>
    <s v="PENDIENTE"/>
    <s v="N/A"/>
    <s v="MASCULINO"/>
    <s v="silvio.carvajal@jep.gov.co"/>
    <s v="https://community.secop.gov.co/Public/Tendering/ContractNoticePhases/View?PPI=CO1.PPI.23030473&amp;isFromPublicArea=True&amp;isModal=False"/>
  </r>
  <r>
    <s v="JEP-253-2023"/>
    <s v="JEP-CSPO-253-2023"/>
    <s v="Clara Torres"/>
    <d v="2023-02-01T00:00:00"/>
    <s v="Jorge Enrique Escobar Hernandez"/>
    <x v="0"/>
    <s v="1. Prestación de servicios profesionales y de apoyo a la gestión"/>
    <s v="Cédula de ciudadanía"/>
    <n v="16698501"/>
    <n v="2"/>
    <x v="0"/>
    <s v="Cali"/>
    <s v="Prestar servicios profesionales para apoyar al Departamento de Atención a Víctimas, para adelantar acciones de divulgación, difusión, acompañamiento y orientación psicosocial a las víctimas en instancias judiciales y no judiciales, atendiendo los enfoques diferenciales."/>
    <m/>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023"/>
    <n v="65023"/>
    <n v="2022011000068"/>
    <d v="2023-02-03T00:00:00"/>
    <d v="2023-02-06T00:00:00"/>
    <s v="N/A"/>
    <s v="N/A"/>
    <s v="N/A"/>
    <s v="N/A"/>
    <s v="N/A"/>
    <n v="0"/>
    <s v="N/A"/>
    <n v="0"/>
    <s v="N/A"/>
    <n v="0"/>
    <s v="N/A"/>
    <n v="0"/>
    <s v="N/A"/>
    <n v="0"/>
    <s v="N/A"/>
    <n v="0"/>
    <s v="N/A"/>
    <n v="0"/>
    <n v="0"/>
    <n v="-290"/>
    <n v="83485039"/>
    <n v="0"/>
    <n v="0"/>
    <n v="0"/>
    <n v="0"/>
    <d v="2023-12-31T00:00:00"/>
    <d v="2023-03-16T00:00:00"/>
    <n v="-1127"/>
    <s v="NO"/>
    <s v=" Bogotá D.C., con desplazamiento_x000a_en Bogotá D.C. y los departamentos de Cundinamarca y Boyacá"/>
    <s v="Cumplimiento"/>
    <s v="11-47-101013971 "/>
    <n v="0"/>
    <s v="Seguros del Estado S.A."/>
    <d v="2023-02-03T00:00:00"/>
    <s v="03/02/2023 - 10/07/2024"/>
    <d v="2023-02-06T00:00:00"/>
    <s v="https://jepcolombia.sharepoint.com/:b:/g/SE/DAJ/SDC/EYpbPV3Dc79JrgsD1PgweM0BwDkPG8IeeYC-lGEVgM9urw?e=GfRy48"/>
    <s v="El 17 de marzo de 2023 se publicó la terminación anticipada del contrato 253-2023, a partir del 16 de marzo de 2023"/>
    <x v="0"/>
    <s v="Terminación anticipada"/>
    <s v="N/A"/>
    <s v="PSICOLOGÍA"/>
    <s v="N/A"/>
    <s v="MASCULINO"/>
    <s v="jorge.escobar@jep.gov.co"/>
    <s v="https://community.secop.gov.co/Public/Tendering/ContractNoticePhases/View?PPI=CO1.PPI.22925607&amp;isFromPublicArea=True&amp;isModal=False"/>
  </r>
  <r>
    <s v="JEP-254-2023"/>
    <s v="JEP-CSPO-254-2023"/>
    <s v="Laura Paredes"/>
    <d v="2023-02-01T00:00:00"/>
    <s v="Jesús Eduardo Martínez López"/>
    <x v="0"/>
    <s v="1. Prestación de servicios profesionales y de apoyo a la gestión"/>
    <s v="Cédula de ciudadanía"/>
    <n v="79649846"/>
    <n v="8"/>
    <x v="0"/>
    <s v="Bogotá D.C."/>
    <s v="Prestar servicios profesionales para apoyar y acompañar a la secretaría ejecutiva en la asistencia técnica a los procesos preparatorios, actuaciones, encuentros y acercamientos necesarios para los procesos de justicia restaurativa, con énfasis en mediación, diálogo social y dinámicas del conflicto."/>
    <s v="Misional"/>
    <s v="Harvey Danilo Suarez Morales"/>
    <s v="Secretaría Ejecutiva"/>
    <s v="A- Despacho Secretaría Ejecutiva"/>
    <s v="Ariel Sánchez Meertens"/>
    <n v="79723293"/>
    <x v="15"/>
    <s v="Jesús Eduardo Martínez_x000a_López_x000a_79.649.846_x000a_Octubre 9 al 23 de 2023"/>
    <s v="N/A"/>
    <s v="N/A"/>
    <s v="Inversión"/>
    <n v="84000865"/>
    <s v="N/A"/>
    <s v="N/A"/>
    <n v="16800173"/>
    <s v="N/A"/>
    <n v="68223"/>
    <n v="60923"/>
    <n v="2022011000068"/>
    <d v="2023-02-01T00:00:00"/>
    <d v="2023-02-01T00:00:00"/>
    <s v="Carlos Hernan Fernandez Niño"/>
    <s v="Cedula de ciudadanía"/>
    <n v="11435973"/>
    <n v="9"/>
    <d v="2023-05-08T00:00:00"/>
    <n v="0"/>
    <s v="N/A"/>
    <n v="0"/>
    <s v="N/A"/>
    <n v="0"/>
    <s v="N/A"/>
    <n v="0"/>
    <s v="N/A"/>
    <n v="0"/>
    <s v="N/A"/>
    <n v="0"/>
    <s v="N/A"/>
    <n v="0"/>
    <n v="0"/>
    <n v="-15"/>
    <n v="84000865"/>
    <n v="0"/>
    <n v="0"/>
    <n v="0"/>
    <n v="0"/>
    <d v="2023-07-01T00:00:00"/>
    <d v="2023-06-16T00:00:00"/>
    <n v="-1035"/>
    <s v="NO"/>
    <s v="Bogotá D.C."/>
    <s v="Cumplimiento"/>
    <s v="33-47-101010897_x000a_14-47-101024656"/>
    <s v="0_x000a_0"/>
    <s v="Seguros del Estado S.A._x000a_Seguros del Estado S.A."/>
    <s v="02/02/2023_x000a_09/05/2023"/>
    <s v="01/02/2023 - 13/01/2024_x000a_08/05/2023 - 31/12/2023"/>
    <s v="02/02/2023_x000a_09/05/2023"/>
    <s v="https://jepcolombia.sharepoint.com/:b:/g/SE/DAJ/SDC/EXFLlTd8utNGkQ_ZvWN5yb4BHyPrDwOubIU3QynAb4re9Q?e=OGYQ4r"/>
    <s v="Se cede a partir del 8 de mayo._x000a_EL 17 de junio de 2023 se termina por mutuo acuerdo el contrato hasta el 16 de junio"/>
    <x v="0"/>
    <s v="Cesión y Terminación anticipada"/>
    <s v="N/A"/>
    <s v="PSICOLOGÍA"/>
    <s v="N/A"/>
    <s v="MASCULINO"/>
    <s v="carlos.fernandez@jep.gov.co"/>
    <s v="https://community.secop.gov.co/Public/Tendering/ContractNoticePhases/View?PPI=CO1.PPI.22918720&amp;isFromPublicArea=True&amp;isModal=False"/>
  </r>
  <r>
    <s v="JEP-255-2023"/>
    <s v="JEP-CSPO-255-2023"/>
    <s v="Laura Paredes"/>
    <d v="2023-02-01T00:00:00"/>
    <s v="Angie Paola Ariza Porras"/>
    <x v="0"/>
    <s v="1. Prestación de servicios profesionales y de apoyo a la gestión"/>
    <s v="Cédula de ciudadanía"/>
    <n v="1026575735"/>
    <n v="8"/>
    <x v="0"/>
    <s v="Bogotá D.C."/>
    <s v="Prestar servicios profesionales para apoyar y acompañar a la secretaría ejecutiva en la gestión administrativa del equipo de justicia restaurativa, seguimiento, sistematización y análisis de información de las acciones, mediaciones y encuentros necesarios para los procesos de justicia restaurativa."/>
    <s v="Misional"/>
    <s v="Harvey Danilo Suarez Morales"/>
    <s v="Secretaría Ejecutiva"/>
    <s v="A- Despacho Secretaría Ejecutiva"/>
    <s v="Ariel Sánchez Meertens"/>
    <n v="79723293"/>
    <x v="15"/>
    <s v="Jesús Eduardo Martínez_x000a_López_x000a_79.649.846_x000a_Octubre 9 al 23 de 2023"/>
    <s v="N/A"/>
    <s v="N/A"/>
    <s v="Inversión"/>
    <n v="43260440"/>
    <s v="N/A"/>
    <s v="N/A"/>
    <n v="8652088"/>
    <s v="N/A"/>
    <n v="68323"/>
    <n v="60823"/>
    <s v="_x0009_2022011000068"/>
    <d v="2023-02-01T00:00:00"/>
    <d v="2023-02-02T00:00:00"/>
    <s v="N/A"/>
    <s v="N/A"/>
    <s v="N/A"/>
    <s v="N/A"/>
    <s v="N/A"/>
    <n v="0"/>
    <s v="N/A"/>
    <n v="0"/>
    <s v="N/A"/>
    <n v="0"/>
    <s v="N/A"/>
    <n v="0"/>
    <s v="N/A"/>
    <n v="0"/>
    <s v="N/A"/>
    <n v="0"/>
    <s v="N/A"/>
    <n v="0"/>
    <n v="0"/>
    <n v="0"/>
    <n v="43260440"/>
    <n v="0"/>
    <n v="0"/>
    <n v="0"/>
    <n v="0"/>
    <d v="2023-07-01T00:00:00"/>
    <d v="2023-07-01T00:00:00"/>
    <n v="-1020"/>
    <s v="NO"/>
    <s v="Bogotá D.C."/>
    <s v="Cumplimiento"/>
    <s v="33-47-101010893"/>
    <n v="0"/>
    <s v="Seguros del Estado S.A."/>
    <d v="2023-02-02T00:00:00"/>
    <s v="01/02/2023 - 05/01/2024"/>
    <d v="2023-02-02T00:00:00"/>
    <s v="https://jepcolombia.sharepoint.com/:b:/g/SE/DAJ/SDC/EVlQRyU-EuZHkJrLg1s45ocBhXzc-zaameTqQKwltqbUfA?e=c99DaE"/>
    <s v="Ninguna"/>
    <x v="0"/>
    <s v="Retiro"/>
    <s v="N/A"/>
    <s v="PENDIENTE"/>
    <s v="N/A"/>
    <s v="FEMENINO"/>
    <s v="angie.ariza@jep.gov.co"/>
    <s v="https://community.secop.gov.co/Public/Tendering/ContractNoticePhases/View?PPI=CO1.PPI.22924486&amp;isFromPublicArea=True&amp;isModal=False"/>
  </r>
  <r>
    <s v="JEP-256-2023"/>
    <s v="JEP-CSPO-256-2023"/>
    <s v="Carlos Torres"/>
    <d v="2023-02-01T00:00:00"/>
    <s v="María Fernanda Suárez Endo"/>
    <x v="0"/>
    <s v="1. Prestación de servicios profesionales y de apoyo a la gestión"/>
    <s v="Cédula de ciudadanía"/>
    <n v="1077873625"/>
    <n v="1"/>
    <x v="0"/>
    <s v="Garzon "/>
    <s v="Prestar servicios profesionales para apoyar en los procesos de mejoramiento de la gestión judicial de las salas de justicia y secciones del tribunal para la paz. "/>
    <s v="Misional"/>
    <s v="Harvey Danilo Suárez Morales"/>
    <s v="Secretaría Ejecutiva"/>
    <s v="G- Secretaría General Judicial DAJ"/>
    <s v="Yuly Saenz Berdugo"/>
    <n v="52421376"/>
    <x v="25"/>
    <s v="N/A"/>
    <s v="Magistratura_x000a_SEJUD - SDSJ"/>
    <s v="N/A"/>
    <s v="Inversión"/>
    <n v="41742503"/>
    <s v="N/A"/>
    <s v="N/A"/>
    <n v="3794773"/>
    <n v="4143892"/>
    <n v="46423"/>
    <n v="62623"/>
    <n v="2022011000068"/>
    <d v="2023-02-02T00:00:00"/>
    <d v="2023-02-03T00:00:00"/>
    <s v="Brayan Estiven Barrios Silva "/>
    <s v="Cedula de ciudadanía"/>
    <n v="1083912871"/>
    <n v="5"/>
    <d v="2023-07-11T00:00:00"/>
    <n v="-505981"/>
    <d v="2023-12-28T00:00:00"/>
    <n v="20719460"/>
    <d v="2023-12-28T00:00:00"/>
    <n v="0"/>
    <s v="N/A"/>
    <n v="0"/>
    <s v="N/A"/>
    <n v="0"/>
    <s v="N/A"/>
    <n v="0"/>
    <s v="N/A"/>
    <n v="1"/>
    <d v="2023-12-28T00:00:00"/>
    <n v="152"/>
    <n v="61955982"/>
    <n v="20719460"/>
    <n v="20719460"/>
    <n v="0"/>
    <n v="0"/>
    <d v="2023-12-31T00:00:00"/>
    <d v="2024-05-31T00:00:00"/>
    <n v="-685"/>
    <s v="NO"/>
    <s v="Bogotá D.C."/>
    <s v="Cumplimiento"/>
    <s v="21-45-101399390_x000a_61-45-101021788_x000a_"/>
    <s v="0_x000a_0"/>
    <s v="Seguros del Estado S.A._x000a_Seguros del Estado S.A."/>
    <s v="02/02/2023_x000a_10/07/2023"/>
    <s v="02/02/2023 - 01/07/2024_x000a_11/07/2023 - 01/07/2024"/>
    <s v="03/02/2023_x000a_11/07/2023"/>
    <s v="https://jepcolombia.sharepoint.com/:b:/g/SE/DAJ/SDC/EeK3MSMwqehGpWOzXtgvlDsBAG12x7QnRMvYFDKvsgUiew?e=7kejGC"/>
    <s v="El 11 de julio se publicó la cesión del cto JEP-256-2023 (MARIA FERNANDA SUAREZ ENDO - LA CEDENTE, y, BRAYAN ESTIVEN BARRIOS SILVA - EL CESIONARIO) a partir del 11 de julio de 2023 - SEJUD "/>
    <x v="0"/>
    <s v="Cesión, Adición y prórroga"/>
    <s v="N/A"/>
    <s v="PENDIENTE"/>
    <s v="N/A"/>
    <s v="MASCULINO"/>
    <s v="brayan.barrios@jep.gov.co"/>
    <s v="https://community.secop.gov.co/Public/Tendering/ContractNoticePhases/View?PPI=CO1.PPI.22934965&amp;isFromPublicArea=True&amp;isModal=False"/>
  </r>
  <r>
    <s v="JEP-257-2023"/>
    <s v="JEP-CSPO-257-2023"/>
    <s v="Julieth Barrera"/>
    <d v="2023-02-01T00:00:00"/>
    <s v="Gustavo Andrés Bobadilla Moreno"/>
    <x v="0"/>
    <s v="1. Prestación de servicios profesionales y de apoyo a la gestión"/>
    <s v="Cédula de ciudadanía"/>
    <n v="1110472376"/>
    <n v="9"/>
    <x v="0"/>
    <s v="Bogotá D.C."/>
    <s v="Prestar servicios profesionales para apoyar a la fortalecimiento institucional en la definición e implementación de alternativas para incorporar instrumentos de medición y calidad en los procesos de la JEP"/>
    <s v="Funciones de la dependencia"/>
    <s v="Harvey Danilo Suárez Morales"/>
    <s v="Secretaría Ejecutiva"/>
    <s v="AA- Subdirección de Fortalecimiento Institucional"/>
    <s v="Luz Amanda Granados Urrea"/>
    <n v="51746389"/>
    <x v="24"/>
    <s v="N/A"/>
    <s v="N/A"/>
    <s v="N/A"/>
    <s v="Inversión"/>
    <n v="95172968"/>
    <s v="N/A"/>
    <s v="N/A"/>
    <n v="8652088"/>
    <s v="N/A"/>
    <n v="67123"/>
    <n v="60923"/>
    <n v="2018011001175"/>
    <d v="2023-02-06T00:00:00"/>
    <d v="2023-02-06T00:00:00"/>
    <s v="N/A"/>
    <s v="N/A"/>
    <s v="N/A"/>
    <s v="N/A"/>
    <s v="N/A"/>
    <n v="0"/>
    <s v="N/A"/>
    <n v="0"/>
    <s v="N/A"/>
    <n v="0"/>
    <s v="N/A"/>
    <n v="0"/>
    <s v="N/A"/>
    <n v="0"/>
    <s v="N/A"/>
    <n v="0"/>
    <s v="N/A"/>
    <n v="0"/>
    <s v="N/A"/>
    <n v="0"/>
    <n v="95172968"/>
    <n v="0"/>
    <n v="0"/>
    <n v="0"/>
    <n v="0"/>
    <d v="2023-12-31T00:00:00"/>
    <d v="2023-12-31T00:00:00"/>
    <n v="-837"/>
    <s v="NO"/>
    <s v="Bogotá D.C."/>
    <s v="Cumplimiento"/>
    <s v="15-47-101010835"/>
    <n v="0"/>
    <s v="Seguros del Estado S.A."/>
    <d v="2023-02-06T00:00:00"/>
    <s v="06/02/2023 - 05/07/2024"/>
    <d v="2023-02-06T00:00:00"/>
    <s v="https://jepcolombia.sharepoint.com/:b:/g/SE/DAJ/SDC/ETAMAbhyoHxCmC_N1tGU8mUBHeluK4y_hviANmIpJ-GE5Q?e=6QEOHl"/>
    <s v="Ninguna"/>
    <x v="0"/>
    <s v="Retiro"/>
    <s v="N/A"/>
    <s v="PENDIENTE"/>
    <s v="N/A"/>
    <s v="MASCULINO"/>
    <s v="gustavo.bobadilla@jep.gov.co"/>
    <s v="https://community.secop.gov.co/Public/Tendering/ContractNoticePhases/View?PPI=CO1.PPI.22981817&amp;isFromPublicArea=True&amp;isModal=False"/>
  </r>
  <r>
    <s v="JEP-258-2023"/>
    <s v="JEP-CSPO-258-2023"/>
    <s v="Julieth Barrera"/>
    <d v="2023-02-01T00:00:00"/>
    <s v="Marcia Rojas Moreno"/>
    <x v="0"/>
    <s v="1. Prestación de servicios profesionales y de apoyo a la gestión"/>
    <s v="Cédula de ciudadanía"/>
    <n v="1010224989"/>
    <n v="8"/>
    <x v="0"/>
    <s v="Bogotá D.C."/>
    <s v="Prestar servicios profesionales para apoyar a la Subdirección de Fortalecimiento Institucional en el desarrollo del modelo de gestión del conocimiento con énfasis en la consolidación de la comunidad de aprendizajes JEP y el monitoreo de las acciones pedagógicas con universidades. "/>
    <s v="Funciones de la dependencia"/>
    <s v="Harvey Danilo Suárez Morales"/>
    <s v="Secretaría Ejecutiva"/>
    <s v="AA- Subdirección de Fortalecimiento Institucional"/>
    <s v="Luz Amanda Granados Urrea"/>
    <n v="51746389"/>
    <x v="24"/>
    <s v="N/A"/>
    <s v="N/A"/>
    <s v="N/A"/>
    <s v="Inversión"/>
    <n v="95172968"/>
    <s v="N/A"/>
    <s v="N/A"/>
    <n v="8652088"/>
    <s v="N/A"/>
    <n v="40123"/>
    <n v="64323"/>
    <n v="2018011001175"/>
    <d v="2023-02-02T00:00:00"/>
    <d v="2023-02-03T00:00:00"/>
    <s v="N/A"/>
    <s v="N/A"/>
    <s v="N/A"/>
    <s v="N/A"/>
    <s v="N/A"/>
    <n v="0"/>
    <s v="N/A"/>
    <n v="0"/>
    <s v="N/A"/>
    <n v="0"/>
    <s v="N/A"/>
    <n v="0"/>
    <s v="N/A"/>
    <n v="0"/>
    <s v="N/A"/>
    <n v="0"/>
    <s v="N/A"/>
    <n v="0"/>
    <s v="N/A"/>
    <n v="0"/>
    <n v="95172968"/>
    <n v="0"/>
    <n v="0"/>
    <n v="0"/>
    <n v="0"/>
    <d v="2023-12-31T00:00:00"/>
    <d v="2023-12-31T00:00:00"/>
    <n v="-837"/>
    <s v="NO"/>
    <s v="Bogotá D.C."/>
    <s v="Cumplimiento"/>
    <s v="15-47-101010822"/>
    <n v="0"/>
    <s v="Seguros del Estado S.A."/>
    <d v="2023-02-02T00:00:00"/>
    <s v="02/02/2023 - 05/07/2024"/>
    <d v="2023-02-03T00:00:00"/>
    <s v="https://jepcolombia.sharepoint.com/:b:/g/SE/DAJ/SDC/EdUptrWWhp5NjsF_P42KLP4Bbt36bXa0Yon9JLUWhQJd7Q?e=47zjp2"/>
    <s v="Ninguna"/>
    <x v="0"/>
    <s v="Retiro"/>
    <s v="N/A"/>
    <s v="PENDIENTE"/>
    <s v="N/A"/>
    <s v="FEMENINO"/>
    <s v="marcia.rojasm@jep.gov.co"/>
    <s v="https://community.secop.gov.co/Public/Tendering/ContractNoticePhases/View?PPI=CO1.PPI.22934315&amp;isFromPublicArea=True&amp;isModal=False"/>
  </r>
  <r>
    <s v="JEP-259-2023"/>
    <s v="JEP-CSPO-259-2023"/>
    <s v="Carlos Torres"/>
    <d v="2023-02-01T00:00:00"/>
    <s v="Sonia Patricia Jojoa Gomez"/>
    <x v="0"/>
    <s v="1. Prestación de servicios profesionales y de apoyo a la gestión"/>
    <s v="Cédula de ciudadanía"/>
    <n v="36754917"/>
    <n v="5"/>
    <x v="0"/>
    <s v="Pasto"/>
    <s v="Prestar servicios profesionales para apoyar al Departamento de Atención a Víctimas, para adelantar acciones de divulgación, difusión, acompañamiento y orientación psicosocial a las víctimas en instancias judiciales y no judiciales, atendiendo los enfoques diferenciales. "/>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6723"/>
    <n v="66023"/>
    <s v="_x0009_2022011000068"/>
    <d v="2023-02-03T00:00:00"/>
    <d v="2023-02-06T00:00:00"/>
    <s v="N/A"/>
    <s v="N/A"/>
    <s v="N/A"/>
    <s v="N/A"/>
    <s v="N/A"/>
    <n v="0"/>
    <s v="N/A"/>
    <n v="0"/>
    <s v="N/A"/>
    <n v="0"/>
    <s v="N/A"/>
    <n v="0"/>
    <s v="N/A"/>
    <n v="0"/>
    <s v="N/A"/>
    <n v="0"/>
    <s v="N/A"/>
    <n v="0"/>
    <s v="N/A"/>
    <n v="0"/>
    <n v="83485039"/>
    <n v="0"/>
    <n v="0"/>
    <n v="0"/>
    <n v="0"/>
    <d v="2023-12-31T00:00:00"/>
    <d v="2023-12-31T00:00:00"/>
    <n v="-837"/>
    <s v="NO"/>
    <s v="Mocoa con_x000a_desplazamiento en la región conformada por los departamentos de Putumayo, Huila, Caquetá y_x000a_Tolima"/>
    <s v="Cumplimiento"/>
    <s v="11-47-101013977"/>
    <n v="0"/>
    <s v="Seguros del Estado S.A."/>
    <d v="2023-02-06T00:00:00"/>
    <s v="03/02/2023 - 09/07/2024"/>
    <d v="2023-02-06T00:00:00"/>
    <s v="https://jepcolombia.sharepoint.com/:b:/g/SE/DAJ/SDC/EfyPktkA9_VKn_KKsRnN_zQBzB54_WHse42GUbzjVDix0Q?e=yFcmbX"/>
    <s v="Ninguna"/>
    <x v="0"/>
    <s v="Retiro"/>
    <s v="N/A"/>
    <s v="PSICOLOGÍA"/>
    <s v="N/A"/>
    <s v="FEMENINO"/>
    <s v="sonia.jojoa@jep.gov.co"/>
    <s v="https://community.secop.gov.co/Public/Tendering/ContractNoticePhases/View?PPI=CO1.PPI.22952034&amp;isFromPublicArea=True&amp;isModal=False"/>
  </r>
  <r>
    <s v="JEP-260-2023"/>
    <s v="JEP-CSPO-260-2023"/>
    <s v="Carlos Torres"/>
    <d v="2023-02-01T00:00:00"/>
    <s v="Wendys Deyanira Pallares Valencia"/>
    <x v="0"/>
    <s v="1. Prestación de servicios profesionales y de apoyo a la gestión"/>
    <s v="Cédula de ciudadanía"/>
    <n v="1002072228"/>
    <n v="9"/>
    <x v="0"/>
    <s v="Luruaco"/>
    <s v="Prestar servicios profesionales para apoyar al Departamento de Atención a Víctimas en la revisión administrativa de solicitudes de acreditación atendiendo los enfoques diferenciales "/>
    <s v="Funciones de la dependencia"/>
    <s v="Harvey Danilo Suárez Morales"/>
    <s v="Secretaría Ejecutiva"/>
    <s v="BB- Departamento de Atención a Victimas "/>
    <s v="Claudia Viviana Ferro Buitrago"/>
    <n v="52032888"/>
    <x v="14"/>
    <s v="Claudia Viviana Ferro Buitrago_x000a_A partir 1/05/2024"/>
    <s v="N/A"/>
    <s v="N/A"/>
    <s v="Inversión"/>
    <n v="41742503"/>
    <s v="N/A"/>
    <s v="N/A"/>
    <n v="3794773"/>
    <n v="4143892"/>
    <n v="54323"/>
    <n v="64223"/>
    <n v="2022011000068"/>
    <d v="2023-02-02T00:00:00"/>
    <d v="2023-02-06T00:00:00"/>
    <s v="Andrés Felipe Reyes Suarez "/>
    <s v="Cedula de ciudadanía"/>
    <n v="80194837"/>
    <n v="0"/>
    <d v="2024-02-12T00:00:00"/>
    <n v="-885457"/>
    <d v="2023-12-27T00:00:00"/>
    <n v="20719460"/>
    <d v="2023-12-27T00:00:00"/>
    <n v="0"/>
    <s v="N/A"/>
    <n v="0"/>
    <s v="N/A"/>
    <n v="0"/>
    <s v="N/A"/>
    <n v="0"/>
    <s v="N/A"/>
    <n v="1"/>
    <d v="2023-12-27T00:00:00"/>
    <n v="152"/>
    <n v="61576506"/>
    <n v="20719460"/>
    <n v="20719460"/>
    <n v="0"/>
    <n v="0"/>
    <d v="2023-12-31T00:00:00"/>
    <d v="2024-05-31T00:00:00"/>
    <n v="-685"/>
    <s v="NO"/>
    <s v="Bogotá D.C."/>
    <s v="Cumplimiento"/>
    <s v="25-47-101003677 "/>
    <n v="0"/>
    <s v="Seguros del Estado S,A,"/>
    <d v="2023-02-06T00:00:00"/>
    <s v="02/02/2023 - 01/07/2024"/>
    <d v="2023-02-06T00:00:00"/>
    <s v="https://jepcolombia.sharepoint.com/:b:/g/SE/DAJ/SDC/ERvoQ1KHOo1Oprwxq40i5KIBHdiQ4-qbteklz3FG-kj9iA?e=Ch9Vql"/>
    <s v="Mediante Otrosí N°1 el 27/12/2023 se publica la adición y prórroga del contrato JEP-260-2023_x000a_El 12/02/2024 se publicó la cesión del contrato JEP-260-2023 (Wendys Deyanira Pallares Valencia - Cedente y Andrés Felipe Reyes Suarez - Cesionario). DAV"/>
    <x v="0"/>
    <s v="Adición, prórroga y cesión"/>
    <s v="N/A"/>
    <s v="DERECHO"/>
    <s v="N/A"/>
    <s v="FEMENINO"/>
    <s v="wendys.pallares@jep.gov.co"/>
    <s v="https://community.secop.gov.co/Public/Tendering/ContractNoticePhases/View?PPI=CO1.PPI.22957975&amp;isFromPublicArea=True&amp;isModal=False"/>
  </r>
  <r>
    <s v="JEP-261-2023"/>
    <s v="JEP-CSPO-261-2023"/>
    <s v="Carlos Torres"/>
    <d v="2023-02-01T00:00:00"/>
    <s v="Santiago Bernal Botero"/>
    <x v="0"/>
    <s v="1. Prestación de servicios profesionales y de apoyo a la gestión"/>
    <s v="Cédula de ciudadanía"/>
    <n v="1020836138"/>
    <n v="1"/>
    <x v="0"/>
    <s v="Bogotá D.C."/>
    <s v="Prestar servicios profesionales para apoyar al Departamento de Atención a Víctimas en la revisión administrativa de solicitudes de acreditación atendiendo los enfoques diferenciales "/>
    <s v="Funciones de la dependencia"/>
    <s v="Harvey Danilo Suárez Morales"/>
    <s v="Secretaría Ejecutiva"/>
    <s v="BB- Departamento de Atención a Victimas "/>
    <s v="Claudia Viviana Ferro Buitrago"/>
    <n v="52032888"/>
    <x v="14"/>
    <s v="Claudia Viviana Ferro Buitrago_x000a_A partir 1/05/2024"/>
    <s v="N/A"/>
    <s v="N/A"/>
    <s v="Inversión"/>
    <n v="41742503"/>
    <s v="N/A"/>
    <s v="N/A"/>
    <n v="3794773"/>
    <n v="4143892"/>
    <n v="54223"/>
    <s v="_x0009_65923"/>
    <n v="2022011000068"/>
    <d v="2023-02-03T00:00:00"/>
    <d v="2023-02-06T00:00:00"/>
    <s v="Andres Gerardo Pabon Correa"/>
    <s v="Cedula de ciudadanía"/>
    <n v="1010110791"/>
    <n v="7"/>
    <d v="2024-02-06T00:00:00"/>
    <n v="-885457"/>
    <d v="2023-12-28T00:00:00"/>
    <n v="20719460"/>
    <d v="2023-12-28T00:00:00"/>
    <n v="0"/>
    <s v="N/A"/>
    <n v="0"/>
    <s v="N/A"/>
    <n v="0"/>
    <s v="N/A"/>
    <n v="0"/>
    <s v="N/A"/>
    <n v="1"/>
    <d v="2023-12-28T00:00:00"/>
    <n v="152"/>
    <n v="61576506"/>
    <n v="20719460"/>
    <n v="20719460"/>
    <n v="0"/>
    <n v="0"/>
    <d v="2023-12-31T00:00:00"/>
    <d v="2024-05-31T00:00:00"/>
    <n v="-685"/>
    <s v="NO"/>
    <s v="Bogotá D.C."/>
    <s v="Cumplimiento"/>
    <s v="25-47-101003675 "/>
    <n v="0"/>
    <s v="Seguros del Estado S,A,"/>
    <d v="2023-02-04T00:00:00"/>
    <s v="03/02/2023 - 01/07/2024"/>
    <d v="2023-02-06T00:00:00"/>
    <s v="https://jepcolombia.sharepoint.com/:b:/g/SE/DAJ/SDC/EciTU28ZwR9Bl3DNCW0KQHEBv_pjusL8sUwLgsumi07MHg?e=TVrfZE"/>
    <s v="Mediante Otrosí N°2 el 28/12/2023 se publica la adición y prórroga del contrato JEP-261-2023_x000a_El 6/02/2024 se publica la cesión de contrato JEP-261-2023 - Cedente: Santiago Bernal, Cesionario: Andrés Pabón"/>
    <x v="0"/>
    <s v="Adición, prórroga y cesión"/>
    <s v="N/A"/>
    <s v="SOCIOLOGÍA"/>
    <s v="N/A"/>
    <s v="MASCULINO"/>
    <s v="santiago.bernal@jep.gov.co"/>
    <s v="_x000a_https://community.secop.gov.co/Public/Tendering/ContractNoticePhases/View?PPI=CO1.PPI.22959842&amp;isFromPublicArea=True&amp;isModal=False"/>
  </r>
  <r>
    <s v="JEP-262-2023"/>
    <s v="JEP-CSPO-262-2023"/>
    <s v="Mateo Avila"/>
    <d v="2023-02-01T00:00:00"/>
    <s v="Isaías Hernán Contreras Nieto"/>
    <x v="0"/>
    <s v="1. Prestación de servicios profesionales y de apoyo a la gestión"/>
    <s v="Cédula de ciudadanía"/>
    <n v="11050296"/>
    <n v="7"/>
    <x v="0"/>
    <s v="La Unión"/>
    <s v="Prestar servicios profesionales para apoyar y acompañar a la Subdirección de Planeación en la atención de las órdenes judiciales con implicaciones presupuestales, la programación y seguimiento presupuestal."/>
    <s v="Funciones de la dependencia"/>
    <s v="Harvey Danilo Suárez Morales"/>
    <s v="Secretaría Ejecutiva"/>
    <s v="AA- Subdirección de Planeación"/>
    <s v="Adela del Pilar Parra González"/>
    <n v="52793194"/>
    <x v="5"/>
    <s v="N/A"/>
    <s v="N/A"/>
    <s v="N/A"/>
    <s v="Inversión"/>
    <n v="95172968"/>
    <s v="N/A"/>
    <s v="N/A"/>
    <n v="8652088"/>
    <s v="N/A"/>
    <n v="24223"/>
    <n v="63723"/>
    <n v="2018011001175"/>
    <d v="2023-02-02T00:00:00"/>
    <d v="2023-02-03T00:00:00"/>
    <s v="N/A"/>
    <s v="N/A"/>
    <s v="N/A"/>
    <s v="N/A"/>
    <s v="N/A"/>
    <n v="0"/>
    <s v="N/A"/>
    <n v="0"/>
    <s v="N/A"/>
    <n v="0"/>
    <s v="N/A"/>
    <n v="0"/>
    <s v="N/A"/>
    <n v="0"/>
    <s v="N/A"/>
    <n v="0"/>
    <s v="N/A"/>
    <n v="0"/>
    <s v="N/A"/>
    <n v="0"/>
    <n v="95172968"/>
    <n v="0"/>
    <n v="0"/>
    <n v="0"/>
    <n v="0"/>
    <d v="2023-12-31T00:00:00"/>
    <d v="2023-12-31T00:00:00"/>
    <n v="-837"/>
    <s v="NO"/>
    <s v="Bogotá D.C."/>
    <s v="Cumplimiento"/>
    <s v="33-47-101010899 "/>
    <n v="0"/>
    <s v="Seguros del Estado S.A."/>
    <d v="2023-02-02T00:00:00"/>
    <s v="02/02/2023 - 01/07/2024"/>
    <d v="2023-02-03T00:00:00"/>
    <s v="https://jepcolombia.sharepoint.com/:b:/g/SE/DAJ/SDC/EfEH2VFkmolDs38QwcUTqK4BdFmLwtuIFLk8SLvnTJgyoA?e=yBAPbY"/>
    <s v="Ninguna"/>
    <x v="0"/>
    <s v="Retiro"/>
    <s v="N/A"/>
    <s v="ECONOMÍA"/>
    <s v="N/A"/>
    <s v="MASCULINO"/>
    <s v="isaias.contreras@jep.gov.co"/>
    <s v="https://community.secop.gov.co/Public/Tendering/ContractNoticePhases/View?PPI=CO1.PPI.22938050&amp;isFromPublicArea=True&amp;isModal=False"/>
  </r>
  <r>
    <s v="JEP-263-2023"/>
    <s v="JEP-CSPO-263-2023"/>
    <s v="Mateo Avila"/>
    <d v="2023-02-01T00:00:00"/>
    <s v="Diana Rocío Rodríguez Benítez"/>
    <x v="0"/>
    <s v="1. Prestación de servicios profesionales y de apoyo a la gestión"/>
    <s v="Cédula de ciudadanía"/>
    <n v="1032438994"/>
    <n v="4"/>
    <x v="0"/>
    <s v="Bogotá D.C."/>
    <s v="Prestar servicios profesionales para apoyar al GRAI en la clasificación, contraste, depuración e integración de información y en el análisis objetivo, riguroso y oportuno de la  revisión y consolidación de metodologías de los macrocasos, siguiendo los lineamientos de la magistratura."/>
    <s v="Administrativo Transversal"/>
    <s v="Harvey Danilo Suárez Morales"/>
    <s v="Secretaría Ejecutiva"/>
    <s v="H- Grupo de Análisis de la Información- GRAI"/>
    <s v="Gloria Marcela Abadia Cubillos"/>
    <n v="51976278"/>
    <x v="16"/>
    <s v="N/A"/>
    <s v="N/A"/>
    <s v="N/A"/>
    <s v="Inversión"/>
    <n v="110000000"/>
    <s v="N/A"/>
    <s v="N/A"/>
    <n v="10000000"/>
    <n v="10920000"/>
    <n v="52323"/>
    <n v="64923"/>
    <n v="2022011000068"/>
    <d v="2023-02-02T00:00:00"/>
    <d v="2023-02-03T00:00:00"/>
    <s v="Hamilton Guzmán Cadena"/>
    <s v="Cedula de ciudadanía"/>
    <n v="1032490806"/>
    <n v="8"/>
    <d v="2024-03-04T00:00:00"/>
    <n v="-1333342"/>
    <d v="2023-12-28T00:00:00"/>
    <n v="54600000"/>
    <d v="2023-12-28T00:00:00"/>
    <n v="0"/>
    <s v="N/A"/>
    <n v="0"/>
    <s v="N/A"/>
    <n v="0"/>
    <s v="N/A"/>
    <n v="0"/>
    <s v="N/A"/>
    <n v="1"/>
    <d v="2023-12-28T00:00:00"/>
    <n v="152"/>
    <n v="163266658"/>
    <n v="54600000"/>
    <n v="54600000"/>
    <n v="0"/>
    <n v="0"/>
    <d v="2023-12-31T00:00:00"/>
    <d v="2024-05-31T00:00:00"/>
    <n v="-685"/>
    <s v="NO"/>
    <s v="Bogotá D.C."/>
    <s v="Cumplimiento"/>
    <s v="15-45-101154015"/>
    <n v="0"/>
    <s v="Seguros del Estado S.A."/>
    <d v="2023-02-03T00:00:00"/>
    <s v="02/02/2023 - 30/06/2024"/>
    <d v="2023-02-03T00:00:00"/>
    <s v="https://jepcolombia.sharepoint.com/:b:/g/SE/DAJ/SDC/EU4L8RtfF0pNpcpvA48-QA8Ba-xn-6HlsVQy9UuP88kf7A?e=9oDsPs"/>
    <s v="Mediante Otrosí N°1 el 28/12/2023 se publica la adición y prórroga del contrato JEP-263-2023_x000a_Se cede el contrato a partir del 4/03/2023"/>
    <x v="0"/>
    <s v="Cesión, Adición y prórroga"/>
    <s v="N/A"/>
    <s v="CIENCIAS POLÍTICAS Y DE GOBIERNO"/>
    <s v="N/A"/>
    <s v="FEMENINO"/>
    <s v="diana.rodriguezb@jep.gov.co"/>
    <s v="https://community.secop.gov.co/Public/Tendering/ContractNoticePhases/View?PPI=CO1.PPI.22958158&amp;isFromPublicArea=True&amp;isModal=False"/>
  </r>
  <r>
    <s v="JEP-264-2023"/>
    <s v="JEP-CSPO-264-2023"/>
    <s v="Mateo Avila"/>
    <d v="2023-02-01T00:00:00"/>
    <s v="David Felipe Guarín Hernández"/>
    <x v="0"/>
    <s v="1. Prestación de servicios profesionales y de apoyo a la gestión"/>
    <s v="Cédula de ciudadanía"/>
    <n v="11367270"/>
    <n v="8"/>
    <x v="0"/>
    <s v="Madrid "/>
    <s v="Prestar servicios profesionales para apoyar al GRAI en la clasificación, contraste, depuración e integración de información para producir análisis objetivos, rigurosos y oportunos en el marco de los macrocasos; todo lo anterior siguiendo los lineamientos de la Magistratura."/>
    <m/>
    <s v="Harvey Danilo Suarez Morales"/>
    <s v="Secretaría Ejecutiva"/>
    <s v="H- Grupo de Análisis de la Información- GRAI"/>
    <s v="Gloria Marcela Abadia Cubillos"/>
    <n v="51976278"/>
    <x v="16"/>
    <s v="N/A"/>
    <s v="N/A"/>
    <s v="N/A"/>
    <s v="Inversión"/>
    <n v="76806246"/>
    <s v="N/A"/>
    <s v="N/A"/>
    <n v="6982386"/>
    <s v="N/A"/>
    <n v="49823"/>
    <n v="66323"/>
    <n v="2022011000068"/>
    <d v="2023-02-01T00:00:00"/>
    <d v="2023-02-06T00:00:00"/>
    <s v="N/A"/>
    <s v="N/A"/>
    <s v="N/A"/>
    <s v="N/A"/>
    <s v="N/A"/>
    <n v="0"/>
    <s v="N/A"/>
    <n v="0"/>
    <s v="N/A"/>
    <n v="0"/>
    <s v="N/A"/>
    <n v="0"/>
    <s v="N/A"/>
    <n v="0"/>
    <s v="N/A"/>
    <n v="0"/>
    <s v="N/A"/>
    <n v="0"/>
    <n v="0"/>
    <n v="-25"/>
    <n v="76806246"/>
    <n v="0"/>
    <n v="0"/>
    <n v="0"/>
    <n v="0"/>
    <d v="2023-06-30T00:00:00"/>
    <d v="2023-06-05T00:00:00"/>
    <n v="-1046"/>
    <s v="NO"/>
    <s v="Bogotá D.C."/>
    <s v="Cumplimiento"/>
    <s v="96-47-101002005"/>
    <n v="0"/>
    <s v="Seguros del Estado S.A."/>
    <d v="2023-02-06T00:00:00"/>
    <s v="03/02/2023 - 01/07/2024"/>
    <d v="2023-02-06T00:00:00"/>
    <s v="https://jepcolombia.sharepoint.com/:b:/g/SE/DAJ/SDC/ERdc2WvG8SBMl-0j5ZpaBE0BSalaNolUPlsvVRi3TVWyDw?e=95tQk6"/>
    <s v="Se da por terminado el Contrato de Prestación de Servicios Profesionales JEP-264-2023 hasta el 05/06/2023"/>
    <x v="0"/>
    <s v="Terminación anticipada"/>
    <s v="N/A"/>
    <s v="PENDIENTE"/>
    <s v="N/A"/>
    <s v="MASCULINO"/>
    <s v="felipe.guarin@jep.gov.co"/>
    <s v="https://community.secop.gov.co/Public/Tendering/ContractNoticePhases/View?PPI=CO1.PPI.22961784&amp;isFromPublicArea=True&amp;isModal=False"/>
  </r>
  <r>
    <s v="JEP-265-2023"/>
    <s v="JEP-CSPO-265-2023"/>
    <s v="Mateo Avila"/>
    <d v="2023-02-01T00:00:00"/>
    <s v="Mario David Fernández Mora"/>
    <x v="0"/>
    <s v="1. Prestación de servicios profesionales y de apoyo a la gestión"/>
    <s v="Cédula de ciudadanía"/>
    <n v="1032372403"/>
    <n v="8"/>
    <x v="0"/>
    <s v="Bogotá D.C."/>
    <s v="Prestar servicios profesionales para apoyar al GRAI en la clasificación, contraste, depuración e integración de información y en el análisis objetivo, riguroso y oportuno de la  revisión y consolidación de metodologías de los macrocasos, siguiendo los lineamientos de la magistratura."/>
    <s v="Funciones de la dependencia"/>
    <s v="Harvey Danilo Suarez Morales"/>
    <s v="Subsecretaría Ejecutiva"/>
    <s v="H- Grupo de Análisis de la Información- GRAI"/>
    <s v="Gloria Marcela Abadia Cubillos"/>
    <n v="51976278"/>
    <x v="16"/>
    <s v="N/A"/>
    <s v="N/A"/>
    <s v="N/A"/>
    <s v="Inversión"/>
    <n v="110000000"/>
    <s v="N/A"/>
    <s v="N/A"/>
    <n v="10000000"/>
    <s v="N/A"/>
    <n v="50523"/>
    <n v="65123"/>
    <n v="2022011000068"/>
    <d v="2023-02-03T00:00:00"/>
    <d v="2023-02-06T00:00:00"/>
    <s v="N/A"/>
    <s v="N/A"/>
    <s v="N/A"/>
    <s v="N/A"/>
    <s v="N/A"/>
    <n v="0"/>
    <s v="N/A"/>
    <n v="0"/>
    <s v="N/A"/>
    <n v="0"/>
    <s v="N/A"/>
    <n v="0"/>
    <s v="N/A"/>
    <n v="0"/>
    <s v="N/A"/>
    <n v="0"/>
    <s v="N/A"/>
    <n v="0"/>
    <n v="0"/>
    <n v="-327"/>
    <n v="110000000"/>
    <n v="0"/>
    <n v="0"/>
    <n v="0"/>
    <n v="0"/>
    <d v="2023-12-31T00:00:00"/>
    <d v="2023-02-07T00:00:00"/>
    <n v="-1164"/>
    <s v="NO"/>
    <s v="Bogotá D.C."/>
    <s v="Cumplimiento"/>
    <s v="96-47-101002000 "/>
    <n v="0"/>
    <s v="Seguros del Estado S.A."/>
    <d v="2023-02-03T00:00:00"/>
    <s v="3/02/2023 - 30/06/2024"/>
    <d v="2023-02-03T00:00:00"/>
    <s v="https://jepcolombia.sharepoint.com/:b:/g/SE/DAJ/SDC/EfJofR1xE_9NvxwITozwqYMBwTJGD_hjLUNKuqgx66LtBQ?e=wtkOj9"/>
    <s v="Terminación anticipada"/>
    <x v="0"/>
    <s v="Terminación anticipada"/>
    <s v="N/A"/>
    <s v="CIENCIAS POLÍTICAS Y ECONÓMICAS"/>
    <s v="N/A"/>
    <s v="MASCULINO"/>
    <s v="N/A"/>
    <s v="https://community.secop.gov.co/Public/Tendering/ContractNoticePhases/View?PPI=CO1.PPI.22961151&amp;isFromPublicArea=True&amp;isModal=False"/>
  </r>
  <r>
    <s v="JEP-266-2023"/>
    <s v="JEP-CSPO-266-2023"/>
    <s v="Mateo Avila"/>
    <d v="2023-02-01T00:00:00"/>
    <s v="Eliana Liney Poveda Aguirre"/>
    <x v="0"/>
    <s v="1. Prestación de servicios profesionales y de apoyo a la gestión"/>
    <s v="Cédula de ciudadanía"/>
    <n v="1026563306"/>
    <n v="1"/>
    <x v="0"/>
    <s v="Bogotá D.C."/>
    <s v="Prestar servicios profesionales para apoyar al GRAI en la clasificación, contraste, depuración e integración de información y en el análisis objetivo, riguroso y oportuno de la  revisión y consolidación de metodologías de los macrocasos, siguiendo los lineamientos de la magistratura."/>
    <s v="Administrativo Transversal"/>
    <s v="Harvey Danilo Suárez Morales"/>
    <s v="Secretaría Ejecutiva"/>
    <s v="H- Grupo de Análisis de la Información- GRAI"/>
    <s v="Gloria Marcela Abadia Cubillos"/>
    <n v="51976278"/>
    <x v="16"/>
    <s v="N/A"/>
    <s v="N/A"/>
    <s v="N/A"/>
    <s v="Inversión"/>
    <n v="110000000"/>
    <s v="N/A"/>
    <s v="N/A"/>
    <n v="10000000"/>
    <n v="10920000"/>
    <n v="50223"/>
    <n v="64823"/>
    <n v="2022011000068"/>
    <d v="2023-02-02T00:00:00"/>
    <d v="2023-02-03T00:00:00"/>
    <s v="N/A"/>
    <s v="N/A"/>
    <s v="N/A"/>
    <s v="N/A"/>
    <s v="N/A"/>
    <n v="-1333342"/>
    <d v="2023-12-26T00:00:00"/>
    <n v="54600000"/>
    <d v="2023-12-26T00:00:00"/>
    <n v="0"/>
    <s v="N/A"/>
    <n v="0"/>
    <s v="N/A"/>
    <n v="0"/>
    <s v="N/A"/>
    <n v="0"/>
    <s v="N/A"/>
    <n v="1"/>
    <d v="2023-12-26T00:00:00"/>
    <n v="152"/>
    <n v="163266658"/>
    <n v="54600000"/>
    <n v="54600000"/>
    <n v="0"/>
    <n v="0"/>
    <d v="2023-12-31T00:00:00"/>
    <d v="2024-05-31T00:00:00"/>
    <n v="-685"/>
    <s v="NO"/>
    <s v="Bogotá D.C."/>
    <s v="Cumplimiento"/>
    <s v="33-47-101010901"/>
    <n v="0"/>
    <s v="Seguros del Estado S.A."/>
    <d v="2023-02-03T00:00:00"/>
    <s v="03/02/2023 - 02/07/2024"/>
    <d v="2023-02-03T00:00:00"/>
    <s v="https://jepcolombia.sharepoint.com/:b:/g/SE/DAJ/SDC/EdsbUAXuCaNCvXO0VnKcj6EB-trobTrKJcIxxQOOYMOGbA?e=fKyfSW"/>
    <s v="Mediante Otrosí N°1 el 26/12/2023 se publica la adición y prórroga del contrato JEP-266-2023"/>
    <x v="0"/>
    <s v="Adición y prórroga"/>
    <s v="N/A"/>
    <s v="PENDIENTE"/>
    <s v="N/A"/>
    <s v="FEMENINO"/>
    <s v="eliana.poveda@jep.gov.co"/>
    <s v="https://community.secop.gov.co/Public/Tendering/ContractNoticePhases/View?PPI=CO1.PPI.22961721&amp;isFromPublicArea=True&amp;isModal=False"/>
  </r>
  <r>
    <s v="JEP-267-2023"/>
    <s v="JEP-CSPO-267-2023"/>
    <s v="Arinson Ruiz"/>
    <d v="2023-02-01T00:00:00"/>
    <s v="Eliana Katerin Imbol Torres"/>
    <x v="0"/>
    <s v="1. Prestación de servicios profesionales y de apoyo a la gestión"/>
    <s v="Cédula de ciudadanía"/>
    <n v="1016019889"/>
    <n v="3"/>
    <x v="0"/>
    <s v="Bogotá D.C"/>
    <s v="Prestar servicios profesionales para apoyar al departamento de gestión documental con la gestión de las acciones constitucionales, órdenes judiciales y solicitudes de la ventanilla única de la Jurisdicción Especial Para La Paz. "/>
    <s v="Funciones de la dependencia"/>
    <s v="Harvey Danilo Suarez Morales"/>
    <s v="Secretaría Ejecutiva"/>
    <s v="DD- Departamento de Gestión Documental "/>
    <s v="Didier Cortes Benavides"/>
    <n v="80749065"/>
    <x v="20"/>
    <s v="Fanny Salazar Estupiñán_x000a_1.032.360.661_x000a_9/10/2023 -  hasta por el término que dure la_x000a_ausencia de su titular"/>
    <s v="N/A"/>
    <s v="N/A"/>
    <s v="Inversión"/>
    <n v="60109236"/>
    <s v="N/A"/>
    <s v="N/A"/>
    <n v="5464476"/>
    <s v="N/A"/>
    <n v="55123"/>
    <n v="65823"/>
    <n v="2018011001175"/>
    <d v="2023-02-03T00:00:00"/>
    <d v="2023-02-06T00:00:00"/>
    <s v="Leidy Johanna Arango Prieto"/>
    <s v="Cedula de ciudadanía"/>
    <n v="1073599854"/>
    <n v="0"/>
    <d v="2023-04-12T00:00:00"/>
    <n v="0"/>
    <s v="N/A"/>
    <n v="0"/>
    <s v="N/A"/>
    <n v="0"/>
    <s v="N/A"/>
    <n v="0"/>
    <s v="N/A"/>
    <n v="0"/>
    <s v="N/A"/>
    <n v="0"/>
    <s v="N/A"/>
    <n v="0"/>
    <n v="0"/>
    <n v="0"/>
    <n v="60109236"/>
    <n v="0"/>
    <n v="0"/>
    <n v="0"/>
    <n v="0"/>
    <d v="2023-07-31T00:00:00"/>
    <d v="2023-07-31T00:00:00"/>
    <n v="-990"/>
    <s v="NO"/>
    <s v="Bogotá D.C."/>
    <s v="Cumplimiento"/>
    <s v="15-45-101154082_x000a_14-47-101024013 "/>
    <s v="0_x000a_0"/>
    <s v="Seguros del Estado S.A._x000a_Seguros del Estado S.A."/>
    <s v="06/02/2023_x000a_13/04/2023"/>
    <s v="02/02/2023 - 30/06/2024_x000a_12/04/2023 - 30/06/2024"/>
    <s v="06/02/2023_x000a_13/04/2023"/>
    <s v="https://jepcolombia.sharepoint.com/:b:/g/SE/DAJ/SDC/EX9dLxIWlhFKm8JIIVP2y-0BgrDC7iJlDNk0vBuGw5gWlQ?e=42ev6A"/>
    <s v="El 12/04/2032 se publicó la cesión del contrato  de Prestación de Servicios No. JEP-267-2023, Cedente - ELIANA KATERIN IMBOL TORRES - Cesionaria - LEIDY JOHANNA ARANGO PRIETO"/>
    <x v="0"/>
    <s v="Cesión"/>
    <s v="N/A"/>
    <s v="DERECHO"/>
    <s v="N/A"/>
    <s v="FEMENINO"/>
    <s v="leidy.arango@jep.gov.co"/>
    <s v="https://community.secop.gov.co/Public/Tendering/ContractNoticePhases/View?PPI=CO1.PPI.22944369&amp;isFromPublicArea=True&amp;isModal=False"/>
  </r>
  <r>
    <s v="JEP-268-2023"/>
    <s v="JEP-CSPO-268-2023"/>
    <s v="Arinson Ruiz"/>
    <d v="2023-02-01T00:00:00"/>
    <s v="Noemi Moreno Monsalve"/>
    <x v="0"/>
    <s v="1. Prestación de servicios profesionales y de apoyo a la gestión"/>
    <s v="Cédula de ciudadanía"/>
    <n v="60280267"/>
    <n v="8"/>
    <x v="0"/>
    <s v="Cucuta"/>
    <s v="Prestación de servicios profesionales como abogado para apoyar y acompañar a la Secretaria Ejecutiva para la prevención del daño antijuridico en la JEP. "/>
    <s v="Funciones de la dependencia"/>
    <s v="Harvey Danilo Suarez Morales"/>
    <s v="Secretaría Ejecutiva"/>
    <s v="E- Dirección de Asuntos Jurídicos"/>
    <s v="Jairo Ernesto Arias Orjuela"/>
    <n v="79542112"/>
    <x v="12"/>
    <s v="N/A"/>
    <s v="N/A"/>
    <s v="N/A"/>
    <s v="Inversión"/>
    <n v="51912528"/>
    <s v="N/A"/>
    <s v="N/A"/>
    <n v="8652088"/>
    <s v="N/A"/>
    <n v="66223"/>
    <n v="63823"/>
    <n v="2022011000068"/>
    <d v="2023-02-02T00:00:00"/>
    <d v="2023-02-07T00:00:00"/>
    <s v="N/A"/>
    <s v="N/A"/>
    <s v="N/A"/>
    <s v="N/A"/>
    <s v="N/A"/>
    <n v="0"/>
    <s v="N/A"/>
    <n v="0"/>
    <s v="N/A"/>
    <n v="0"/>
    <s v="N/A"/>
    <n v="0"/>
    <s v="N/A"/>
    <n v="0"/>
    <s v="N/A"/>
    <n v="0"/>
    <s v="N/A"/>
    <n v="1"/>
    <d v="2023-08-18T00:00:00"/>
    <n v="30"/>
    <n v="51912528"/>
    <n v="0"/>
    <n v="0"/>
    <n v="0"/>
    <n v="0"/>
    <d v="2023-07-31T00:00:00"/>
    <d v="2023-08-30T00:00:00"/>
    <n v="-960"/>
    <s v="NO"/>
    <s v="Bogotá D.C."/>
    <s v="Cumplimiento"/>
    <s v="380 47 994000131663"/>
    <n v="0"/>
    <s v="Aseguradora Solidaria de Colombia"/>
    <d v="2023-02-02T00:00:00"/>
    <s v="02/02/2023 - 03/02/2024"/>
    <d v="2023-02-03T00:00:00"/>
    <s v="https://jepcolombia.sharepoint.com/:b:/g/SE/DAJ/SDC/ETJF1N4vMblKr9pD65__AisBbnS5Pcb6flPwwsZVFAShLA?e=tep7CI"/>
    <s v="Mediante otrosí N°1 el 28 de abril de 2023 se modifica “Cláusula Segunda– obligaciones de la contratista  _x000a_El 13/07/2023 se publicó ACTA DE SUSPENSIÓN Y MODIFICACIÓN DEL CONTRATO JEP-268-2023 se hace necesario ajustar las obligaciones 1, 2, 3, 5, 6 y 7"/>
    <x v="0"/>
    <s v="Suspensión y prorroga"/>
    <s v="11/07/2023 - 11/08/2023"/>
    <s v="DERECHO"/>
    <s v="N/A"/>
    <s v="FEMENINO"/>
    <s v="noemi.moreno@jep.gov.co"/>
    <s v="https://community.secop.gov.co/Public/Tendering/ContractNoticePhases/View?PPI=CO1.PPI.22944368&amp;isFromPublicArea=True&amp;isModal=False"/>
  </r>
  <r>
    <s v="JEP-269-2023"/>
    <s v="JEP-CSPO-269-2023"/>
    <s v="Angela Esquivel"/>
    <d v="2023-02-02T00:00:00"/>
    <s v="Liliana María Acosta Arévalo"/>
    <x v="0"/>
    <s v="1. Prestación de servicios profesionales y de apoyo a la gestión"/>
    <s v="Cédula de ciudadanía"/>
    <n v="51978543"/>
    <n v="0"/>
    <x v="0"/>
    <s v="Bogotá D.C."/>
    <s v="Prestar servicios profesionales para apoyar y acompañar las Salas de Justicia y sus respectivas Presidencias en los procesos de mejoramiento de la gestión judicial"/>
    <s v="Funciones de la dependencia"/>
    <s v="Harvey Danilo Suarez Morales"/>
    <s v="Secretaría Ejecutiva"/>
    <s v="DD- Subdirección de Talento Humano "/>
    <s v="Xiomara Cecilia Balanta Moreno"/>
    <n v="38642774"/>
    <x v="21"/>
    <s v="N/A"/>
    <s v="Licencia de Maternidad -SAI"/>
    <s v="Xiomara Cecilia Balanta Moreno"/>
    <s v="Inversión"/>
    <n v="45415861"/>
    <s v="N/A"/>
    <s v="N/A"/>
    <n v="10018207"/>
    <s v="N/A"/>
    <n v="76323"/>
    <n v="63523"/>
    <n v="2022011000068"/>
    <d v="2023-02-02T00:00:00"/>
    <d v="2023-02-03T00:00:00"/>
    <s v="N/A"/>
    <s v="N/A"/>
    <s v="N/A"/>
    <s v="N/A"/>
    <s v="N/A"/>
    <n v="0"/>
    <s v="N/A"/>
    <n v="0"/>
    <s v="N/A"/>
    <n v="0"/>
    <s v="N/A"/>
    <n v="0"/>
    <s v="N/A"/>
    <n v="0"/>
    <s v="N/A"/>
    <n v="0"/>
    <s v="N/A"/>
    <n v="0"/>
    <n v="0"/>
    <n v="-13"/>
    <n v="45415861"/>
    <n v="0"/>
    <n v="0"/>
    <n v="0"/>
    <n v="0"/>
    <d v="2023-06-19T00:00:00"/>
    <d v="2023-06-06T00:00:00"/>
    <n v="-1045"/>
    <s v="NO"/>
    <s v="Bogotá D.C."/>
    <s v="Cumplimiento"/>
    <s v="63-47-101001475"/>
    <n v="0"/>
    <s v="Seguros del Estado S.A."/>
    <d v="2023-02-03T00:00:00"/>
    <s v="03/02/2023 - 31/12/2023"/>
    <d v="2023-02-03T00:00:00"/>
    <s v="https://jepcolombia.sharepoint.com/:b:/g/SE/DAJ/SDC/ESvyQpcs0ClHuA3maKQY7h4BtGXtiWdJmfMEJK0lXnaqrw?e=7O8uKx"/>
    <s v="Se da por terminado anticipadamente el Contrato de Prestación de Servicios No. JEP269-2023 con ejecución hasta el 6/06/2023"/>
    <x v="0"/>
    <s v="Terminación anticipada"/>
    <s v="N/A"/>
    <s v="PENDIENTE"/>
    <s v="N/A"/>
    <s v="FEMENINO"/>
    <s v="liliana.acostaa@jep.gov.co"/>
    <s v="https://community.secop.gov.co/Public/Tendering/ContractNoticePhases/View?PPI=CO1.PPI.22954982&amp;isFromPublicArea=True&amp;isModal=False"/>
  </r>
  <r>
    <s v="JEP-270-2023"/>
    <s v="JEP-CSPO-270-2023"/>
    <s v="Paola Casas"/>
    <d v="2023-02-02T00:00:00"/>
    <s v="Liza Fernanda Claro Rozo"/>
    <x v="0"/>
    <s v="1. Prestación de servicios profesionales y de apoyo a la gestión"/>
    <s v="Cédula de ciudadanía"/>
    <n v="1032464063"/>
    <n v="2"/>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R"/>
    <s v="N/A"/>
    <s v="Inversión"/>
    <n v="41742503"/>
    <s v="N/A"/>
    <s v="N/A"/>
    <n v="3794773"/>
    <n v="4143892"/>
    <n v="46323"/>
    <n v="66723"/>
    <n v="2022011000068"/>
    <d v="2023-02-03T00:00:00"/>
    <d v="2023-02-07T00:00:00"/>
    <s v="Hector Hugo Hernandez Hernandez"/>
    <s v="Cedula de ciudadanía"/>
    <n v="1095926587"/>
    <n v="2"/>
    <d v="2023-11-01T00:00:00"/>
    <n v="-1011949"/>
    <d v="2023-12-28T00:00:00"/>
    <n v="20719460"/>
    <d v="2023-12-28T00:00:00"/>
    <n v="0"/>
    <s v="N/A"/>
    <n v="0"/>
    <s v="N/A"/>
    <n v="0"/>
    <s v="N/A"/>
    <n v="0"/>
    <s v="N/A"/>
    <n v="1"/>
    <d v="2023-12-28T00:00:00"/>
    <n v="152"/>
    <n v="61450014"/>
    <n v="20719460"/>
    <n v="20719460"/>
    <n v="0"/>
    <n v="0"/>
    <d v="2023-12-31T00:00:00"/>
    <d v="2024-05-31T00:00:00"/>
    <n v="-685"/>
    <s v="NO"/>
    <s v="Bogotá D.C."/>
    <s v="Cumplimiento"/>
    <s v="66-47-101000444"/>
    <n v="0"/>
    <s v="Seguros del Estado S.A."/>
    <d v="2023-02-07T00:00:00"/>
    <s v="03/02/2023 - 30/06/2024"/>
    <d v="2023-02-07T00:00:00"/>
    <s v="https://jepcolombia.sharepoint.com/:b:/g/SE/DAJ/SDC/EZSeM3qBV81Chp6O70ZcU2gB2slbmci5Pw2RAfiLxCmUqg?e=NfZsua"/>
    <s v="se publicó la cesión del contrato JEP-270-2023 de LIZA CLARO a HECTOR HERNANDEZ (Sejud)_x000a_Mediante otrosí N°1 del 28/12/2023 se prorroga y adiciona el contrato"/>
    <x v="0"/>
    <s v="Cesión, Adición y prórroga"/>
    <s v="N/A"/>
    <s v="DERECHO"/>
    <s v="N/A"/>
    <s v="MASCULINO"/>
    <s v="hector.hernandezh@jep.gov.co"/>
    <s v="https://community.secop.gov.co/Public/Tendering/ContractNoticePhases/View?PPI=CO1.PPI.22967901&amp;isFromPublicArea=True&amp;isModal=False"/>
  </r>
  <r>
    <s v="JEP-271-2023"/>
    <s v="JEP-CSPO-271-2023"/>
    <s v="Julieth Barrera"/>
    <d v="2023-02-02T00:00:00"/>
    <s v="Lorena Ximena Casas Villate"/>
    <x v="0"/>
    <s v="1. Prestación de servicios profesionales y de apoyo a la gestión"/>
    <s v="Cédula de ciudadanía"/>
    <n v="53015862"/>
    <n v="0"/>
    <x v="0"/>
    <s v="Bogotá D.C."/>
    <s v="Prestación de servicios profesionales para apoyar y acompañar a la Subdirección de Talento Humano en lo relacionado con el desarrollo de actividades y acciones para minimizar el riesgo psicosocial en los servidores de la JEP, de acuerdo con la estrategia de salud mental"/>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Funcionamiento"/>
    <n v="70127442"/>
    <s v="N/A"/>
    <s v="N/A"/>
    <n v="6375222"/>
    <s v="N/A"/>
    <n v="64423"/>
    <s v="_x0009_67323"/>
    <s v="N/A"/>
    <d v="2023-02-06T00:00:00"/>
    <d v="2023-02-07T00:00:00"/>
    <s v="N/A"/>
    <s v="N/A"/>
    <s v="N/A"/>
    <s v="N/A"/>
    <s v="N/A"/>
    <n v="0"/>
    <s v="N/A"/>
    <n v="0"/>
    <s v="N/A"/>
    <n v="0"/>
    <s v="N/A"/>
    <n v="0"/>
    <s v="N/A"/>
    <n v="0"/>
    <s v="N/A"/>
    <n v="0"/>
    <s v="N/A"/>
    <n v="0"/>
    <s v="N/A"/>
    <n v="0"/>
    <n v="70127442"/>
    <n v="0"/>
    <n v="0"/>
    <n v="0"/>
    <n v="0"/>
    <d v="2023-12-31T00:00:00"/>
    <d v="2023-12-31T00:00:00"/>
    <n v="-837"/>
    <s v="NO"/>
    <s v="Manizales"/>
    <s v="Cumplimiento"/>
    <s v="21-47-101026139 "/>
    <n v="0"/>
    <s v="Seguros del Estado S.A."/>
    <d v="2023-02-06T00:00:00"/>
    <s v="06/02/2023 - 30/06/2024"/>
    <d v="2023-02-06T00:00:00"/>
    <s v="https://jepcolombia.sharepoint.com/:b:/g/SE/DAJ/SDC/EfKhPS_K7D9NqkvRgvjF_zMBNj15j3I8klnE0clBqjVRfg?e=HyyXFx"/>
    <s v="Ninguna"/>
    <x v="0"/>
    <s v="Retiro"/>
    <s v="N/A"/>
    <s v="PENDIENTE"/>
    <s v="N/A"/>
    <s v="FEMENINO"/>
    <s v="lorena.casas@jep.gov.co"/>
    <s v="https://community.secop.gov.co/Public/Tendering/ContractNoticePhases/View?PPI=CO1.PPI.22961701&amp;isFromPublicArea=True&amp;isModal=False"/>
  </r>
  <r>
    <s v="JEP-272-2023"/>
    <s v="JEP-CSPO-272-2023"/>
    <s v="Julieth Barrera"/>
    <d v="2023-02-02T00:00:00"/>
    <s v="Zully Johanna Laverde Morales"/>
    <x v="0"/>
    <s v="1. Prestación de servicios profesionales y de apoyo a la gestión"/>
    <s v="Cédula de ciudadanía"/>
    <n v="52738318"/>
    <n v="4"/>
    <x v="0"/>
    <s v="Bogotá D.C."/>
    <s v="Prestar servicios profesionales para apoyar y acompañar al Departamento de Atención a Víctimas en las actividades de orientación, fortalecimiento y facilitación para la participación de víctimas que se encuentran en el exterior y en zonas de fronteras, sus organizaciones y actores estratégico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121888206"/>
    <s v="N/A"/>
    <s v="N/A"/>
    <n v="11080746"/>
    <s v="N/A"/>
    <n v="56623"/>
    <n v="67223"/>
    <n v="2022011000068"/>
    <d v="2023-02-03T00:00:00"/>
    <d v="2023-02-06T00:00:00"/>
    <s v="Andrés Felipe Martínez Parra"/>
    <s v="Cedula de ciudadanía"/>
    <n v="80187127"/>
    <n v="0"/>
    <d v="2023-07-24T00:00:00"/>
    <n v="0"/>
    <s v="N/A"/>
    <n v="0"/>
    <s v="N/A"/>
    <n v="0"/>
    <s v="N/A"/>
    <n v="0"/>
    <s v="N/A"/>
    <n v="0"/>
    <s v="N/A"/>
    <n v="0"/>
    <s v="N/A"/>
    <n v="0"/>
    <s v="N/A"/>
    <n v="0"/>
    <n v="121888206"/>
    <n v="0"/>
    <n v="0"/>
    <n v="0"/>
    <n v="0"/>
    <d v="2023-12-31T00:00:00"/>
    <d v="2023-12-31T00:00:00"/>
    <n v="-837"/>
    <s v="NO"/>
    <s v="Bogotá D.C."/>
    <s v="Cumplimiento"/>
    <s v="_x0009_11-47-101013970"/>
    <n v="0"/>
    <s v="Seguros del Estado S.A."/>
    <d v="2023-02-03T00:00:00"/>
    <s v="03/02/2023 - 10/07/2024"/>
    <d v="2023-02-06T00:00:00"/>
    <s v="https://jepcolombia.sharepoint.com/:b:/g/SE/DAJ/SDC/EWrnRoIHR4VMnXfLkduO6vEB9AFfLU_aAtu50OAeSkHqVQ?e=wW1eWo"/>
    <s v="EL 24/07/2023 se cede el contrato"/>
    <x v="0"/>
    <s v="Cesión"/>
    <s v="N/A"/>
    <s v="GOBIERNO Y RELACIONES INTERNACIONALES"/>
    <s v="N/A"/>
    <s v="MASCULINO"/>
    <s v="andres.martinezp@jep.gov.co"/>
    <s v="https://community.secop.gov.co/Public/Tendering/ContractNoticePhases/View?PPI=CO1.PPI.22968946&amp;isFromPublicArea=True&amp;isModal=False"/>
  </r>
  <r>
    <s v="JEP-273-2023"/>
    <s v="JEP-CSPO-273-2023"/>
    <s v="Laura Paredes"/>
    <d v="2023-02-02T00:00:00"/>
    <s v="Juan Pablo Molano Rojas"/>
    <x v="0"/>
    <s v="1. Prestación de servicios profesionales y de apoyo a la gestión"/>
    <s v="Cédula de ciudadanía"/>
    <n v="1075659463"/>
    <n v="1"/>
    <x v="0"/>
    <s v="Zipaquirá"/>
    <s v="Prestar servicios profesionales de apoyo a la Relatoría General de la JEP en el análisis cuantitativo y cualitativo de las decisiones proferidas por la jurisdicción, en los temas relacionados con la gestión de proyectos de divulgación que desarrolle la Relatoría y el diseño conceptual de herramientas tecnológicas. "/>
    <s v="Misional"/>
    <s v="Harvey Danilo Suarez Morales"/>
    <s v="Secretaría Ejecutiva"/>
    <s v="FF- Relatoría "/>
    <s v="Dilia Danyxa Lozano Suárez"/>
    <n v="52818254"/>
    <x v="26"/>
    <s v="N/A"/>
    <s v="Magistratura - Relatoria _x000a_"/>
    <s v="N/A"/>
    <s v="Inversión"/>
    <n v="32584646"/>
    <s v="N/A"/>
    <s v="N/A"/>
    <n v="6982386"/>
    <s v="N/A"/>
    <n v="63323"/>
    <n v="88423"/>
    <n v="2022011000068"/>
    <d v="2023-02-14T00:00:00"/>
    <d v="2023-02-16T00:00:00"/>
    <s v="N/A"/>
    <s v="N/A"/>
    <s v="N/A"/>
    <s v="N/A"/>
    <s v="N/A"/>
    <n v="0"/>
    <s v="N/A"/>
    <n v="0"/>
    <s v="N/A"/>
    <n v="0"/>
    <s v="N/A"/>
    <n v="0"/>
    <s v="N/A"/>
    <n v="0"/>
    <s v="N/A"/>
    <n v="0"/>
    <s v="N/A"/>
    <n v="1"/>
    <d v="2023-06-30T00:00:00"/>
    <n v="7"/>
    <n v="32584646"/>
    <n v="0"/>
    <n v="0"/>
    <n v="0"/>
    <n v="0"/>
    <d v="2023-06-30T00:00:00"/>
    <d v="2023-07-07T00:00:00"/>
    <n v="-1014"/>
    <s v="NO"/>
    <s v="Bogotá D.C."/>
    <s v="Cumplimiento"/>
    <s v="14-47-101022675"/>
    <n v="0"/>
    <s v="Seguros del Estado S.A."/>
    <d v="2023-02-15T00:00:00"/>
    <s v="14/02/2023 - 05/01/2024"/>
    <d v="2023-02-16T00:00:00"/>
    <s v="https://jepcolombia.sharepoint.com/:b:/g/SE/DAJ/SDC/EYIA8uAcIJBAqxH2BEStWmUB3DyOo6GHLuM5JN6eLnZWVA?e=qH0QiD"/>
    <s v="Mediante otrosí del 30/06/2023 se modifica el plazo de ejecución 07/07/2023 y se modifica el valor del contrato $32.584.464"/>
    <x v="0"/>
    <s v="Prorroga"/>
    <s v="N/A"/>
    <s v="CIENCIA POLÍTICA Y GOBIERNO"/>
    <s v="N/A"/>
    <s v="MASCULINO"/>
    <s v="juan.molanor@jep.gov.co"/>
    <s v="https://community.secop.gov.co/Public/Tendering/ContractNoticePhases/View?PPI=CO1.PPI.22964270&amp;isFromPublicArea=True&amp;isModal=False"/>
  </r>
  <r>
    <s v="JEP-274-2023"/>
    <s v="JEP-CSPO-274-2023"/>
    <s v="Laura Paredes"/>
    <d v="2023-02-02T00:00:00"/>
    <s v="Rafael Augusto Malaver "/>
    <x v="0"/>
    <s v="1. Prestación de servicios profesionales y de apoyo a la gestión"/>
    <s v="Cédula de ciudadanía"/>
    <n v="80851089"/>
    <n v="7"/>
    <x v="0"/>
    <s v="Bogotá D.C."/>
    <s v="Prestar servicios profesionales de apoyo a la Relatoría General de la JEP en los temas relacionados con el desarrollo de líneas jurisprudenciales, la clasificación de las decisiones de fondo y trámite para análisis jurídicos, la metodología de titulación, así como las demás estrategias de divulgación y socialización con los diferentes actores que interactúa la Relatoría. "/>
    <s v="Misional"/>
    <s v="Harvey Danilo Suarez Morales"/>
    <s v="Secretaría Ejecutiva"/>
    <s v="FF- Relatoría "/>
    <s v="Dilia Danyxa Lozano Suárez"/>
    <n v="52818254"/>
    <x v="26"/>
    <s v="N/A"/>
    <s v="Magistratura - Relatoria _x000a_"/>
    <s v="N/A"/>
    <s v="Inversión"/>
    <n v="37947716"/>
    <s v="N/A"/>
    <s v="N/A"/>
    <n v="7589549"/>
    <s v="N/A"/>
    <n v="63223"/>
    <n v="65623"/>
    <n v="2022011000068"/>
    <d v="2023-02-03T00:00:00"/>
    <d v="2023-02-06T00:00:00"/>
    <s v="N/A"/>
    <s v="N/A"/>
    <s v="N/A"/>
    <s v="N/A"/>
    <s v="N/A"/>
    <n v="0"/>
    <s v="N/A"/>
    <n v="0"/>
    <s v="N/A"/>
    <n v="0"/>
    <s v="N/A"/>
    <n v="0"/>
    <s v="N/A"/>
    <n v="0"/>
    <s v="N/A"/>
    <n v="0"/>
    <s v="N/A"/>
    <n v="1"/>
    <d v="2023-06-30T00:00:00"/>
    <n v="7"/>
    <n v="37947716"/>
    <n v="0"/>
    <n v="0"/>
    <n v="0"/>
    <n v="0"/>
    <d v="2023-06-30T00:00:00"/>
    <d v="2023-07-07T00:00:00"/>
    <n v="-1014"/>
    <s v="NO"/>
    <s v="Bogotá D.C."/>
    <s v="Cumplimiento"/>
    <s v="11-47-101013979"/>
    <n v="0"/>
    <s v="Seguros del Estado S.A."/>
    <d v="2023-02-06T00:00:00"/>
    <s v="03/02/2023 - 10/01/2024"/>
    <d v="2023-02-06T00:00:00"/>
    <s v="https://jepcolombia.sharepoint.com/:b:/g/SE/DAJ/SDC/EeM-dKDRU6xBnhmGFiOXADoBjvKnV-poLcvoMtHS_aewww?e=ta6iDB"/>
    <s v="Mediante otrosí N°1 se modifica el plazo de ejecución al 07/07/2023 y el valor del contrato por $37.947.716"/>
    <x v="0"/>
    <s v="Prorroga"/>
    <s v="N/A"/>
    <s v="PENDIENTE"/>
    <s v="N/A"/>
    <s v="MASCULINO"/>
    <s v="rafael.malaver@jep.gov.co"/>
    <s v="https://community.secop.gov.co/Public/Tendering/ContractNoticePhases/View?PPI=CO1.PPI.22966375&amp;isFromPublicArea=True&amp;isModal=False"/>
  </r>
  <r>
    <s v="JEP-275-2023"/>
    <s v="JEP-CSPO-275-2023"/>
    <s v="Clara Torres"/>
    <d v="2023-02-02T00:00:00"/>
    <s v="Claudia Patricia Rincón Vacca"/>
    <x v="0"/>
    <s v="1. Prestación de servicios profesionales y de apoyo a la gestión"/>
    <s v="Cédula de ciudadanía"/>
    <n v="1118536542"/>
    <n v="0"/>
    <x v="0"/>
    <s v="Yopal"/>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323"/>
    <s v="_x0009_66523"/>
    <n v="2022011000068"/>
    <d v="2023-02-03T00:00:00"/>
    <d v="2023-02-07T00:00:00"/>
    <s v="N/A"/>
    <s v="N/A"/>
    <s v="N/A"/>
    <s v="N/A"/>
    <s v="N/A"/>
    <n v="0"/>
    <s v="N/A"/>
    <n v="0"/>
    <s v="N/A"/>
    <n v="0"/>
    <s v="N/A"/>
    <n v="0"/>
    <s v="N/A"/>
    <n v="0"/>
    <s v="N/A"/>
    <n v="0"/>
    <s v="N/A"/>
    <n v="0"/>
    <s v="N/A"/>
    <n v="0"/>
    <n v="83485039"/>
    <n v="0"/>
    <n v="0"/>
    <n v="0"/>
    <n v="0"/>
    <d v="2023-12-31T00:00:00"/>
    <d v="2023-12-31T00:00:00"/>
    <n v="-837"/>
    <s v="NO"/>
    <s v="Yopal con_x000a_desplazamiento en la región conformada por los departamentos de Casanare, Arauca,_x000a_Meta y Guaviare"/>
    <s v="Cumplimiento"/>
    <n v="6.05479940001002E+16"/>
    <n v="0"/>
    <s v="Aseguradora Solidaria de Colombia"/>
    <d v="2023-02-07T00:00:00"/>
    <s v="03/02/2023 - 01/07/2024"/>
    <d v="2023-02-07T00:00:00"/>
    <s v="https://jepcolombia.sharepoint.com/:b:/g/SE/DAJ/SDC/ETOvgt0tyzhCnjuRnk05YcYBE5V1Pc3dZvpCl1qRnLDvvA?e=KDgYVF"/>
    <s v="Ninguna"/>
    <x v="0"/>
    <s v="Retiro"/>
    <s v="N/A"/>
    <s v="PSICOLOGÍA"/>
    <s v="N/A"/>
    <s v="FEMENINO"/>
    <s v="claudia.rincon@jep.gov.co"/>
    <s v="https://community.secop.gov.co/Public/Tendering/ContractNoticePhases/View?PPI=CO1.PPI.22979136&amp;isFromPublicArea=True&amp;isModal=False"/>
  </r>
  <r>
    <s v="JEP-276-2023"/>
    <s v="JEP-CSPO-276-2023"/>
    <s v="Clara Torres"/>
    <d v="2023-02-02T00:00:00"/>
    <s v="Carlos Raúl Rojas Pedraza"/>
    <x v="0"/>
    <s v="1. Prestación de servicios profesionales y de apoyo a la gestión"/>
    <s v="Cédula de ciudadanía"/>
    <n v="1115854910"/>
    <n v="0"/>
    <x v="0"/>
    <s v="Paz de Ariporo"/>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8623"/>
    <n v="72523"/>
    <n v="2022011000068"/>
    <d v="2023-02-07T00:00:00"/>
    <d v="2023-02-09T00:00:00"/>
    <s v="N/A"/>
    <s v="N/A"/>
    <s v="N/A"/>
    <s v="N/A"/>
    <s v="N/A"/>
    <n v="0"/>
    <s v="N/A"/>
    <n v="0"/>
    <s v="N/A"/>
    <n v="0"/>
    <s v="N/A"/>
    <n v="0"/>
    <s v="N/A"/>
    <n v="0"/>
    <s v="N/A"/>
    <n v="0"/>
    <s v="N/A"/>
    <n v="0"/>
    <s v="N/A"/>
    <n v="0"/>
    <n v="83485039"/>
    <n v="0"/>
    <n v="0"/>
    <n v="0"/>
    <n v="0"/>
    <d v="2023-12-31T00:00:00"/>
    <d v="2023-12-31T00:00:00"/>
    <n v="-837"/>
    <s v="NO"/>
    <s v="Yopal con_x000a_desplazamiento en la región conformada por los departamentos de Casanare, Arauca,_x000a_Meta y Guaviare"/>
    <s v="Cumplimiento"/>
    <s v="25-47-101003692"/>
    <n v="0"/>
    <s v="Seguros del Estado S.A."/>
    <d v="2023-02-08T00:00:00"/>
    <s v="7/02/2023 - 01/07/2024"/>
    <d v="2023-02-09T00:00:00"/>
    <s v="https://jepcolombia.sharepoint.com/:b:/g/SE/DAJ/SDC/EfBZVy_PjbdGp3_EbmNU0zIBvpBkd7GVpAqRk4j8Q1roxA?e=akHlcg"/>
    <s v="Ninguna"/>
    <x v="0"/>
    <s v="Retiro"/>
    <s v="N/A"/>
    <s v="DERECHO"/>
    <s v="N/A"/>
    <s v="MASCULINO"/>
    <s v="carlos.rojas@jep.gov.co"/>
    <s v="https://community.secop.gov.co/Public/Tendering/ContractNoticePhases/View?PPI=CO1.PPI.23051220&amp;isFromPublicArea=True&amp;isModal=False"/>
  </r>
  <r>
    <s v="JEP-277-2023"/>
    <s v="JEP-CSPO-277-2023"/>
    <s v="Laura Paredes"/>
    <d v="2023-02-03T00:00:00"/>
    <s v="Daniela León Nisperuza"/>
    <x v="0"/>
    <s v="1. Prestación de servicios profesionales y de apoyo a la gestión"/>
    <s v="Cédula de ciudadanía"/>
    <n v="1010199208"/>
    <n v="1"/>
    <x v="0"/>
    <s v="Bogotá D.C."/>
    <s v="Prestar servicios profesionales para apoyar a la subsecretaria ejecutiva en los ejercicios de planeación, articulación, fortalecimiento y seguimiento a las actividades misionales y estratégicas de la misma y sus departamentos"/>
    <s v="Funciones de la dependencia"/>
    <s v="Harvey Danilo Suárez Morales"/>
    <s v="Secretaría Ejecutiva"/>
    <s v="B- Subsecretaría Ejecutiva"/>
    <s v="Maria del Pilar Torres Navarrete"/>
    <n v="52107153"/>
    <x v="2"/>
    <s v="N/A"/>
    <s v="N/A"/>
    <s v="N/A"/>
    <s v="Inversión"/>
    <n v="83485039"/>
    <s v="N/A"/>
    <s v="N/A"/>
    <n v="7589549"/>
    <s v="N/A"/>
    <n v="70123"/>
    <s v="_x0009_67523"/>
    <n v="2022011000068"/>
    <d v="2023-02-06T00:00:00"/>
    <d v="2023-02-06T00:00:00"/>
    <s v="N/A"/>
    <s v="N/A"/>
    <s v="N/A"/>
    <s v="N/A"/>
    <s v="N/A"/>
    <n v="0"/>
    <s v="N/A"/>
    <n v="0"/>
    <s v="N/A"/>
    <n v="0"/>
    <s v="N/A"/>
    <n v="0"/>
    <s v="N/A"/>
    <n v="0"/>
    <s v="N/A"/>
    <n v="0"/>
    <s v="N/A"/>
    <n v="0"/>
    <s v="N/A"/>
    <n v="0"/>
    <n v="83485039"/>
    <n v="0"/>
    <n v="0"/>
    <n v="0"/>
    <n v="0"/>
    <d v="2023-12-31T00:00:00"/>
    <d v="2023-12-31T00:00:00"/>
    <n v="-837"/>
    <s v="NO"/>
    <s v="Bogotá D.C."/>
    <s v="Cumplimiento"/>
    <s v="21-45-101399485_x000a_"/>
    <n v="0"/>
    <s v="Seguros del Estado S.A."/>
    <d v="2023-02-03T00:00:00"/>
    <s v="03/02/2023 - 01/07/2024"/>
    <d v="2023-02-06T00:00:00"/>
    <s v="https://jepcolombia.sharepoint.com/:b:/g/SE/DAJ/SDC/ET6nsuR8VdZFgHBdyKf6gfEBiDrAeOzcEvZygfcOSMq-NA?e=3TNqBG"/>
    <s v="Ninguno"/>
    <x v="0"/>
    <s v="Retiro"/>
    <s v="N/A"/>
    <s v="PENDIENTE"/>
    <s v="N/A"/>
    <s v="FEMENINO"/>
    <s v="daniela.leon@jep.gov.co"/>
    <s v="https://community.secop.gov.co/Public/Tendering/ContractNoticePhases/View?PPI=CO1.PPI.22981949&amp;isFromPublicArea=True&amp;isModal=False"/>
  </r>
  <r>
    <s v="JEP-278-2023"/>
    <s v="JEP-CSPO-278-2023"/>
    <s v="Carlos Torres"/>
    <d v="2023-02-03T00:00:00"/>
    <s v="Ilva Juliana Ospina Garcia"/>
    <x v="0"/>
    <s v="1. Prestación de servicios profesionales y de apoyo a la gestión"/>
    <s v="Cédula de ciudadanía"/>
    <n v="1032454987"/>
    <n v="1"/>
    <x v="0"/>
    <s v="Bogotá D.C."/>
    <s v="Prestar servicios profesionales para apoyar y acompañar al Departamento de Atención a Víctimas en la elaboración, seguimiento y apoyo respuesta a órdenes judiciales, peticiones, orientación y asesoría,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n v="8287787"/>
    <n v="58123"/>
    <n v="67823"/>
    <n v="2022011000068"/>
    <d v="2023-02-07T00:00:00"/>
    <d v="2023-02-22T00:00:00"/>
    <s v="N/A"/>
    <s v="N/A"/>
    <s v="N/A"/>
    <s v="N/A"/>
    <s v="N/A"/>
    <n v="-5818661"/>
    <d v="2023-12-27T00:00:00"/>
    <n v="41438935"/>
    <d v="2023-12-27T00:00:00"/>
    <n v="0"/>
    <s v="N/A"/>
    <n v="0"/>
    <s v="N/A"/>
    <n v="0"/>
    <s v="N/A"/>
    <n v="0"/>
    <s v="N/A"/>
    <n v="1"/>
    <d v="2023-12-27T00:00:00"/>
    <n v="94"/>
    <n v="119105313"/>
    <n v="41438935"/>
    <n v="41438935"/>
    <n v="0"/>
    <n v="0"/>
    <d v="2023-12-31T00:00:00"/>
    <d v="2024-04-03T00:00:00"/>
    <n v="-743"/>
    <s v="NO"/>
    <s v="Bogotá D.C."/>
    <s v="Cumplimiento"/>
    <s v="380 47 994000131887"/>
    <n v="0"/>
    <s v="Aseguradora Solidaria de Colombia"/>
    <d v="2023-02-08T00:00:00"/>
    <s v="07/02/2023 - 03/07/2024"/>
    <d v="2023-02-08T00:00:00"/>
    <s v="https://jepcolombia.sharepoint.com/:b:/g/SE/DAJ/SDC/ESoe1t_Hf8FAsuj1ej1lEMQBaul1ZQIDdcQXldKJ-fmFBw?e=5NMgf4"/>
    <s v="Mediante Otrosí N°1 el 27/12/2023 se publica la adición y prórroga del contrato JEP-278-2023; Se da terminación anticipada 3/05/2024"/>
    <x v="0"/>
    <s v="Adición y prórroga, terminación anticipada"/>
    <s v="N/A"/>
    <s v="DERECHO"/>
    <s v="N/A"/>
    <s v="FEMENINO"/>
    <s v="ilva.ospina@jep.gov.co"/>
    <s v="https://community.secop.gov.co/Public/Tendering/ContractNoticePhases/View?PPI=CO1.PPI.22989336&amp;isFromPublicArea=True&amp;isModal=False"/>
  </r>
  <r>
    <s v="JEP-279-2023"/>
    <s v="JEP-CSPO-279-2023"/>
    <s v="Carlos Torres"/>
    <d v="2023-02-03T00:00:00"/>
    <s v="Ruth Eslendi Miranda"/>
    <x v="0"/>
    <s v="1. Prestación de servicios profesionales y de apoyo a la gestión"/>
    <s v="Cédula de ciudadanía"/>
    <n v="39658269"/>
    <n v="0"/>
    <x v="0"/>
    <s v="Bogotá D.C."/>
    <s v="Prestar servicios profesionales para apoyar y acompañar al Departamento de Atención a Víctimas en la elaboración, seguimiento y apoyo respuesta a órdenes judiciales, peticiones, orientación y asesoría,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8223"/>
    <n v="67723"/>
    <n v="2022011000068"/>
    <d v="2023-02-06T00:00:00"/>
    <d v="2023-02-07T00:00:00"/>
    <s v="N/A"/>
    <s v="N/A"/>
    <s v="N/A"/>
    <s v="N/A"/>
    <s v="N/A"/>
    <n v="0"/>
    <s v="N/A"/>
    <n v="0"/>
    <s v="N/A"/>
    <n v="0"/>
    <s v="N/A"/>
    <n v="0"/>
    <s v="N/A"/>
    <n v="0"/>
    <s v="N/A"/>
    <n v="0"/>
    <s v="N/A"/>
    <n v="0"/>
    <s v="N/A"/>
    <n v="0"/>
    <n v="83485039"/>
    <n v="0"/>
    <n v="0"/>
    <n v="0"/>
    <n v="0"/>
    <d v="2023-12-31T00:00:00"/>
    <d v="2023-12-31T00:00:00"/>
    <n v="-837"/>
    <s v="NO"/>
    <s v="Bogotá D.C."/>
    <s v="Cumplimiento"/>
    <s v="_x0009_25-45-101044176"/>
    <n v="0"/>
    <s v="Seguros del Estado S.A."/>
    <d v="2023-02-06T00:00:00"/>
    <s v="06/02/2023 - 01/07/2024"/>
    <d v="2023-02-07T00:00:00"/>
    <s v="https://jepcolombia.sharepoint.com/:b:/g/SE/DAJ/SDC/EWph6JoSyEFLjvZdhi-CfFwBw-eqbhitfBLoZ1SMXJ4O_A?e=oVdvq2"/>
    <s v="Ninguna"/>
    <x v="0"/>
    <s v="Retiro"/>
    <s v="N/A"/>
    <s v="DERECHO"/>
    <s v="N/A"/>
    <s v="FEMENINO"/>
    <s v="ruth.miranda@jep.gov.co"/>
    <s v="https://community.secop.gov.co/Public/Tendering/ContractNoticePhases/View?PPI=CO1.PPI.22988055&amp;isFromPublicArea=True&amp;isModal=False"/>
  </r>
  <r>
    <s v="JEP-280-2023"/>
    <s v="JEP-CSPO-280-2023"/>
    <s v="Arinson Ruiz"/>
    <d v="2023-02-03T00:00:00"/>
    <s v="Oscar Orlando Torres Luque"/>
    <x v="0"/>
    <s v="1. Prestación de servicios profesionales y de apoyo a la gestión"/>
    <s v="Cédula de ciudadanía"/>
    <n v="79782376"/>
    <n v="6"/>
    <x v="0"/>
    <s v="Bogotá D.C."/>
    <s v="Prestar servicios profesionales para apoyar y acompañar a la subdirección de recursos físicos e infraestructura en las actividades que se deben adelantar con relación al seguimiento y cumplimiento del plan institucional de gestión ambiental (PIGA), sus modificaciones y la coordinación con la secretaria distrital de ambiente, como parte del proceso de fortalecimiento institucional de la JEP"/>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57639182"/>
    <s v="N/A"/>
    <s v="N/A"/>
    <n v="5288000"/>
    <s v="N/A"/>
    <n v="71323"/>
    <n v="72023"/>
    <n v="2018011001175"/>
    <d v="2023-02-07T00:00:00"/>
    <d v="2023-02-08T00:00:00"/>
    <s v="N/A"/>
    <s v="N/A"/>
    <s v="N/A"/>
    <s v="N/A"/>
    <s v="N/A"/>
    <n v="0"/>
    <s v="N/A"/>
    <n v="0"/>
    <s v="N/A"/>
    <n v="0"/>
    <s v="N/A"/>
    <n v="0"/>
    <s v="N/A"/>
    <n v="0"/>
    <s v="N/A"/>
    <n v="0"/>
    <s v="N/A"/>
    <n v="0"/>
    <s v="N/A"/>
    <n v="0"/>
    <n v="57639182"/>
    <n v="0"/>
    <n v="0"/>
    <n v="0"/>
    <n v="0"/>
    <d v="2023-12-31T00:00:00"/>
    <d v="2023-12-31T00:00:00"/>
    <n v="-837"/>
    <s v="NO"/>
    <s v="Bogotá D.C."/>
    <s v="Cumplimiento"/>
    <s v="21-45-101399837"/>
    <n v="0"/>
    <s v="Seguros del Estado S.A."/>
    <d v="2023-02-08T00:00:00"/>
    <s v="08/02/2023 - 05/07/2024"/>
    <d v="2023-02-08T00:00:00"/>
    <s v="https://jepcolombia.sharepoint.com/:b:/g/SE/DAJ/SDC/ER7n0z6k8g1AiXNAE2P77S0BgcWz2SLw3Fw-iOHYWjvwYQ?e=U4BJnt"/>
    <s v="Ninguna"/>
    <x v="0"/>
    <s v="Retiro"/>
    <s v="N/A"/>
    <s v="PENDIENTE"/>
    <s v="N/A"/>
    <s v="MASCULINO"/>
    <s v="oscar.torres@jep.gov.co"/>
    <s v="https://community.secop.gov.co/Public/Tendering/ContractNoticePhases/View?PPI=CO1.PPI.23024188&amp;isFromPublicArea=True&amp;isModal=False"/>
  </r>
  <r>
    <s v="JEP-281-2023"/>
    <s v="JEP-CSPO-281-2023"/>
    <s v="Jairo Cuellar"/>
    <d v="2023-02-03T00:00:00"/>
    <s v="Johan Sebastián González Cortes"/>
    <x v="0"/>
    <s v="1. Prestación de servicios profesionales y de apoyo a la gestión"/>
    <s v="Cédula de ciudadanía"/>
    <n v="1075273256"/>
    <n v="3"/>
    <x v="0"/>
    <s v="Neiva "/>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2726058"/>
    <s v="N/A"/>
    <s v="N/A"/>
    <n v="7589549"/>
    <s v="N/A"/>
    <n v="26223"/>
    <s v="_x0009_67923"/>
    <n v="2022011000068"/>
    <d v="2023-02-07T00:00:00"/>
    <d v="2023-02-07T00:00:00"/>
    <s v="N/A"/>
    <s v="N/A"/>
    <s v="N/A"/>
    <s v="N/A"/>
    <s v="N/A"/>
    <n v="0"/>
    <s v="N/A"/>
    <n v="0"/>
    <s v="N/A"/>
    <n v="0"/>
    <s v="N/A"/>
    <n v="0"/>
    <s v="N/A"/>
    <n v="0"/>
    <s v="N/A"/>
    <n v="0"/>
    <s v="N/A"/>
    <n v="0"/>
    <s v="N/A"/>
    <n v="0"/>
    <n v="82726058"/>
    <n v="0"/>
    <n v="0"/>
    <n v="0"/>
    <n v="0"/>
    <d v="2023-12-31T00:00:00"/>
    <d v="2023-12-31T00:00:00"/>
    <n v="-837"/>
    <s v="NO"/>
    <s v="Departamentos de Huila, Tolima y Caquetá"/>
    <s v="Cumplimiento"/>
    <s v="NV-100083574"/>
    <n v="0"/>
    <s v="Seguros Mundial "/>
    <d v="2023-02-06T00:00:00"/>
    <s v="06/02/2023 - 30/06/2024"/>
    <d v="2023-02-07T00:00:00"/>
    <s v="https://jepcolombia.sharepoint.com/:b:/g/SE/DAJ/SDC/EWGBnG62NiFHpiny-WDuD4oB3k1CH_wVDz0U5K-nPryCuQ?e=ZWP3DB"/>
    <s v="Ninguna"/>
    <x v="0"/>
    <s v="Retiro"/>
    <s v="N/A"/>
    <s v="DERECHO"/>
    <s v="N/A"/>
    <s v="MASCULINO"/>
    <s v="johan.gonzalez@jep.gov.co"/>
    <s v="https://community.secop.gov.co/Public/Tendering/ContractNoticePhases/View?PPI=CO1.PPI.22995932&amp;isFromPublicArea=True&amp;isModal=False"/>
  </r>
  <r>
    <s v="JEP-282-2023"/>
    <s v="JEP-CSPO-282-2023"/>
    <s v="Jairo Cuellar"/>
    <d v="2023-02-03T00:00:00"/>
    <s v="Julián Salazar Gallego"/>
    <x v="0"/>
    <s v="1. Prestación de servicios profesionales y de apoyo a la gestión"/>
    <s v="Cédula de ciudadanía"/>
    <n v="1019045407"/>
    <n v="8"/>
    <x v="0"/>
    <s v="Bogotá D.C."/>
    <s v="Prestar servicios profesionales para la asesoría y representación a víctimas con enfoque diferencial en los asuntos de competencia de la jurisdicción y en articulación con las actividades de representación en territorio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105191174"/>
    <s v="N/A"/>
    <s v="N/A"/>
    <n v="9562834"/>
    <s v="N/A"/>
    <n v="25323"/>
    <n v="67623"/>
    <n v="2022011000068"/>
    <d v="2023-02-06T00:00:00"/>
    <d v="2023-02-08T00:00:00"/>
    <s v="N/A"/>
    <s v="N/A"/>
    <s v="N/A"/>
    <s v="N/A"/>
    <s v="N/A"/>
    <n v="0"/>
    <s v="N/A"/>
    <n v="0"/>
    <s v="N/A"/>
    <n v="0"/>
    <s v="N/A"/>
    <n v="0"/>
    <s v="N/A"/>
    <n v="0"/>
    <s v="N/A"/>
    <n v="0"/>
    <s v="N/A"/>
    <n v="0"/>
    <s v="N/A"/>
    <n v="0"/>
    <n v="105191174"/>
    <n v="0"/>
    <n v="0"/>
    <n v="0"/>
    <n v="0"/>
    <d v="2023-12-31T00:00:00"/>
    <d v="2023-12-31T00:00:00"/>
    <n v="-837"/>
    <s v="NO"/>
    <s v="Bogotá D.C."/>
    <s v="Cumplimiento"/>
    <s v="18-45-101156097"/>
    <n v="1"/>
    <s v="Seguros del Estado S.A."/>
    <d v="2023-02-08T00:00:00"/>
    <s v="06/02/2023 - 30/06/2024"/>
    <d v="2023-02-08T00:00:00"/>
    <s v="https://jepcolombia.sharepoint.com/:b:/g/SE/DAJ/SDC/EVrj8bL4ndJEgdDCOFDCAlQB7wCNk-qf-izZ4rLvUmpdRQ?e=f5eA81"/>
    <s v="Mediante otrosí del 27/03/2023 se requiere modificar:  Los servicios se prestarán en la ciudad de Bogotá D.C., o en los lugares señalados y autorizados previamente por el supervisor del_x000a_contrato"/>
    <x v="0"/>
    <s v="Retiro"/>
    <s v="N/A"/>
    <s v="DERECHO"/>
    <s v="N/A"/>
    <s v="MASCULINO"/>
    <s v="julian.salazar@jep.gov.co"/>
    <s v="https://community.secop.gov.co/Public/Tendering/ContractNoticePhases/View?PPI=CO1.PPI.22998250&amp;isFromPublicArea=True&amp;isModal=False"/>
  </r>
  <r>
    <s v="JEP-283-2023"/>
    <s v="JEP-CSPO-283-2023"/>
    <s v="Jairo Cuellar"/>
    <d v="2023-02-03T00:00:00"/>
    <s v="Jenny Liliana Oliveros León"/>
    <x v="0"/>
    <s v="1. Prestación de servicios profesionales y de apoyo a la gestión"/>
    <s v="Cédula de ciudadanía"/>
    <n v="46455939"/>
    <n v="0"/>
    <x v="0"/>
    <s v="Duitama"/>
    <s v="Prestar servicios profesionales para la asesoría y representación a víctimas con enfoque diferencial en los asuntos de competencia de la jurisdicción y en articulación con las actividades de representación en territorio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105191174"/>
    <s v="N/A"/>
    <s v="N/A"/>
    <n v="1526839"/>
    <s v="N/A"/>
    <n v="25123"/>
    <n v="71923"/>
    <n v="2022011000068"/>
    <d v="2023-02-07T00:00:00"/>
    <d v="2023-02-08T00:00:00"/>
    <s v="N/A"/>
    <s v="N/A"/>
    <s v="N/A"/>
    <s v="N/A"/>
    <s v="N/A"/>
    <n v="0"/>
    <s v="N/A"/>
    <n v="0"/>
    <s v="N/A"/>
    <n v="0"/>
    <s v="N/A"/>
    <n v="0"/>
    <s v="N/A"/>
    <n v="0"/>
    <s v="N/A"/>
    <n v="0"/>
    <s v="N/A"/>
    <n v="0"/>
    <s v="N/A"/>
    <n v="0"/>
    <n v="105191174"/>
    <n v="0"/>
    <n v="0"/>
    <n v="0"/>
    <n v="0"/>
    <d v="2023-12-31T00:00:00"/>
    <d v="2023-12-31T00:00:00"/>
    <n v="-837"/>
    <s v="NO"/>
    <s v="Bogotá D.C."/>
    <s v="Cumplimiento"/>
    <s v="380 47 994000131885"/>
    <n v="0"/>
    <s v="Aseguradora Solidaria de Colombia"/>
    <d v="2023-02-07T00:00:00"/>
    <s v="07/02/2023 - 03/07/2024"/>
    <d v="2023-02-08T00:00:00"/>
    <s v="https://jepcolombia.sharepoint.com/:b:/g/SE/DAJ/SDC/EXccNaluMqpOiITLjPSsArABFHJHQV98OZc_QL5wUE5W1g?e=61h7Vh"/>
    <s v="Mediante otrosí N° 1 se solicita modicar Los servicios se prestarán en la ciudad de Bogotá D.C., o_x000a_en los lugares señalados y autorizados previamente por el supervisor del_x000a_contrato"/>
    <x v="0"/>
    <s v="Retiro"/>
    <s v="N/A"/>
    <s v="DERECHO"/>
    <s v="N/A"/>
    <s v="FEMENINO"/>
    <s v="jenny.oliveros@jep.gov.co"/>
    <s v="_x000a_https://community.secop.gov.co/Public/Tendering/ContractNoticePhases/View?PPI=CO1.PPI.23034316&amp;isFromPublicArea=True&amp;isModal=False"/>
  </r>
  <r>
    <s v="JEP-284-2023"/>
    <s v="JEP-CSPO-284-2023"/>
    <s v="Jairo Cuellar"/>
    <d v="2023-02-03T00:00:00"/>
    <s v="Laura Valentina Ojeda Moreno"/>
    <x v="0"/>
    <s v="1. Prestación de servicios profesionales y de apoyo a la gestión"/>
    <s v="Cédula de ciudadanía"/>
    <n v="1000284897"/>
    <n v="9"/>
    <x v="0"/>
    <s v="Bogotá D.C."/>
    <s v="Prestación de servicios profesionales, para gestionar y analizar información que permita la actualización del sistema de monitoreo de riesgos y prevención de afectaciones a los derechos humanos en colombia de la unidad de investigación y acusación de la jep"/>
    <s v="Funciones de la dependencia"/>
    <s v="Harvey Danilo Suarez Morales"/>
    <s v="Secretaría Ejecutiva"/>
    <s v="I- Unidad de Investigación y Acusación- UIA"/>
    <s v="Oscar Alfonso Téllez Valenzuela"/>
    <n v="91226679"/>
    <x v="22"/>
    <s v="N/A"/>
    <s v="N/A"/>
    <s v="N/A"/>
    <s v="Inversión"/>
    <n v="10245888"/>
    <s v="N/A"/>
    <s v="N/A"/>
    <n v="3415296"/>
    <s v="N/A"/>
    <n v="36123"/>
    <n v="76523"/>
    <n v="2018011001068"/>
    <d v="2023-02-09T00:00:00"/>
    <d v="2023-02-10T00:00:00"/>
    <s v="N/A"/>
    <s v="N/A"/>
    <s v="N/A"/>
    <s v="N/A"/>
    <s v="N/A"/>
    <n v="0"/>
    <s v="N/A"/>
    <n v="0"/>
    <s v="N/A"/>
    <n v="0"/>
    <s v="N/A"/>
    <n v="0"/>
    <s v="N/A"/>
    <n v="0"/>
    <s v="N/A"/>
    <n v="0"/>
    <s v="N/A"/>
    <n v="0"/>
    <n v="0"/>
    <n v="0"/>
    <n v="10245888"/>
    <n v="0"/>
    <n v="0"/>
    <n v="0"/>
    <n v="0"/>
    <d v="2023-04-30T00:00:00"/>
    <d v="2023-04-30T00:00:00"/>
    <n v="-1082"/>
    <s v="NO"/>
    <s v="Bogotá D.C."/>
    <s v="Cumplimiento"/>
    <s v="37-47-101003862"/>
    <n v="0"/>
    <s v="Seguros del Estado S.A."/>
    <d v="2023-02-09T00:00:00"/>
    <s v="09/02/2023 - 31/10/2023"/>
    <d v="2023-02-09T00:00:00"/>
    <s v="https://jepcolombia.sharepoint.com/:b:/g/SE/DAJ/SDC/EaV6AOLtzwJDgg5SzNknAKcBsZRn7VsMyGZquh_67z2cew?e=0XQ0ET"/>
    <s v="Ninguna"/>
    <x v="0"/>
    <s v="Retiro"/>
    <s v="N/A"/>
    <s v="CIENCIAS POLITICAS Y RELACIONES INTERNACIONALES"/>
    <s v="N/A"/>
    <s v="FEMENINO"/>
    <s v="laura.ojeda@jep.gov.co"/>
    <s v="https://community.secop.gov.co/Public/Tendering/ContractNoticePhases/View?PPI=CO1.PPI.23043518&amp;isFromPublicArea=True&amp;isModal=False"/>
  </r>
  <r>
    <s v="JEP-285-2023"/>
    <s v="JEP-CSPO-285-2023"/>
    <s v="Jairo Cuellar"/>
    <d v="2023-02-03T00:00:00"/>
    <s v="Carol Andrea Puentes Tangarife"/>
    <x v="0"/>
    <s v="1. Prestación de servicios profesionales y de apoyo a la gestión"/>
    <s v="Cédula de ciudadanía"/>
    <n v="1152201545"/>
    <n v="8"/>
    <x v="0"/>
    <s v="Medellin"/>
    <s v="Prestar servicios profesionales para apoyar en la construcción de informes de análisis de contexto, conflictividad y situacionales, elaboración de patrones demacrocriminalidad y macrovictimización, y caracterización de actores armados legales e ilegales, a fin de facilitar la capacidad investigativa de la UIA."/>
    <s v="Funciones de la dependencia"/>
    <s v="Harvey Danilo Suarez Morales"/>
    <s v="Secretaría Ejecutiva"/>
    <s v="I- Unidad de Investigación y Acusación- UIA"/>
    <s v="Luz Helena Morales Gray"/>
    <n v="51872606"/>
    <x v="22"/>
    <s v="N/A"/>
    <s v="N/A"/>
    <s v="N/A"/>
    <s v="Inversión"/>
    <n v="53430410"/>
    <s v="N/A"/>
    <s v="N/A"/>
    <n v="4857310"/>
    <s v="N/A"/>
    <n v="36323"/>
    <n v="72423"/>
    <n v="2022011000057"/>
    <d v="2023-02-07T00:00:00"/>
    <d v="2023-02-09T00:00:00"/>
    <s v="N/A"/>
    <s v="N/A"/>
    <s v="N/A"/>
    <s v="N/A"/>
    <s v="N/A"/>
    <n v="0"/>
    <s v="N/A"/>
    <n v="0"/>
    <s v="N/A"/>
    <n v="0"/>
    <s v="N/A"/>
    <n v="0"/>
    <s v="N/A"/>
    <n v="0"/>
    <s v="N/A"/>
    <n v="0"/>
    <s v="N/A"/>
    <n v="0"/>
    <n v="0"/>
    <n v="-114"/>
    <n v="53430410"/>
    <n v="0"/>
    <n v="0"/>
    <n v="0"/>
    <n v="0"/>
    <d v="2023-12-31T00:00:00"/>
    <d v="2023-09-08T00:00:00"/>
    <n v="-951"/>
    <s v="NO"/>
    <s v="Bogotá D.C."/>
    <s v="Cumplimiento"/>
    <s v="21-45-101399933"/>
    <n v="0"/>
    <s v="Seguros del Estado S.A."/>
    <d v="2023-02-08T00:00:00"/>
    <s v="07/02/2023 - 30/06/2024"/>
    <d v="2023-02-08T00:00:00"/>
    <s v="https://jepcolombia.sharepoint.com/:b:/g/SE/DAJ/SDC/EeEzjgD5y6pDkxH2SByXjhsBV3olEOa2W1UiYbltQuHwZw?e=bdOYyi"/>
    <s v="9 de septiembre  se publica la terminación anticipada del contrato JEP-285-2023 Carol Andrea Puentes Tangarife ejecución hasta el 8 de septiembre de 2023"/>
    <x v="0"/>
    <s v="Terminación anticipada"/>
    <s v="N/A"/>
    <s v="PENDIENTE"/>
    <s v="N/A"/>
    <s v="FEMENINO"/>
    <s v="carol.puentes@jep.gov.co"/>
    <s v="https://community.secop.gov.co/Public/Tendering/ContractNoticePhases/View?PPI=CO1.PPI.23049397&amp;isFromPublicArea=True&amp;isModal=False"/>
  </r>
  <r>
    <s v="JEP-286-2023"/>
    <s v="JEP-CSPO-286-2023"/>
    <s v="Jairo Cuellar"/>
    <d v="2023-02-03T00:00:00"/>
    <s v="Carlos Arturo Canchala Espejo"/>
    <x v="0"/>
    <s v="1. Prestación de servicios profesionales y de apoyo a la gestión"/>
    <s v="Cédula de ciudadanía"/>
    <n v="9727077"/>
    <n v="0"/>
    <x v="0"/>
    <s v="Armenia "/>
    <s v="Prestación de servicios profesionales para el apoyo al grupo de análisis, contexto y estadística de la UIA en el desarrollo de actividades asociadas a la programación,manejo de bases de datos y migraciones de sistemas de información para atender las necesidades de la UIA a fin de facilitar la capacidad investigativa"/>
    <s v="Funciones de la dependencia"/>
    <s v="Harvey Danilo Suarez Morales"/>
    <s v="Secretaría Ejecutiva"/>
    <s v="I- Unidad de Investigación y Acusación- UIA"/>
    <s v="Oscar Alfonso Téllez Valenzuela"/>
    <n v="91226679"/>
    <x v="22"/>
    <s v="N/A"/>
    <s v="N/A"/>
    <s v="N/A"/>
    <s v="Inversión"/>
    <n v="83485039"/>
    <s v="N/A"/>
    <s v="N/A"/>
    <n v="7589549"/>
    <s v="N/A"/>
    <n v="51123"/>
    <n v="76623"/>
    <n v="2022011000057"/>
    <d v="2023-02-09T00:00:00"/>
    <d v="2023-02-13T00:00:00"/>
    <s v="N/A"/>
    <s v="N/A"/>
    <s v="N/A"/>
    <s v="N/A"/>
    <s v="N/A"/>
    <n v="0"/>
    <s v="N/A"/>
    <n v="0"/>
    <s v="N/A"/>
    <n v="0"/>
    <s v="N/A"/>
    <n v="0"/>
    <s v="N/A"/>
    <n v="0"/>
    <s v="N/A"/>
    <n v="0"/>
    <s v="N/A"/>
    <n v="0"/>
    <n v="0"/>
    <n v="-92"/>
    <n v="83485039"/>
    <n v="0"/>
    <n v="0"/>
    <n v="0"/>
    <n v="0"/>
    <d v="2023-12-31T00:00:00"/>
    <d v="2023-09-30T00:00:00"/>
    <n v="-929"/>
    <s v="NO"/>
    <s v="Bogotá D.C."/>
    <s v="Cumplimiento"/>
    <s v="25-47-101003703 "/>
    <n v="0"/>
    <s v="Seguros del Estado S.A."/>
    <d v="2023-02-10T00:00:00"/>
    <s v="09/02/2023 - 30/06/2024"/>
    <d v="2023-02-13T00:00:00"/>
    <s v="https://jepcolombia.sharepoint.com/:b:/g/SE/DAJ/SDC/EdEZZv8xZa5DqWuyaXfmM8UBi_YI_RPNtFJTSX1eAKeiaQ?e=R0dK80"/>
    <s v="Por mutuo acuerdo se da por terminado el contrato con ejecución hasta el 30/09/2023"/>
    <x v="0"/>
    <s v="Terminación anticipada"/>
    <s v="N/A"/>
    <s v="PENDIENTE"/>
    <s v="N/A"/>
    <s v="MASCULINO"/>
    <s v="carlos.canchala@jep.gov.co"/>
    <s v="https://community.secop.gov.co/Public/Tendering/ContractNoticePhases/View?PPI=CO1.PPI.23087049&amp;isFromPublicArea=True&amp;isModal=False"/>
  </r>
  <r>
    <s v="JEP-287-2023"/>
    <s v="JEP-CSPO-287-2023"/>
    <s v="Jairo Cuellar"/>
    <d v="2023-02-03T00:00:00"/>
    <s v="Gloria Cecilia Quiceno Acevedo"/>
    <x v="0"/>
    <s v="1. Prestación de servicios profesionales y de apoyo a la gestión"/>
    <s v="Cédula de ciudadanía"/>
    <n v="43034318"/>
    <n v="1"/>
    <x v="0"/>
    <s v="Bogotá D.C."/>
    <s v="Prestación de servicios profesionales para apoyar y acompañar al grupo de atención y orientación a víctimas de la unidad de investigación y acusación en el relacionamiento con las víctimas integrantes de las mesas nacionales, regionales y organizaciones afines, atendiendo los enfoques de género, diferencial y territorial"/>
    <s v="Funciones de la dependencia"/>
    <s v="Harvey Danilo Suárez Morales"/>
    <s v="Secretaría Ejecutiva"/>
    <s v="I- Unidad de Investigación y Acusación- UIA"/>
    <s v="Luz Helena Morales Gray"/>
    <n v="51872606"/>
    <x v="22"/>
    <s v="N/A"/>
    <s v="N/A"/>
    <s v="N/A"/>
    <s v="Inversión"/>
    <n v="121888206"/>
    <s v="N/A"/>
    <s v="N/A"/>
    <n v="11080746"/>
    <s v="N/A"/>
    <n v="37723"/>
    <n v="108423"/>
    <n v="2022011000057"/>
    <d v="2023-02-21T00:00:00"/>
    <d v="2023-02-23T00:00:00"/>
    <s v="N/A"/>
    <s v="N/A"/>
    <s v="N/A"/>
    <s v="N/A"/>
    <s v="N/A"/>
    <n v="0"/>
    <s v="N/A"/>
    <n v="0"/>
    <s v="N/A"/>
    <n v="0"/>
    <s v="N/A"/>
    <n v="0"/>
    <s v="N/A"/>
    <n v="0"/>
    <s v="N/A"/>
    <n v="0"/>
    <s v="N/A"/>
    <n v="0"/>
    <s v="N/A"/>
    <n v="0"/>
    <n v="121888206"/>
    <n v="0"/>
    <n v="0"/>
    <n v="0"/>
    <n v="0"/>
    <d v="2023-12-31T00:00:00"/>
    <d v="2023-12-31T00:00:00"/>
    <n v="-837"/>
    <s v="NO"/>
    <s v="Bogotá D.C."/>
    <s v="Cumplimiento"/>
    <s v="21-47-101026596"/>
    <n v="0"/>
    <s v="Seguros del Estado S.A."/>
    <d v="2023-02-22T00:00:00"/>
    <s v="21/02/2023 - 30/06/2024"/>
    <d v="2023-02-23T00:00:00"/>
    <s v="https://jepcolombia.sharepoint.com/:b:/g/SE/DAJ/SDC/EQ5AY9eI5ZBMu9VUIFrwoCIBc5rjtelLQ55bPEmMcZrd4g?e=Efc4vN"/>
    <s v="Ninguna"/>
    <x v="0"/>
    <s v="Retiro"/>
    <s v="N/A"/>
    <s v="ESTUDIOS POLÍTICOS Y RESOLUCIÓN DE CONFLICTOS"/>
    <s v="N/A"/>
    <s v="FEMENINO"/>
    <s v="gloria.quiceno@jep.gov.co"/>
    <s v="https://community.secop.gov.co/Public/Tendering/ContractNoticePhases/View?PPI=CO1.PPI.23109450&amp;isFromPublicArea=True&amp;isModal=False"/>
  </r>
  <r>
    <s v="JEP-288-2023"/>
    <s v="JEP-CSPO-288-2023"/>
    <s v="Jairo Cuellar"/>
    <d v="2023-02-03T00:00:00"/>
    <s v="Laura Maria Villaquiran Terán"/>
    <x v="0"/>
    <s v="1. Prestación de servicios profesionales y de apoyo a la gestión"/>
    <s v="Cédula de ciudadanía"/>
    <n v="1018451596"/>
    <n v="9"/>
    <x v="0"/>
    <s v="Bogotá D.C."/>
    <s v="Prestación de servicios profesionales para apoyar en la construcción de informes de análisis de contexto, conflictividad y situacionales, elaboración de patrones de macrocriminalidad y macrovictimización, y caracterización de actores armados legales e ilegales, a fin de facilitar la capacidad investigativa de la UIA."/>
    <s v="Funciones de la dependencia"/>
    <s v="Harvey Danilo Suarez Morales"/>
    <s v="Secretaría Ejecutiva"/>
    <s v="I- Unidad de Investigación y Acusación- UIA"/>
    <s v="Luz Helena Morales Gray"/>
    <n v="51872606"/>
    <x v="22"/>
    <s v="N/A"/>
    <s v="N/A"/>
    <s v="N/A"/>
    <s v="Inversión"/>
    <n v="53430410"/>
    <s v="N/A"/>
    <s v="N/A"/>
    <n v="4857310"/>
    <s v="N/A"/>
    <n v="36423"/>
    <n v="72323"/>
    <n v="2022011000057"/>
    <d v="2023-02-07T00:00:00"/>
    <d v="2023-02-09T00:00:00"/>
    <s v="N/A"/>
    <s v="N/A"/>
    <s v="N/A"/>
    <s v="N/A"/>
    <s v="N/A"/>
    <n v="0"/>
    <s v="N/A"/>
    <n v="0"/>
    <s v="N/A"/>
    <n v="0"/>
    <s v="N/A"/>
    <n v="0"/>
    <s v="N/A"/>
    <n v="0"/>
    <s v="N/A"/>
    <n v="0"/>
    <s v="N/A"/>
    <n v="0"/>
    <n v="0"/>
    <n v="-184"/>
    <n v="53430410"/>
    <n v="0"/>
    <n v="0"/>
    <n v="0"/>
    <n v="0"/>
    <d v="2023-12-31T00:00:00"/>
    <d v="2023-06-30T00:00:00"/>
    <n v="-1021"/>
    <s v="NO"/>
    <s v="Bogotá D.C."/>
    <s v="Cumplimiento"/>
    <s v="15-47-101010872"/>
    <n v="0"/>
    <s v="Seguros del Estado S.A."/>
    <d v="2023-02-08T00:00:00"/>
    <s v="07/02/2023 - 30//06/2024"/>
    <d v="2023-02-08T00:00:00"/>
    <s v="https://jepcolombia.sharepoint.com/:b:/g/SE/DAJ/SDC/ESS94wDevjhPprpx_YLaSxUBhtKZRvgz0AI_smW14fkdfg?e=4iBbEx"/>
    <s v="El 1 de julio de publicó la terminación anticipada del contrato JEP-288-2023 ejecución hasta el 30 de junio"/>
    <x v="0"/>
    <s v="Terminación anticipada"/>
    <s v="N/A"/>
    <s v="GOBIERNO Y RELACIONES INTERNACIONALES"/>
    <s v="N/A"/>
    <s v="FEMENINO"/>
    <s v="laura.villaquiran@jep.gov.co"/>
    <s v="https://community.secop.gov.co/Public/Tendering/ContractNoticePhases/View?PPI=CO1.PPI.23050517&amp;isFromPublicArea=True&amp;isModal=False"/>
  </r>
  <r>
    <s v="JEP-289-2023"/>
    <s v="JEP-CSPO-289-2023"/>
    <s v="Clara Torres"/>
    <d v="2023-02-03T00:00:00"/>
    <s v="Carlos Andrés Otero Cardona"/>
    <x v="0"/>
    <s v="1. Prestación de servicios profesionales y de apoyo a la gestión"/>
    <s v="Cédula de ciudadanía"/>
    <n v="91495390"/>
    <n v="2"/>
    <x v="0"/>
    <s v="Bucaramanga"/>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523"/>
    <n v="68023"/>
    <n v="2022011000068"/>
    <d v="2023-02-07T00:00:00"/>
    <d v="2023-02-08T00:00:00"/>
    <s v="N/A"/>
    <s v="N/A"/>
    <s v="N/A"/>
    <s v="N/A"/>
    <s v="N/A"/>
    <n v="0"/>
    <s v="N/A"/>
    <n v="0"/>
    <s v="N/A"/>
    <n v="0"/>
    <s v="N/A"/>
    <n v="0"/>
    <s v="N/A"/>
    <n v="0"/>
    <s v="N/A"/>
    <n v="0"/>
    <s v="N/A"/>
    <n v="0"/>
    <s v="N/A"/>
    <n v="0"/>
    <n v="83485039"/>
    <n v="0"/>
    <n v="0"/>
    <n v="0"/>
    <n v="0"/>
    <d v="2023-12-31T00:00:00"/>
    <d v="2023-12-31T00:00:00"/>
    <n v="-837"/>
    <s v="NO"/>
    <s v="Popayán con_x000a_desplazamiento en los departamentos de Cauca, Valle del Cauca y Nariño"/>
    <s v="Cumplimiento"/>
    <s v="_x0009_41-45-101080803"/>
    <n v="0"/>
    <s v="Seguros del Estado S.A."/>
    <d v="2023-02-08T00:00:00"/>
    <s v="07/02/2023 - 30/06/2024"/>
    <d v="2023-02-08T00:00:00"/>
    <s v="https://jepcolombia.sharepoint.com/:b:/g/SE/DAJ/SDC/ESvLNXyG0zlBuZb_BWyGJ2MBeA-4YjJ4kehN8KWQxP8o6w?e=2JYvCX"/>
    <s v="Ninguna"/>
    <x v="0"/>
    <s v="Retiro"/>
    <s v="N/A"/>
    <s v="PSICOLOGÍA"/>
    <s v="N/A"/>
    <s v="MASCULINO"/>
    <s v="carlos.otero@jep.gov.co"/>
    <s v="https://community.secop.gov.co/Public/Tendering/ContractNoticePhases/View?PPI=CO1.PPI.22996238&amp;isFromPublicArea=True&amp;isModal=False"/>
  </r>
  <r>
    <s v="JEP-290-2023"/>
    <s v="JEP-CSPO-290-2023"/>
    <s v="Clara Torres"/>
    <d v="2023-02-03T00:00:00"/>
    <s v="Eybar Insuasty Alvarado"/>
    <x v="0"/>
    <s v="1. Prestación de servicios profesionales y de apoyo a la gestión"/>
    <s v="Cédula de ciudadanía"/>
    <n v="12979996"/>
    <n v="6"/>
    <x v="0"/>
    <s v="Pasto"/>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423"/>
    <n v="67423"/>
    <n v="2022011000068"/>
    <d v="2023-02-06T00:00:00"/>
    <d v="2023-02-07T00:00:00"/>
    <s v="N/A"/>
    <s v="N/A"/>
    <s v="N/A"/>
    <s v="N/A"/>
    <s v="N/A"/>
    <n v="0"/>
    <s v="N/A"/>
    <n v="0"/>
    <s v="N/A"/>
    <n v="0"/>
    <s v="N/A"/>
    <n v="0"/>
    <s v="N/A"/>
    <n v="0"/>
    <s v="N/A"/>
    <n v="0"/>
    <s v="N/A"/>
    <n v="0"/>
    <s v="N/A"/>
    <n v="0"/>
    <n v="83485039"/>
    <n v="0"/>
    <n v="0"/>
    <n v="0"/>
    <n v="0"/>
    <d v="2023-12-31T00:00:00"/>
    <d v="2023-12-31T00:00:00"/>
    <n v="-837"/>
    <s v="NO"/>
    <s v="Pasto con desplazamiento_x000a_en la región conformada por los departamentos de Nariño, Valle del Cauca y Cauca"/>
    <s v="Cumplimiento"/>
    <s v="41-47-101004990"/>
    <n v="0"/>
    <s v="Seguros del Estado S.A."/>
    <d v="2023-02-06T00:00:00"/>
    <s v="06/02/2023 - 30/06/2024"/>
    <d v="2023-02-07T00:00:00"/>
    <s v="https://jepcolombia.sharepoint.com/:b:/g/SE/DAJ/SDC/EYWUpe6qApJMoJxHmX_pL5MBmwlnQ3GWinaum803WQgsLQ?e=kCkzjJ"/>
    <s v="Ninguna"/>
    <x v="0"/>
    <s v="Retiro"/>
    <s v="N/A"/>
    <s v="DERECHO"/>
    <s v="N/A"/>
    <s v="MASCULINO"/>
    <s v="eybar.insuasty@jep.gov.co"/>
    <s v="https://community.secop.gov.co/Public/Tendering/ContractNoticePhases/View?PPI=CO1.PPI.22997587&amp;isFromPublicArea=True&amp;isModal=False"/>
  </r>
  <r>
    <s v="JEP-291-2023"/>
    <s v="JEP-CSPO-291-2023"/>
    <s v="Clara Torres"/>
    <d v="2023-02-03T00:00:00"/>
    <s v="Leonardo Ariza"/>
    <x v="0"/>
    <s v="1. Prestación de servicios profesionales y de apoyo a la gestión"/>
    <s v="Cédula de ciudadanía"/>
    <n v="1098170254"/>
    <n v="1"/>
    <x v="0"/>
    <s v="El Peñon "/>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723"/>
    <s v="_x0009_68123"/>
    <n v="2022011000068"/>
    <d v="2023-02-07T00:00:00"/>
    <d v="2023-02-17T00:00:00"/>
    <s v="N/A"/>
    <s v="N/A"/>
    <s v="N/A"/>
    <s v="N/A"/>
    <s v="N/A"/>
    <n v="0"/>
    <s v="N/A"/>
    <n v="0"/>
    <s v="N/A"/>
    <n v="0"/>
    <s v="N/A"/>
    <n v="0"/>
    <s v="N/A"/>
    <n v="0"/>
    <s v="N/A"/>
    <n v="0"/>
    <s v="N/A"/>
    <n v="0"/>
    <s v="N/A"/>
    <n v="0"/>
    <n v="83485039"/>
    <n v="0"/>
    <n v="0"/>
    <n v="0"/>
    <n v="0"/>
    <d v="2023-12-31T00:00:00"/>
    <d v="2023-12-31T00:00:00"/>
    <n v="-837"/>
    <s v="NO"/>
    <s v="Bucaramanga con_x000a_desplazamiento en los departamentos de Santander, Norte de Santander y región que conforma_x000a_el Magdalena Medio"/>
    <s v="Cumplimiento"/>
    <s v="475 47 994000057883"/>
    <n v="0"/>
    <s v="Aseguradora Solidaria de Colombia"/>
    <d v="2023-02-07T00:00:00"/>
    <s v="07/02/2023 - 01/07/2024"/>
    <d v="2023-02-07T00:00:00"/>
    <s v="https://jepcolombia.sharepoint.com/:b:/g/SE/DAJ/SDC/EVTUOrK8EJNMohyf_aeBgl4B9XGHy6XPpIMfJNzUOzSWIQ?e=OKqur8"/>
    <s v="Ninguna"/>
    <x v="0"/>
    <s v="Retiro"/>
    <s v="N/A"/>
    <s v="DERECHO"/>
    <s v="N/A"/>
    <s v="MASCULINO"/>
    <s v="leonardo.ariza@jep.gov.co"/>
    <s v="https://community.secop.gov.co/Public/Tendering/ContractNoticePhases/View?PPI=CO1.PPI.22999527&amp;isFromPublicArea=True&amp;isModal=False"/>
  </r>
  <r>
    <s v="JEP-292-2023"/>
    <s v="JEP-CSPO-292-2023"/>
    <s v="Clara Torres"/>
    <d v="2023-02-03T00:00:00"/>
    <s v="Claudia Nancy Quiceno Montoya "/>
    <x v="0"/>
    <s v="1. Prestación de servicios profesionales y de apoyo a la gestión"/>
    <s v="Cédula de ciudadanía"/>
    <n v="41905848"/>
    <n v="2"/>
    <x v="0"/>
    <s v="Armenia"/>
    <s v="Prestar servicios profesionales para apoyar y acompañara la Secretaría Ejecutiva en la asistencia técnica a las actuaciones, mediaciones, encuentros y acercamientos necesarios para los procesos de justicia restaurativa con énfasis en enfoque territorial y étnico"/>
    <s v="Misional"/>
    <s v="Harvey Danilo Suárez Morales"/>
    <s v="Secretaría Ejecutiva"/>
    <s v="A- Despacho Secretaría Ejecutiva"/>
    <s v="Ariel Sánchez Meertens"/>
    <n v="79723293"/>
    <x v="15"/>
    <s v="Jesús Eduardo Martínez_x000a_López_x000a_79.649.846_x000a_Octubre 9 al 23 de 2023"/>
    <s v="N/A"/>
    <s v="N/A"/>
    <s v="Inversión"/>
    <n v="239466348"/>
    <s v="N/A"/>
    <s v="N/A"/>
    <n v="21769668"/>
    <s v="N/A"/>
    <n v="76123"/>
    <n v="66423"/>
    <n v="2022011000068"/>
    <d v="2023-02-04T00:00:00"/>
    <d v="2023-02-07T00:00:00"/>
    <s v="N/A"/>
    <s v="N/A"/>
    <s v="N/A"/>
    <s v="N/A"/>
    <s v="N/A"/>
    <n v="0"/>
    <s v="N/A"/>
    <n v="0"/>
    <s v="N/A"/>
    <n v="0"/>
    <s v="N/A"/>
    <n v="0"/>
    <s v="N/A"/>
    <n v="0"/>
    <s v="N/A"/>
    <n v="0"/>
    <s v="N/A"/>
    <n v="0"/>
    <s v="N/A"/>
    <n v="0"/>
    <n v="239466348"/>
    <n v="0"/>
    <n v="0"/>
    <n v="0"/>
    <n v="0"/>
    <d v="2023-12-31T00:00:00"/>
    <d v="2023-12-31T00:00:00"/>
    <n v="-837"/>
    <s v="NO"/>
    <s v="Bogotá D.C."/>
    <s v="Cumplimiento"/>
    <s v="63-47-101001478"/>
    <n v="0"/>
    <s v="Seguros del Estado S.A."/>
    <d v="2023-02-06T00:00:00"/>
    <s v="06/02/2023 - 30/06/2024"/>
    <d v="2023-02-06T00:00:00"/>
    <s v="https://jepcolombia.sharepoint.com/:b:/g/SE/DAJ/SDC/EeBWfxcdb4ZInc0ScL-TpmAB0Di_IambZi-_goudJlSLlw?e=AkVGkU"/>
    <s v="Ninguna"/>
    <x v="0"/>
    <s v="Retiro"/>
    <s v="N/A"/>
    <s v="PENDIENTE"/>
    <s v="N/A"/>
    <s v="FEMENINO"/>
    <s v="claudia.quicenom@jep.gov.co"/>
    <s v="https://community.secop.gov.co/Public/Tendering/ContractNoticePhases/View?PPI=CO1.PPI.23000343&amp;isFromPublicArea=True&amp;isModal=False"/>
  </r>
  <r>
    <s v="JEP-293-2023"/>
    <s v="JEP-CSPO-293-2023"/>
    <s v="Carlos Torres"/>
    <d v="2023-02-03T00:00:00"/>
    <s v="Erika Andrea Mosquera Oviedo"/>
    <x v="0"/>
    <s v="1. Prestación de servicios profesionales y de apoyo a la gestión"/>
    <s v="Cédula de ciudadanía"/>
    <n v="52851504"/>
    <n v="0"/>
    <x v="0"/>
    <s v="Bogotá D.C."/>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023"/>
    <n v="65723"/>
    <n v="2022011000068"/>
    <d v="2023-02-04T00:00:00"/>
    <d v="2023-02-06T00:00:00"/>
    <s v="N/A"/>
    <s v="N/A"/>
    <s v="N/A"/>
    <s v="N/A"/>
    <s v="N/A"/>
    <n v="0"/>
    <s v="N/A"/>
    <n v="0"/>
    <s v="N/A"/>
    <n v="0"/>
    <s v="N/A"/>
    <n v="0"/>
    <s v="N/A"/>
    <n v="0"/>
    <s v="N/A"/>
    <n v="0"/>
    <s v="N/A"/>
    <n v="0"/>
    <s v="N/A"/>
    <n v="0"/>
    <n v="83485039"/>
    <n v="0"/>
    <n v="0"/>
    <n v="0"/>
    <n v="0"/>
    <d v="2023-12-31T00:00:00"/>
    <d v="2023-12-31T00:00:00"/>
    <n v="-837"/>
    <s v="NO"/>
    <s v=" Bogotá D.C., con desplazamiento_x000a_en Bogotá D.C. y los departamentos de Cundinamarca y Boyacá"/>
    <s v="Cumplimiento"/>
    <s v="11-47-101013974"/>
    <n v="1"/>
    <s v="Seguros del Estado S.A."/>
    <d v="2023-02-06T00:00:00"/>
    <s v="04/02/2023 - 10/07/2024"/>
    <d v="2023-02-06T00:00:00"/>
    <s v="https://jepcolombia.sharepoint.com/:b:/g/SE/DAJ/SDC/EXPUrVkvgLZEr8KstEB7oRYBPDCkslhqVuUR0zqw4R9H3g?e=7I1Oov"/>
    <s v="Se reemplaza la minuta del contrato con el número ajustado"/>
    <x v="0"/>
    <s v="Retiro"/>
    <s v="N/A"/>
    <s v="CIENCIAS POLÍTICAS Y DE GOBIERNO"/>
    <s v="N/A"/>
    <s v="FEMENINO"/>
    <s v="erika.mosquera@jep.gov.co"/>
    <s v="https://community.secop.gov.co/Public/Tendering/ContractNoticePhases/View?PPI=CO1.PPI.23000668&amp;isFromPublicArea=True&amp;isModal=False"/>
  </r>
  <r>
    <s v="JEP-294-2023"/>
    <s v="JEP-CSPO-294-2023"/>
    <s v="Angela Esquivel"/>
    <d v="2023-02-03T00:00:00"/>
    <s v="Martha Elena Vasquez Gonzalez"/>
    <x v="0"/>
    <s v="1. Prestación de servicios profesionales y de apoyo a la gestión"/>
    <s v="Cédula de ciudadanía"/>
    <n v="45557741"/>
    <n v="4"/>
    <x v="0"/>
    <s v="Ovejas"/>
    <s v="Prestar servicios profesionales especializados para apoyar y acompañar el despliegue territorial de la Secretaría Ejecutiva en los departamentos de Sucre y Córdoba, en el marco de los lineamientos para la aplicación del enfoque territorial, la justicia restaurativa, teniendo en cuenta los enfoques diferenciales, y en relación con los macrocasos priorizados, medidas cautelares y demás procesos relacionados con la actividad judicial. "/>
    <s v="Misional"/>
    <s v="Harvey Danilo Suárez Morales"/>
    <s v="Secretaría Ejecutiva"/>
    <s v="BB- Departamento de Gestión Territorial "/>
    <s v="Gloria Patricia Cala Navarro"/>
    <n v="45761628"/>
    <x v="17"/>
    <s v="N/A"/>
    <s v="N/A"/>
    <s v="N/A"/>
    <s v="Inversión"/>
    <n v="118338066"/>
    <s v="N/A"/>
    <s v="N/A"/>
    <n v="10758006"/>
    <n v="11747742"/>
    <n v="43223"/>
    <n v="77323"/>
    <n v="2022011000068"/>
    <d v="2023-02-09T00:00:00"/>
    <d v="2023-02-13T00:00:00"/>
    <s v="N/A"/>
    <s v="N/A"/>
    <s v="N/A"/>
    <s v="N/A"/>
    <s v="N/A"/>
    <n v="-5020406"/>
    <d v="2023-12-28T00:00:00"/>
    <n v="58738710"/>
    <d v="2023-12-28T00:00:00"/>
    <n v="0"/>
    <s v="N/A"/>
    <n v="0"/>
    <s v="N/A"/>
    <n v="0"/>
    <s v="N/A"/>
    <n v="0"/>
    <s v="N/A"/>
    <n v="1"/>
    <d v="2023-12-28T00:00:00"/>
    <n v="152"/>
    <n v="172056370"/>
    <n v="58738710"/>
    <n v="58738710"/>
    <n v="0"/>
    <n v="0"/>
    <d v="2023-12-31T00:00:00"/>
    <d v="2024-05-31T00:00:00"/>
    <n v="-685"/>
    <s v="NO"/>
    <s v="Ovejas"/>
    <s v="Cumplimiento"/>
    <s v="33-45-101116600"/>
    <n v="0"/>
    <s v="Seguros del Estado S.A."/>
    <d v="2023-02-10T00:00:00"/>
    <s v="09/02/2023 - 30/06/2024"/>
    <d v="2023-02-10T00:00:00"/>
    <s v="https://jepcolombia.sharepoint.com/:b:/g/SE/DAJ/SDC/EZMKUBZfxnBEumsAi-lN9isBBI1_LlyzXZUUCWyizJKRbw?e=ubXmCN"/>
    <s v="Mediante Otrosí N°1 el 28/12/2023 se publica la adición y prórroga del contrato JEP-294-2023 "/>
    <x v="0"/>
    <s v="Adición y prórroga"/>
    <s v="N/A"/>
    <s v="TRABAJO SOCIAL"/>
    <s v="N/A"/>
    <s v="FEMENINO"/>
    <s v="martha.vasquez@jep.gov.co"/>
    <s v="https://community.secop.gov.co/Public/Tendering/ContractNoticePhases/View?PPI=CO1.PPI.23017618&amp;isFromPublicArea=True&amp;isModal=False"/>
  </r>
  <r>
    <s v="JEP-295-2023"/>
    <s v="JEP-CSPO-295-2023"/>
    <s v="Angela Esquivel"/>
    <d v="2023-02-03T00:00:00"/>
    <s v="Yery Lili Ospina Moreno "/>
    <x v="0"/>
    <s v="1. Prestación de servicios profesionales y de apoyo a la gestión"/>
    <s v="Cédula de ciudadanía"/>
    <n v="65777306"/>
    <n v="1"/>
    <x v="0"/>
    <s v="Ibagué"/>
    <s v="Prestar servicios profesionales especializados para apoyar y acompañar el despliegue territorial de la Secretaría Ejecutiva en el departamento del Tolima, en el marco de los lineamientos para la aplicación del enfoque territorial, la justicia restaurativa, teniendo en cuenta los enfoques diferenciales, y en relación con los macrocasos priorizados, medidas cautelares y demás procesos relacionados con la actividad judicial.. "/>
    <s v="Misional"/>
    <s v="Harvey Danilo Suárez Morales"/>
    <s v="Secretaría Ejecutiva"/>
    <s v="BB- Departamento de Gestión Territorial "/>
    <s v="Gloria Patricia Cala Navarro"/>
    <n v="45761628"/>
    <x v="17"/>
    <s v="N/A"/>
    <s v="N/A"/>
    <s v="N/A"/>
    <s v="Inversión"/>
    <n v="118338066"/>
    <s v="N/A"/>
    <s v="N/A"/>
    <n v="10758006"/>
    <s v="N/A"/>
    <n v="30923"/>
    <s v="_x0009_76023"/>
    <n v="2022011000068"/>
    <d v="2023-02-08T00:00:00"/>
    <d v="2023-02-14T00:00:00"/>
    <s v="N/A"/>
    <s v="N/A"/>
    <s v="N/A"/>
    <s v="N/A"/>
    <s v="N/A"/>
    <n v="0"/>
    <s v="N/A"/>
    <n v="0"/>
    <s v="N/A"/>
    <n v="0"/>
    <s v="N/A"/>
    <n v="0"/>
    <s v="N/A"/>
    <n v="0"/>
    <s v="N/A"/>
    <n v="0"/>
    <s v="N/A"/>
    <n v="0"/>
    <s v="N/A"/>
    <n v="0"/>
    <n v="118338066"/>
    <n v="0"/>
    <n v="0"/>
    <n v="0"/>
    <n v="0"/>
    <d v="2023-12-31T00:00:00"/>
    <d v="2023-12-31T00:00:00"/>
    <n v="-837"/>
    <s v="NO"/>
    <s v="Ibagué"/>
    <s v="Cumplimiento"/>
    <s v="3557506-7"/>
    <s v="NR"/>
    <s v="Suramericana"/>
    <d v="2023-02-09T00:00:00"/>
    <s v="09/02/2023 - 01/07/2024"/>
    <d v="2023-02-13T00:00:00"/>
    <s v="https://jepcolombia.sharepoint.com/:b:/g/SE/DAJ/SDC/EckapS4uFLtJomExrrQj7BcBwjKvpnlXo_G3aWnRNnUVkw?e=Fvn4XV"/>
    <s v="Ninguna"/>
    <x v="0"/>
    <s v="Retiro"/>
    <s v="N/A"/>
    <s v="DERECHO"/>
    <s v="N/A"/>
    <s v="FEMENINO"/>
    <s v="yery.ospina@jep.gov.co"/>
    <s v="https://community.secop.gov.co/Public/Tendering/ContractNoticePhases/View?PPI=CO1.PPI.23017368&amp;isFromPublicArea=True&amp;isModal=False"/>
  </r>
  <r>
    <s v="JEP-296-2023"/>
    <s v="JEP-CSPO-296-2023"/>
    <s v="Angela Esquivel"/>
    <d v="2023-02-03T00:00:00"/>
    <s v="Carolina Rubio Sguerra"/>
    <x v="0"/>
    <s v="1. Prestación de servicios profesionales y de apoyo a la gestión"/>
    <s v="Cédula de ciudadanía"/>
    <n v="37722005"/>
    <n v="1"/>
    <x v="0"/>
    <s v="Bucaramanga"/>
    <s v="Prestar servicios profesionales especializados para apoyar y acompañar el despliegue territorial de la Secretaría Ejecutiva en el departamento de Santander, en el marco de los lineamientos para la aplicación del enfoque territorial, la justicia restaurativa, teniendo en cuenta los enfoques diferenciales, y en relación con los macrocasos priorizados, medidas cautelares y demás procesos relacionados con la actividad judicial. "/>
    <s v="Misional"/>
    <s v="Harvey Danilo Suárez Morales"/>
    <s v="Secretaría Ejecutiva"/>
    <s v="BB- Departamento de Gestión Territorial "/>
    <s v="Gloria Patricia Cala Navarro"/>
    <n v="45761628"/>
    <x v="17"/>
    <s v="N/A"/>
    <s v="N/A"/>
    <s v="N/A"/>
    <s v="Inversión"/>
    <n v="118338066"/>
    <s v="N/A"/>
    <s v="N/A"/>
    <n v="10758006"/>
    <s v="N/A"/>
    <n v="42623"/>
    <n v="72123"/>
    <n v="2022011000068"/>
    <d v="2023-02-07T00:00:00"/>
    <d v="2023-02-08T00:00:00"/>
    <s v="N/A"/>
    <s v="N/A"/>
    <s v="N/A"/>
    <s v="N/A"/>
    <s v="N/A"/>
    <n v="0"/>
    <s v="N/A"/>
    <n v="0"/>
    <s v="N/A"/>
    <n v="0"/>
    <s v="N/A"/>
    <n v="0"/>
    <s v="N/A"/>
    <n v="0"/>
    <s v="N/A"/>
    <n v="0"/>
    <s v="N/A"/>
    <n v="0"/>
    <s v="N/A"/>
    <n v="0"/>
    <n v="118338066"/>
    <n v="0"/>
    <n v="0"/>
    <n v="0"/>
    <n v="0"/>
    <d v="2023-12-31T00:00:00"/>
    <d v="2023-12-31T00:00:00"/>
    <n v="-837"/>
    <s v="NO"/>
    <s v="Bucaramanga"/>
    <s v="Cumplimiento"/>
    <s v="39-45-101029647"/>
    <n v="0"/>
    <s v="Seguros del Estado S.A."/>
    <d v="2023-02-07T00:00:00"/>
    <s v="07/02/2023 - 05/07/2024"/>
    <d v="2023-02-08T00:00:00"/>
    <s v="https://jepcolombia.sharepoint.com/:b:/g/SE/DAJ/SDC/ER8n_SVScj9OvOdM0aOY9AwBZZDQJRmowAfWYWo7ryhG3w?e=moIML6"/>
    <s v="Ninguna"/>
    <x v="0"/>
    <s v="Retiro"/>
    <s v="N/A"/>
    <s v="COMUNICACIÓN SOCIAL"/>
    <s v="N/A"/>
    <s v="FEMENINO"/>
    <s v="carolina.rubio@jep.gov.co"/>
    <s v="https://community.secop.gov.co/Public/Tendering/ContractNoticePhases/View?PPI=CO1.PPI.23017462&amp;isFromPublicArea=True&amp;isModal=False"/>
  </r>
  <r>
    <s v="JEP-297-2023"/>
    <s v="JEP-CSPO-297-2023"/>
    <s v="Carlos Torres"/>
    <d v="2023-02-06T00:00:00"/>
    <s v="Jeniffer Katherine Sabogal Vargas"/>
    <x v="0"/>
    <s v="1. Prestación de servicios profesionales y de apoyo a la gestión"/>
    <s v="Cédula de ciudadanía"/>
    <n v="1014244415"/>
    <n v="2"/>
    <x v="0"/>
    <s v="Bogotá D.C."/>
    <s v="Prestar servicios técnicos para apoyar al Departamento de Atención a Víctimas en las gestiones operativas, técnicas y documentales encaminadas a la acreditación administrativa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7568256"/>
    <s v="N/A"/>
    <s v="N/A"/>
    <n v="3415296"/>
    <s v="N/A"/>
    <n v="59923"/>
    <n v="72823"/>
    <n v="2022011000068"/>
    <d v="2023-02-07T00:00:00"/>
    <d v="2023-02-08T00:00:00"/>
    <s v="Andres Gerardo Pabon Correa "/>
    <s v="Cedula de ciudadanía"/>
    <n v="1010110791"/>
    <n v="7"/>
    <d v="2023-06-01T00:00:00"/>
    <n v="0"/>
    <s v="N/A"/>
    <n v="0"/>
    <s v="N/A"/>
    <n v="0"/>
    <s v="N/A"/>
    <n v="0"/>
    <s v="N/A"/>
    <n v="0"/>
    <s v="N/A"/>
    <n v="0"/>
    <s v="N/A"/>
    <n v="0"/>
    <s v="N/A"/>
    <n v="0"/>
    <n v="37568256"/>
    <n v="0"/>
    <n v="0"/>
    <n v="0"/>
    <n v="0"/>
    <d v="2023-12-31T00:00:00"/>
    <d v="2023-12-31T00:00:00"/>
    <n v="-837"/>
    <s v="NO"/>
    <s v="Bogotá D.C."/>
    <s v="Cumplimiento"/>
    <s v="_x0009_21-47-101026215_x000a_11-47-101015268"/>
    <s v="0_x000a_0"/>
    <s v="Seguros del Estado S.A._x000a_Seguros del Estado S.A."/>
    <s v="08/02/2023_x000a_02/06/2023"/>
    <s v="07/02/2023 - 30/06/2024_x000a_01/06/2023 - 01/07/2024"/>
    <s v="08/02/2023_x000a_02/06/2023"/>
    <s v="https://jepcolombia.sharepoint.com/:b:/g/SE/DAJ/SDC/Ed98Hmnq-tpKnT_1JfE5bzABg_N8lAgHaaBIP9DnuK1V3w?e=lGpg4l"/>
    <s v="Se cede el contrato a partir del 01/06/2023"/>
    <x v="0"/>
    <s v="Cesión"/>
    <s v="N/A"/>
    <s v="INGENIERIA INDUSTRIAL"/>
    <s v="N/A"/>
    <s v="MASCULINO"/>
    <s v="andres.pabon@jep.gov.co"/>
    <s v="https://community.secop.gov.co/Public/Tendering/ContractNoticePhases/View?PPI=CO1.PPI.23040068&amp;isFromPublicArea=True&amp;isModal=False"/>
  </r>
  <r>
    <s v="JEP-298-2023"/>
    <s v="JEP-CSPO-298-2023"/>
    <s v="Carlos Torres"/>
    <d v="2023-02-06T00:00:00"/>
    <s v="Magda Yamile Gomez Mosquera"/>
    <x v="0"/>
    <s v="1. Prestación de servicios profesionales y de apoyo a la gestión"/>
    <s v="Cédula de ciudadanía"/>
    <n v="53076869"/>
    <n v="2"/>
    <x v="0"/>
    <s v="Bogotá D.C."/>
    <s v="Prestar servicios técnicos para apoyar al Departamento de Atención a Víctimas en las gestiones operativas, técnicas y documentales encaminadas a la acreditación administrativa atendiendo los enfoques diferenciales"/>
    <s v="Funciones de la dependencia"/>
    <s v="Harvey Danilo Suárez Morales"/>
    <s v="Secretaría Ejecutiva"/>
    <s v="BB- Departamento de Atención a Victimas "/>
    <s v="Claudia Viviana Ferro Buitrago"/>
    <n v="52032888"/>
    <x v="14"/>
    <s v="Claudia Viviana Ferro Buitrago_x000a_A partir 1/05/2024"/>
    <s v="N/A"/>
    <s v="N/A"/>
    <s v="Inversión"/>
    <n v="37568256"/>
    <s v="N/A"/>
    <s v="N/A"/>
    <n v="3415296"/>
    <n v="3729503"/>
    <n v="71423"/>
    <n v="72723"/>
    <n v="2022011000068"/>
    <d v="2023-02-07T00:00:00"/>
    <d v="2023-02-13T00:00:00"/>
    <s v="N/A"/>
    <s v="N/A"/>
    <s v="N/A"/>
    <s v="N/A"/>
    <s v="N/A"/>
    <n v="-1593808"/>
    <d v="2023-12-27T00:00:00"/>
    <n v="18647515"/>
    <d v="2023-12-27T00:00:00"/>
    <n v="0"/>
    <s v="N/A"/>
    <n v="0"/>
    <s v="N/A"/>
    <n v="0"/>
    <s v="N/A"/>
    <n v="0"/>
    <s v="N/A"/>
    <n v="1"/>
    <d v="2023-12-27T00:00:00"/>
    <n v="152"/>
    <n v="54621963"/>
    <n v="18647515"/>
    <n v="18647515"/>
    <n v="0"/>
    <n v="0"/>
    <d v="2023-12-31T00:00:00"/>
    <d v="2024-05-31T00:00:00"/>
    <n v="-685"/>
    <s v="NO"/>
    <s v="Bogotá D.C."/>
    <s v="Cumplimiento"/>
    <s v="21-47-101026314"/>
    <n v="0"/>
    <s v="Seguros del Estado S.A."/>
    <d v="2023-02-10T00:00:00"/>
    <s v="07/02/2023 - 30/06/2024"/>
    <d v="2023-02-13T00:00:00"/>
    <s v="https://jepcolombia.sharepoint.com/:b:/g/SE/DAJ/SDC/Eb85Gfm24iRDjaPIpbKgRKMBuMWnDY9ZNhph6vqcov3A5w?e=SQxbbp"/>
    <s v=" Mediante Otrosí N°1 el 27/12/2023 se publica la adición y prórroga del contrato JEP-298-2023"/>
    <x v="0"/>
    <s v="Adición y prórroga"/>
    <s v="N/A"/>
    <s v="TECNOLOGIA EN ADMINISTRACIÓN HOSPITALARIA"/>
    <s v="N/A"/>
    <s v="FEMENINO"/>
    <s v="magda.gomez@jep.gov.co"/>
    <s v="https://community.secop.gov.co/Public/Tendering/ContractNoticePhases/View?PPI=CO1.PPI.23041828&amp;isFromPublicArea=True&amp;isModal=False"/>
  </r>
  <r>
    <s v="JEP-299-2023"/>
    <s v="JEP-CSPO-299-2023"/>
    <s v="Carlos Torres"/>
    <d v="2023-02-06T00:00:00"/>
    <s v="Ivan Alexander Zarta Suarez"/>
    <x v="0"/>
    <s v="1. Prestación de servicios profesionales y de apoyo a la gestión"/>
    <s v="Cédula de ciudadanía"/>
    <n v="1020784424"/>
    <n v="7"/>
    <x v="0"/>
    <s v="Bogotá D.C."/>
    <s v="Prestar servicios técnicos para apoyar al Departamento de Atención a Víctimas en las gestiones operativas, técnicas y documentales encaminadas a la acreditación administrativa atendiendo los enfoques diferenciales"/>
    <s v="Funciones de la dependencia"/>
    <s v="Harvey Danilo Suárez Morales"/>
    <s v="Secretaría Ejecutiva"/>
    <s v="BB- Departamento de Atención a Victimas "/>
    <s v="Claudia Viviana Ferro Buitrago"/>
    <n v="52032888"/>
    <x v="14"/>
    <s v="Claudia Viviana Ferro Buitrago_x000a_A partir 1/05/2024"/>
    <s v="N/A"/>
    <s v="N/A"/>
    <s v="Inversión"/>
    <n v="37568256"/>
    <s v="N/A"/>
    <s v="N/A"/>
    <n v="3415296"/>
    <n v="3729503"/>
    <n v="54123"/>
    <n v="72623"/>
    <n v="2022011000068"/>
    <d v="2023-02-07T00:00:00"/>
    <d v="2023-02-08T00:00:00"/>
    <s v="N/A"/>
    <s v="N/A"/>
    <s v="N/A"/>
    <s v="N/A"/>
    <s v="N/A"/>
    <n v="-1024593"/>
    <d v="2023-12-28T00:00:00"/>
    <n v="18647515"/>
    <d v="2023-12-28T00:00:00"/>
    <n v="0"/>
    <s v="N/A"/>
    <n v="0"/>
    <s v="N/A"/>
    <n v="0"/>
    <s v="N/A"/>
    <n v="0"/>
    <s v="N/A"/>
    <n v="1"/>
    <d v="2023-12-28T00:00:00"/>
    <n v="152"/>
    <n v="55191178"/>
    <n v="18647515"/>
    <n v="18647515"/>
    <n v="0"/>
    <n v="0"/>
    <d v="2023-12-31T00:00:00"/>
    <d v="2024-05-31T00:00:00"/>
    <n v="-685"/>
    <s v="NO"/>
    <s v="Bogotá D.C."/>
    <s v="Cumplimiento"/>
    <s v="21-47-101026218"/>
    <n v="0"/>
    <s v="Seguros del Estado S.A."/>
    <d v="2023-02-08T00:00:00"/>
    <s v="07/02/2023 - 30/06/2024"/>
    <d v="2023-02-08T00:00:00"/>
    <s v="https://jepcolombia.sharepoint.com/:b:/g/SE/DAJ/SDC/EYhV9xGvHJhAlLYFYUamZysBx-6YXODE0vNk02gCmxMTLg?e=tHrHOv"/>
    <s v="Mediante Otrosí N°1 el 28/12/2023 se publica la adición y prórroga del contrato JEP-299-2023"/>
    <x v="0"/>
    <s v="Adición y prórroga"/>
    <s v="N/A"/>
    <s v="LENGUAS MODERNAS"/>
    <s v="TECNICO LABORAL POR COMPETENCIAS EN AUXILIAR ADMINISTRATIVO"/>
    <s v="MASCULINO"/>
    <s v="ivan.zarta@jep.gov.co"/>
    <s v="https://community.secop.gov.co/Public/Tendering/ContractNoticePhases/View?PPI=CO1.PPI.23045123&amp;isFromPublicArea=True&amp;isModal=False"/>
  </r>
  <r>
    <s v="JEP-300-2023"/>
    <s v="JEP-CSPO-300-2023"/>
    <s v="Angela Esquivel"/>
    <d v="2023-02-06T00:00:00"/>
    <s v="Néstor Hernando Nieto Piraquive "/>
    <x v="0"/>
    <s v="1. Prestación de servicios profesionales y de apoyo a la gestión"/>
    <s v="Cédula de ciudadanía"/>
    <n v="1070327370"/>
    <n v="7"/>
    <x v="0"/>
    <s v="El Colegio"/>
    <s v="Prestar servicios profesionales para la recolección, sistematización, análisis y estructuración de información que alimente la preparación de las versiones voluntarias y la construcción del auto de determinación de hechos y conductas."/>
    <s v="Misional"/>
    <s v="Harvey Danilo Suárez Morales"/>
    <s v="Secretaría Ejecutiva"/>
    <s v="F- Magistratura SSE"/>
    <s v="Lily Andrea Rueda Guzman"/>
    <n v="63545918"/>
    <x v="21"/>
    <s v="N/A"/>
    <s v="Magistratura - Análisis de información versiones voluntarias - SRVR"/>
    <s v="Lily Andrea Rueda Guzman"/>
    <s v="Inversión"/>
    <n v="93154126"/>
    <s v="N/A"/>
    <s v="N/A"/>
    <n v="8652088"/>
    <n v="9448080"/>
    <n v="40723"/>
    <n v="77123"/>
    <n v="2022011000068"/>
    <d v="2023-02-09T00:00:00"/>
    <d v="2023-02-14T00:00:00"/>
    <s v="N/A"/>
    <s v="N/A"/>
    <s v="N/A"/>
    <s v="N/A"/>
    <s v="N/A"/>
    <n v="-2307216"/>
    <d v="2023-12-26T00:00:00"/>
    <n v="42516360"/>
    <d v="2023-12-26T00:00:00"/>
    <n v="0"/>
    <s v="N/A"/>
    <n v="0"/>
    <s v="N/A"/>
    <n v="0"/>
    <s v="N/A"/>
    <n v="0"/>
    <s v="N/A"/>
    <n v="1"/>
    <d v="2023-12-26T00:00:00"/>
    <n v="136"/>
    <n v="133363270"/>
    <n v="42516360"/>
    <n v="42516360"/>
    <n v="0"/>
    <n v="0"/>
    <d v="2023-12-31T00:00:00"/>
    <d v="2024-05-15T00:00:00"/>
    <n v="-701"/>
    <s v="NO"/>
    <s v="Bogotá D.C."/>
    <s v="Cumplimiento"/>
    <s v="41-45-101080834"/>
    <n v="2"/>
    <s v="Seguros del Estado S.A."/>
    <d v="2023-02-10T00:00:00"/>
    <s v="09/02/2023 - 30/06/2024"/>
    <d v="2023-02-13T00:00:00"/>
    <s v="https://jepcolombia.sharepoint.com/:b:/g/SE/DAJ/SDC/ETbYT9EL8rpKpXheuwgOyLsBhfWhxMhBpwQQAIeM1j716w?e=RD2eqZ"/>
    <s v="Mediante Otrosí N°1 el 26/12/2023 se publica la adición y prórroga del contrato JEP-300-2023"/>
    <x v="0"/>
    <s v="Adición y prórroga"/>
    <s v="N/A"/>
    <s v="PENDIENTE"/>
    <s v="N/A"/>
    <s v="MASCULINO"/>
    <s v="yeimi.betancourtg@jep.gov.co"/>
    <s v="https://community.secop.gov.co/Public/Tendering/ContractNoticePhases/View?PPI=CO1.PPI.23047031&amp;isFromPublicArea=True&amp;isModal=False"/>
  </r>
  <r>
    <s v="JEP-301-2023"/>
    <s v="JEP-CSPO-301-2023"/>
    <s v="Laura Paredes"/>
    <d v="2023-02-06T00:00:00"/>
    <s v="Erika Liliana Perdomo Rojas"/>
    <x v="0"/>
    <s v="1. Prestación de servicios profesionales y de apoyo a la gestión"/>
    <s v="Cédula de ciudadanía"/>
    <n v="52178385"/>
    <n v="4"/>
    <x v="0"/>
    <s v="Bogotá D.C."/>
    <s v="Prestar servicios profesionales a la subsecretaria ejecutiva en el apoyo y acompañamiento a la ejecución de los servicios contratados en cumplimiento de las obligaciones misionales de la subsecretaria ejecutiva."/>
    <s v="Funciones de la dependencia"/>
    <s v="Harvey Danilo Suárez Morales"/>
    <s v="Secretaría Ejecutiva"/>
    <s v="B- Subsecretaría Ejecutiva"/>
    <s v="Maria del Pilar Torres Navarrete"/>
    <n v="52107153"/>
    <x v="2"/>
    <s v="N/A"/>
    <s v="N/A"/>
    <s v="N/A"/>
    <s v="Inversión"/>
    <n v="48421318"/>
    <s v="N/A"/>
    <s v="N/A"/>
    <n v="4401938"/>
    <s v="N/A"/>
    <n v="52123"/>
    <n v="72923"/>
    <n v="2022011000068"/>
    <d v="2023-02-07T00:00:00"/>
    <d v="2023-02-09T00:00:00"/>
    <s v="N/A"/>
    <s v="N/A"/>
    <s v="N/A"/>
    <s v="N/A"/>
    <s v="N/A"/>
    <n v="0"/>
    <s v="N/A"/>
    <n v="0"/>
    <s v="N/A"/>
    <n v="0"/>
    <s v="N/A"/>
    <n v="0"/>
    <s v="N/A"/>
    <n v="0"/>
    <s v="N/A"/>
    <n v="0"/>
    <s v="N/A"/>
    <n v="0"/>
    <s v="N/A"/>
    <n v="0"/>
    <n v="48421318"/>
    <n v="0"/>
    <n v="0"/>
    <n v="0"/>
    <n v="0"/>
    <d v="2023-12-31T00:00:00"/>
    <d v="2023-12-31T00:00:00"/>
    <n v="-837"/>
    <s v="NO"/>
    <s v="Bogotá D.C."/>
    <s v="Cumplimiento"/>
    <s v="21-47-101026238"/>
    <n v="0"/>
    <s v="Seguros del Estado S.A."/>
    <d v="2023-02-08T00:00:00"/>
    <s v="06/02/2023 - 30/06/2024"/>
    <d v="2023-02-09T00:00:00"/>
    <s v="https://jepcolombia.sharepoint.com/:b:/g/SE/DAJ/SDC/EdDpn0XL1o9Di8SDMBlBSagBwei6dJVbnHuqgVQD9NJyWg?e=2Q7SF0"/>
    <s v="Ninguna"/>
    <x v="0"/>
    <s v="Retiro"/>
    <s v="N/A"/>
    <s v="PENDIENTE"/>
    <s v="N/A"/>
    <s v="FEMENINO"/>
    <s v="erika.perdomo@jep.gov.co"/>
    <s v="https://community.secop.gov.co/Public/Tendering/ContractNoticePhases/View?PPI=CO1.PPI.23036840&amp;isFromPublicArea=True&amp;isModal=False"/>
  </r>
  <r>
    <s v="JEP-302-2023"/>
    <s v="JEP-CSPO-302-2023"/>
    <s v="Clara Torres"/>
    <d v="2023-02-06T00:00:00"/>
    <s v="Katherine Londoño Arbelaez"/>
    <x v="0"/>
    <s v="1. Prestación de servicios profesionales y de apoyo a la gestión"/>
    <s v="Cédula de ciudadanía"/>
    <n v="1017246761"/>
    <n v="6"/>
    <x v="0"/>
    <s v="Medellin"/>
    <s v="Apoyar y acompañar la transcripción de diligencias en el marco de los casos priorizados por la Sala de Reconocimiento de Verdad, de Responsabilidad y de Determinación de los Hechos y Conductas"/>
    <s v="Misional"/>
    <s v="Harvey Danilo Suárez Morales"/>
    <s v="Secretaría Ejecutiva"/>
    <s v="F- Magistratura SSE"/>
    <s v="Lily Andrea Rueda Guzman"/>
    <n v="63545918"/>
    <x v="21"/>
    <s v="N/A"/>
    <s v="Transcriptores - SRVR"/>
    <s v="Lily Andrea Rueda Guzman"/>
    <s v="Inversión"/>
    <n v="36771349"/>
    <s v="N/A"/>
    <s v="N/A"/>
    <n v="3415296"/>
    <s v="N/A"/>
    <n v="41523"/>
    <n v="77423"/>
    <n v="2022011000068"/>
    <d v="2023-02-09T00:00:00"/>
    <d v="2023-02-14T00:00:00"/>
    <s v="N/A"/>
    <s v="N/A"/>
    <s v="N/A"/>
    <s v="N/A"/>
    <s v="N/A"/>
    <n v="0"/>
    <s v="N/A"/>
    <n v="0"/>
    <s v="N/A"/>
    <n v="0"/>
    <s v="N/A"/>
    <n v="0"/>
    <s v="N/A"/>
    <n v="0"/>
    <s v="N/A"/>
    <n v="0"/>
    <s v="N/A"/>
    <n v="0"/>
    <s v="N/A"/>
    <n v="0"/>
    <n v="36771349"/>
    <n v="0"/>
    <n v="0"/>
    <n v="0"/>
    <n v="0"/>
    <d v="2023-12-31T00:00:00"/>
    <d v="2023-12-31T00:00:00"/>
    <n v="-837"/>
    <s v="NO"/>
    <s v="Bogotá D.C."/>
    <s v="Cumplimiento"/>
    <s v="96-47-101002019_x000a_"/>
    <n v="0"/>
    <s v="Seguros del Estado S.A."/>
    <d v="2023-02-10T00:00:00"/>
    <s v="10/02/2023 - 30/06/2024"/>
    <d v="2023-02-13T00:00:00"/>
    <s v="https://jepcolombia.sharepoint.com/:b:/g/SE/DAJ/SDC/EXKUNpDmGTJDjiClaiSltzMBO_yDNnNgkZYjeu-rJWg4ew?e=uxzzZn"/>
    <s v="Ninguna"/>
    <x v="0"/>
    <s v="Retiro"/>
    <s v="N/A"/>
    <s v="PENDIENTE"/>
    <s v="N/A"/>
    <s v="FEMENINO"/>
    <s v="katherine.londono@jep.gov.co"/>
    <s v="https://community.secop.gov.co/Public/Tendering/ContractNoticePhases/View?PPI=CO1.PPI.22865268&amp;isFromPublicArea=True&amp;isModal=False"/>
  </r>
  <r>
    <s v="JEP-303-2023"/>
    <s v="JEP-CSPO-303-2023"/>
    <s v="Clara Torres"/>
    <d v="2023-02-06T00:00:00"/>
    <s v="Carolina Gómez García"/>
    <x v="0"/>
    <s v="1. Prestación de servicios profesionales y de apoyo a la gestión"/>
    <s v="Cédula de ciudadanía"/>
    <n v="32105576"/>
    <n v="9"/>
    <x v="0"/>
    <s v="Medellin"/>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423"/>
    <s v="_x0009_73123"/>
    <n v="2022011000068"/>
    <d v="2023-02-08T00:00:00"/>
    <d v="2023-02-09T00:00:00"/>
    <s v="N/A"/>
    <s v="N/A"/>
    <s v="N/A"/>
    <s v="N/A"/>
    <s v="N/A"/>
    <n v="0"/>
    <s v="N/A"/>
    <n v="0"/>
    <s v="N/A"/>
    <n v="0"/>
    <s v="N/A"/>
    <n v="0"/>
    <s v="N/A"/>
    <n v="0"/>
    <s v="N/A"/>
    <n v="0"/>
    <s v="N/A"/>
    <n v="0"/>
    <s v="N/A"/>
    <n v="0"/>
    <n v="83485039"/>
    <n v="0"/>
    <n v="0"/>
    <n v="0"/>
    <n v="0"/>
    <d v="2023-12-31T00:00:00"/>
    <d v="2023-12-31T00:00:00"/>
    <n v="-837"/>
    <s v="NO"/>
    <s v="Medellín"/>
    <s v="Cumplimiento"/>
    <s v="21-45-101399979"/>
    <n v="0"/>
    <s v="Seguros del Estado S.A."/>
    <d v="2023-02-08T00:00:00"/>
    <s v="08/02/2023 - 20/07/2024"/>
    <d v="2023-02-09T00:00:00"/>
    <s v="https://jepcolombia.sharepoint.com/:b:/g/SE/DAJ/SDC/EW9KlKodDmxFk--hcVlt67ABqz0oGpoEBkABfkXVsk778g?e=MXbaUq"/>
    <s v="Ninguna"/>
    <x v="0"/>
    <s v="Retiro"/>
    <s v="N/A"/>
    <s v="PSICOLOGÍA"/>
    <s v="N/A"/>
    <s v="FEMENINO"/>
    <s v="carolina.gomez@jep.gov.co"/>
    <s v="https://community.secop.gov.co/Public/Tendering/ContractNoticePhases/View?PPI=CO1.PPI.23051223&amp;isFromPublicArea=True&amp;isModal=False"/>
  </r>
  <r>
    <s v="JEP-304-2023"/>
    <s v="JEP-CSPO-304-2023"/>
    <s v="Clara Torres"/>
    <d v="2023-02-06T00:00:00"/>
    <s v="Fanny del Socorro Torres Granda"/>
    <x v="0"/>
    <s v="1. Prestación de servicios profesionales y de apoyo a la gestión"/>
    <s v="Cédula de ciudadanía"/>
    <n v="59664558"/>
    <n v="1"/>
    <x v="0"/>
    <s v="San Andres de Tumaco"/>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323"/>
    <n v="73223"/>
    <n v="2022011000068"/>
    <d v="2023-02-08T00:00:00"/>
    <d v="2023-02-09T00:00:00"/>
    <s v="N/A"/>
    <s v="N/A"/>
    <s v="N/A"/>
    <s v="N/A"/>
    <s v="N/A"/>
    <n v="0"/>
    <s v="N/A"/>
    <n v="0"/>
    <s v="N/A"/>
    <n v="0"/>
    <s v="N/A"/>
    <n v="0"/>
    <s v="N/A"/>
    <n v="0"/>
    <s v="N/A"/>
    <n v="0"/>
    <s v="N/A"/>
    <n v="0"/>
    <s v="N/A"/>
    <n v="0"/>
    <n v="83485039"/>
    <n v="0"/>
    <n v="0"/>
    <n v="0"/>
    <n v="0"/>
    <d v="2023-12-31T00:00:00"/>
    <d v="2023-12-31T00:00:00"/>
    <n v="-837"/>
    <s v="NO"/>
    <s v="Cali con desplazamiento_x000a_en la región conformada por los departamentos de Valle del Cauca, Cauca y Nariño"/>
    <s v="Cumplimiento"/>
    <s v="15-47-101010869"/>
    <n v="0"/>
    <s v="Seguros del Estado S,A,"/>
    <d v="2023-02-08T00:00:00"/>
    <s v="08/02/2023 - 07/07/2024"/>
    <d v="2023-02-09T00:00:00"/>
    <s v="https://jepcolombia.sharepoint.com/:b:/g/SE/DAJ/SDC/EY4xSQduhShBrkqUrH2is9gBt0nCrasOO88_rj69iDKl9g?e=fj9r3Y"/>
    <s v="Ninguna"/>
    <x v="0"/>
    <s v="Retiro"/>
    <s v="N/A"/>
    <s v="DERECHO"/>
    <s v="N/A"/>
    <s v="FEMENINO"/>
    <s v="fanny.torres@jep.gov.co"/>
    <s v="https://community.secop.gov.co/Public/Tendering/ContractNoticePhases/View?PPI=CO1.PPI.23051242&amp;isFromPublicArea=True&amp;isModal=False"/>
  </r>
  <r>
    <s v="JEP-305-2023"/>
    <s v="JEP-CSPO-305-2023"/>
    <s v="Arinson Ruiz"/>
    <d v="2023-02-06T00:00:00"/>
    <s v="Andrés Felipe Bohorquez Forero"/>
    <x v="0"/>
    <s v="1. Prestación de servicios profesionales y de apoyo a la gestión"/>
    <s v="Cédula de ciudadanía"/>
    <n v="1020725712"/>
    <n v="1"/>
    <x v="0"/>
    <s v="Bogotá D.C."/>
    <s v="Prestación de servicios profesionales para apoyar y acompañar las actividades relacionadas con la titularidad otorgada a la jurisdicción especial para la paz del fondo documental del archivo de la comisión de la verdad "/>
    <s v="Funciones de la dependencia"/>
    <s v="Harvey Danilo Suarez Morales"/>
    <s v="Secretaría Ejecutiva"/>
    <s v="DD- Departamento de Gestión Documental "/>
    <s v="Didier Cortes Benavides"/>
    <n v="80749065"/>
    <x v="20"/>
    <s v="Fanny Salazar Estupiñán_x000a_1.032.360.661_x000a_9/10/2023 -  hasta por el término que dure la_x000a_ausencia de su titular"/>
    <s v="N/A"/>
    <s v="N/A"/>
    <s v="Inversión"/>
    <n v="83485039"/>
    <s v="N/A"/>
    <s v="N/A"/>
    <n v="7589549"/>
    <s v="N/A"/>
    <n v="55323"/>
    <n v="72223"/>
    <n v="2018011001175"/>
    <d v="2023-02-07T00:00:00"/>
    <d v="2023-02-08T00:00:00"/>
    <s v="N/A"/>
    <s v="N/A"/>
    <s v="N/A"/>
    <s v="N/A"/>
    <s v="N/A"/>
    <n v="0"/>
    <s v="N/A"/>
    <n v="0"/>
    <s v="N/A"/>
    <n v="0"/>
    <s v="N/A"/>
    <n v="0"/>
    <s v="N/A"/>
    <n v="0"/>
    <s v="N/A"/>
    <n v="0"/>
    <s v="N/A"/>
    <n v="0"/>
    <n v="0"/>
    <n v="-83"/>
    <n v="83485039"/>
    <n v="0"/>
    <n v="0"/>
    <n v="0"/>
    <n v="0"/>
    <d v="2023-12-31T00:00:00"/>
    <d v="2023-10-09T00:00:00"/>
    <n v="-920"/>
    <s v="NO"/>
    <s v="Bogotá D.C."/>
    <s v="Cumplimiento"/>
    <s v="15-45-101154196"/>
    <n v="0"/>
    <s v="Seguros del Estado S.A."/>
    <d v="2023-02-08T00:00:00"/>
    <s v="07/02/2023 - 30/06/2024"/>
    <d v="2023-02-08T00:00:00"/>
    <s v="https://jepcolombia.sharepoint.com/:b:/g/SE/DAJ/SDC/EYAhL9EsF8ZLlw4CgN9-7ikBHr5JVN0zGjdfbS19LQmXog?e=efCba8"/>
    <s v="El 10/10/2023 se  publico ACTA DE TERMINACIÓN ANTICIPADA DE MUTUO ACUERDO, BALANCE FINAL Y CIERRE DEL CONTRATO de prestación de servicios JEP-305-2023 "/>
    <x v="0"/>
    <s v="Terminación anticipada"/>
    <s v="N/A"/>
    <s v="ESTUDIOS LITERARIOS"/>
    <s v="N/A"/>
    <s v="MASCULINO"/>
    <s v="andres.bohorquez@jep.gov.co"/>
    <s v="https://community.secop.gov.co/Public/Tendering/ContractNoticePhases/View?PPI=CO1.PPI.23044043&amp;isFromPublicArea=True&amp;isModal=False"/>
  </r>
  <r>
    <s v="JEP-306-2023"/>
    <s v="JEP-CSPO-306-2023"/>
    <s v="Angela Esquivel"/>
    <d v="2023-02-06T00:00:00"/>
    <s v="Vladimir Gomez Otalora"/>
    <x v="0"/>
    <s v="1. Prestación de servicios profesionales y de apoyo a la gestión"/>
    <s v="Cédula de ciudadanía"/>
    <n v="79804036"/>
    <n v="3"/>
    <x v="0"/>
    <s v="Bogotá D.C."/>
    <s v="Prestar servicios profesionales para apoyar y acompañar a la Subdirección de Comunicaciones en la implementación, seguimiento y operación del sistema de gestión de medios de la Entidad, en relación con la producción audiovisual de las diligencias y audiencias de la JEP"/>
    <s v="Funciones de la dependencia"/>
    <s v="Harvey Danilo Suárez Morales"/>
    <s v="Secretaría Ejecutiva"/>
    <s v="AA- Subdirección de Comunicaciones"/>
    <s v="Hernando Salazar Palacio"/>
    <n v="14238439"/>
    <x v="23"/>
    <s v="N/A"/>
    <s v="N/A"/>
    <s v="N/A"/>
    <s v="Inversión"/>
    <n v="153612525"/>
    <s v="N/A"/>
    <s v="N/A"/>
    <n v="13964775"/>
    <s v="N/A"/>
    <n v="62023"/>
    <n v="75423"/>
    <n v="2022011000068"/>
    <d v="2023-02-09T00:00:00"/>
    <d v="2023-02-13T00:00:00"/>
    <s v="N/A"/>
    <s v="N/A"/>
    <s v="N/A"/>
    <s v="N/A"/>
    <s v="N/A"/>
    <n v="0"/>
    <s v="N/A"/>
    <n v="0"/>
    <s v="N/A"/>
    <n v="0"/>
    <s v="N/A"/>
    <n v="0"/>
    <s v="N/A"/>
    <n v="0"/>
    <s v="N/A"/>
    <n v="0"/>
    <s v="N/A"/>
    <n v="0"/>
    <s v="N/A"/>
    <n v="0"/>
    <n v="153612525"/>
    <n v="0"/>
    <n v="0"/>
    <n v="0"/>
    <n v="0"/>
    <d v="2023-12-31T00:00:00"/>
    <d v="2023-12-31T00:00:00"/>
    <n v="-837"/>
    <s v="NO"/>
    <s v="Bogotá D.C."/>
    <s v="Cumplimiento"/>
    <s v="_x0009_11-47-101014024"/>
    <n v="0"/>
    <s v="Seguros del Estado S.A."/>
    <d v="2023-02-09T00:00:00"/>
    <s v="09/02/2023 - 10/07/2024"/>
    <d v="2023-02-10T00:00:00"/>
    <s v="https://jepcolombia.sharepoint.com/:b:/g/SE/DAJ/SDC/EWgaSen2xCJKi5Dcb4NJtT4BJpwF9BeO1Le3r94iFIQRTA?e=jOOFB8"/>
    <s v="Ninguna"/>
    <x v="0"/>
    <s v="Retiro"/>
    <s v="N/A"/>
    <s v="INGENIERIA ELECTRÓNICA"/>
    <s v="N/A"/>
    <s v="MASCULINO"/>
    <s v="vladimir.gomez@jep.gov.co"/>
    <s v="https://community.secop.gov.co/Public/Tendering/ContractNoticePhases/View?PPI=CO1.PPI.23065944&amp;isFromPublicArea=True&amp;isModal=False"/>
  </r>
  <r>
    <s v="JEP-307-2023"/>
    <s v="JEP-CSPO-307-2023"/>
    <s v="Clara Torres"/>
    <d v="2023-02-06T00:00:00"/>
    <s v="Andrea Ramírez Parra"/>
    <x v="0"/>
    <s v="1. Prestación de servicios profesionales y de apoyo a la gestión"/>
    <s v="Cédula de ciudadanía"/>
    <n v="1017214967"/>
    <n v="7"/>
    <x v="0"/>
    <s v="Medellin"/>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823"/>
    <n v="75223"/>
    <n v="2022011000068"/>
    <d v="2023-02-09T00:00:00"/>
    <d v="2023-02-10T00:00:00"/>
    <s v="Esther Yolima Bedoya Jaramillo"/>
    <s v="Cedula de ciudadanía"/>
    <n v="1020412134"/>
    <n v="0"/>
    <d v="2023-09-11T00:00:00"/>
    <n v="0"/>
    <s v="N/A"/>
    <n v="0"/>
    <s v="N/A"/>
    <n v="0"/>
    <s v="N/A"/>
    <n v="0"/>
    <s v="N/A"/>
    <n v="0"/>
    <s v="N/A"/>
    <n v="0"/>
    <s v="N/A"/>
    <n v="0"/>
    <s v="N/A"/>
    <n v="0"/>
    <n v="83485039"/>
    <n v="0"/>
    <n v="0"/>
    <n v="0"/>
    <n v="0"/>
    <d v="2023-12-31T00:00:00"/>
    <d v="2023-12-31T00:00:00"/>
    <n v="-837"/>
    <s v="NO"/>
    <s v="Medellín con desplazamiento en el departamento de Antioquia"/>
    <s v="Cumplimiento"/>
    <s v="21-47-101026263 "/>
    <n v="0"/>
    <s v="Seguros del Estado S.A."/>
    <d v="2023-02-09T00:00:00"/>
    <s v="09/02/2023 - 30/06/2024"/>
    <d v="2023-02-10T00:00:00"/>
    <s v="https://jepcolombia.sharepoint.com/:b:/g/SE/DAJ/SDC/ET8R69e7YFBJmjm1RGJJZEEBUDU4Ppl2U4qo1nkLWOtzGA?e=2CcuaD"/>
    <s v="El 11//09/2023 quedo publicada la cesión JEP-307-2023, a partir del 11 de septiembre de 2023"/>
    <x v="0"/>
    <s v="Cesión"/>
    <s v="N/A"/>
    <s v="HISTORIA"/>
    <s v="N/A"/>
    <s v="FEMENINO"/>
    <s v="ester.bedoya@jep.gov.co"/>
    <s v="https://community.secop.gov.co/Public/Tendering/ContractNoticePhases/View?PPI=CO1.PPI.23051244&amp;isFromPublicArea=True&amp;isModal=False"/>
  </r>
  <r>
    <s v="JEP-308-2023"/>
    <s v="JEP-CSPO-308-2023"/>
    <s v="Laura Paredes"/>
    <d v="2023-02-07T00:00:00"/>
    <s v="Adriana Patricia Perez Morales"/>
    <x v="0"/>
    <s v="1. Prestación de servicios profesionales y de apoyo a la gestión"/>
    <s v="Cédula de ciudadanía"/>
    <n v="52774201"/>
    <n v="4"/>
    <x v="0"/>
    <s v="Bogotá D.C."/>
    <s v="Prestar servicios profesionales para apoyar a la Subsecretaría Ejecutiva y a la comisión de género en la implementación del enfoque diferencial de género y al plan de acción en el marco de la política de igualdad y no discriminación por razones de sexo, género, identidad de género, expresión de género y orientación sexual de la Jurisdicción Especial para la Paz"/>
    <s v="Administrativo Transversal"/>
    <s v="Harvey Danilo Suarez Morales"/>
    <s v="Secretaría Ejecutiva"/>
    <s v="B- Subsecretaría Ejecutiva"/>
    <s v="Angela Maria Mora Soto"/>
    <n v="52085127"/>
    <x v="2"/>
    <s v="N/A"/>
    <s v="N/A"/>
    <s v="N/A"/>
    <s v="Inversión"/>
    <n v="95172968"/>
    <s v="N/A"/>
    <s v="N/A"/>
    <n v="8652088"/>
    <s v="N/A"/>
    <n v="74723"/>
    <n v="73023"/>
    <n v="2022011000068"/>
    <d v="2023-02-07T00:00:00"/>
    <d v="2023-02-09T00:00:00"/>
    <s v="N/A"/>
    <s v="N/A"/>
    <s v="N/A"/>
    <s v="N/A"/>
    <s v="N/A"/>
    <n v="0"/>
    <s v="N/A"/>
    <n v="0"/>
    <s v="N/A"/>
    <n v="0"/>
    <s v="N/A"/>
    <n v="0"/>
    <s v="N/A"/>
    <n v="0"/>
    <s v="N/A"/>
    <n v="0"/>
    <s v="N/A"/>
    <n v="0"/>
    <n v="0"/>
    <n v="-145"/>
    <n v="95172968"/>
    <n v="0"/>
    <n v="0"/>
    <n v="0"/>
    <n v="0"/>
    <d v="2023-12-31T00:00:00"/>
    <d v="2023-08-08T00:00:00"/>
    <n v="-982"/>
    <s v="NO"/>
    <s v="Bogotá D.C."/>
    <s v="Cumplimiento"/>
    <s v="21-45-101399943_x000a_"/>
    <n v="0"/>
    <s v="Seguros del Estado S.A."/>
    <d v="2023-02-08T00:00:00"/>
    <s v="07/02/2023 - 01/07/2024"/>
    <d v="2023-02-09T00:00:00"/>
    <s v="https://jepcolombia.sharepoint.com/:b:/g/SE/DAJ/SDC/EfTXEkksf4lJgYHQaLJxJYUBNfYnYZnsM0exdd4Ar5cC6A?e=6Ro1sx"/>
    <s v="El 10/08/2023 publicada la terminación anticipada del CTO JEP-308-2023, se ejecutó hasta el 08 de agosto, inclusive"/>
    <x v="0"/>
    <s v="Terminación anticipada"/>
    <s v="N/A"/>
    <s v="CIENCIAS POLÍTICAS Y DE GOBIERNO"/>
    <s v="N/A"/>
    <s v="FEMENINO"/>
    <s v="adriana.perez@jep.gov.co"/>
    <s v="https://community.secop.gov.co/Public/Tendering/ContractNoticePhases/View?PPI=CO1.PPI.23056112&amp;isFromPublicArea=True&amp;isModal=False"/>
  </r>
  <r>
    <s v="JEP-309-2023"/>
    <s v="JEP-CSPO-309-2023"/>
    <s v="Arinson Ruiz"/>
    <d v="2023-02-07T00:00:00"/>
    <s v="Bernardo Gómez Vásquez"/>
    <x v="0"/>
    <s v="1. Prestación de servicios profesionales y de apoyo a la gestión"/>
    <s v="Cédula de ciudadanía"/>
    <n v="19494967"/>
    <n v="5"/>
    <x v="0"/>
    <s v="Bogotá D.C."/>
    <s v="Prestar servicios profesionales en el apoyo y acompañamiento a la gestión de la Dirección de Asuntos Jurídicos, en la proyección de documentos de contenido jurídico y demás asuntos relacionados con la Secretaría Ejecutiva propios de su competencia. "/>
    <s v="Funciones de la dependencia"/>
    <s v="Harvey Danilo Suárez Morales"/>
    <s v="Secretaría Ejecutiva"/>
    <s v="E- Dirección de Asuntos Jurídicos"/>
    <s v="Jairo Ernesto Arias Orjuela"/>
    <n v="79542112"/>
    <x v="12"/>
    <s v="N/A"/>
    <s v="N/A"/>
    <s v="N/A"/>
    <s v="Inversión"/>
    <n v="92865724"/>
    <s v="N/A"/>
    <s v="N/A"/>
    <n v="8652088"/>
    <s v="N/A"/>
    <n v="66023"/>
    <s v="_x0009_77023"/>
    <n v="2022011000068"/>
    <d v="2023-02-09T00:00:00"/>
    <d v="2023-02-16T00:00:00"/>
    <s v="N/A"/>
    <s v="N/A"/>
    <s v="N/A"/>
    <s v="N/A"/>
    <s v="N/A"/>
    <n v="0"/>
    <s v="N/A"/>
    <n v="0"/>
    <s v="N/A"/>
    <n v="0"/>
    <s v="N/A"/>
    <n v="0"/>
    <s v="N/A"/>
    <n v="0"/>
    <s v="N/A"/>
    <n v="0"/>
    <s v="N/A"/>
    <n v="0"/>
    <s v="N/A"/>
    <n v="0"/>
    <n v="92865724"/>
    <n v="0"/>
    <n v="0"/>
    <n v="0"/>
    <n v="0"/>
    <d v="2023-12-31T00:00:00"/>
    <d v="2023-12-31T00:00:00"/>
    <n v="-837"/>
    <s v="NO"/>
    <s v="Bogotá D.C."/>
    <s v="Cumplimiento"/>
    <s v="11-47-101014067"/>
    <n v="0"/>
    <s v="Seguros del Estado S.A."/>
    <d v="2023-02-14T00:00:00"/>
    <s v="9/02/2023 - 05/07/2024"/>
    <d v="2023-02-15T00:00:00"/>
    <s v="https://jepcolombia.sharepoint.com/:b:/g/SE/DAJ/SDC/Edo5-suDTjlAjFPcdPQGB_oBSZNp-61HKEmNNuiT7pkWEw?e=FARr5R"/>
    <s v="Ninguna"/>
    <x v="0"/>
    <s v="Retiro"/>
    <s v="N/A"/>
    <s v="PENDIENTE"/>
    <s v="N/A"/>
    <s v="MASCULINO"/>
    <s v="bernardo.gomez@jep.gov.co"/>
    <s v="https://community.secop.gov.co/Public/Tendering/ContractNoticePhases/View?PPI=CO1.PPI.23061047&amp;isFromPublicArea=True&amp;isModal=False"/>
  </r>
  <r>
    <s v="JEP-310-2023"/>
    <s v="JEP-CSPO-310-2023"/>
    <s v="Arinson Ruiz"/>
    <d v="2023-02-07T00:00:00"/>
    <s v="Yamile Rodríguez "/>
    <x v="0"/>
    <s v="1. Prestación de servicios profesionales y de apoyo a la gestión"/>
    <s v="Cédula de ciudadanía"/>
    <n v="39654064"/>
    <n v="1"/>
    <x v="0"/>
    <s v="Bogotá D.C."/>
    <s v="Prestar servicios profesionales para apoyar y acompañar a la Subdirección de Recursos Físicos e Infraestructura en las actividades de sensibilización, socialización y de concientización requerida para el cumplimiento del Plan de Gestión Ambiental (PIGA) como parte del proceso de fortalecimiento institucional de la JEP"/>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71221500"/>
    <s v="N/A"/>
    <s v="N/A"/>
    <n v="220500"/>
    <s v="N/A"/>
    <n v="70923"/>
    <n v="71823"/>
    <n v="2018011001175"/>
    <d v="2023-02-07T00:00:00"/>
    <d v="2023-02-08T00:00:00"/>
    <s v="N/A"/>
    <s v="N/A"/>
    <s v="N/A"/>
    <s v="N/A"/>
    <s v="N/A"/>
    <n v="0"/>
    <s v="N/A"/>
    <n v="0"/>
    <s v="N/A"/>
    <n v="0"/>
    <s v="N/A"/>
    <n v="0"/>
    <s v="N/A"/>
    <n v="0"/>
    <s v="N/A"/>
    <n v="0"/>
    <s v="N/A"/>
    <n v="0"/>
    <s v="N/A"/>
    <n v="0"/>
    <n v="71221500"/>
    <n v="0"/>
    <n v="0"/>
    <n v="0"/>
    <n v="0"/>
    <d v="2023-12-31T00:00:00"/>
    <d v="2023-12-31T00:00:00"/>
    <n v="-837"/>
    <s v="NO"/>
    <s v="Bogotá D.C."/>
    <s v="Cumplimiento"/>
    <s v="63-47-101001487"/>
    <n v="0"/>
    <s v="Seguros del Estado S.A."/>
    <d v="2023-02-08T00:00:00"/>
    <s v="08/02/2023 - 30/06/2024"/>
    <d v="2023-02-08T00:00:00"/>
    <s v="https://jepcolombia.sharepoint.com/:b:/g/SE/DAJ/SDC/EWBwjOdEf-FCow47WWnx6FkBG-axX2Vj2bxEyq_PnvZ2MA?e=bKegzp"/>
    <s v="Ninguna"/>
    <x v="0"/>
    <s v="Retiro"/>
    <s v="N/A"/>
    <s v="LICENCIATURA EN CIENCIAS NATURALES"/>
    <s v="N/A"/>
    <s v="FEMENINO"/>
    <s v="yamile.rodriguez@jep.gov.co"/>
    <s v="https://community.secop.gov.co/Public/Tendering/ContractNoticePhases/View?PPI=CO1.PPI.23062719&amp;isFromPublicArea=True&amp;isModal=False"/>
  </r>
  <r>
    <s v="JEP-311-2023"/>
    <s v="JEP-CSPO-311-2023"/>
    <s v="Julieth Barrera"/>
    <d v="2023-02-07T00:00:00"/>
    <s v="Yurena Ariza Hernández"/>
    <x v="0"/>
    <s v="1. Prestación de servicios profesionales y de apoyo a la gestión"/>
    <s v="Cédula de ciudadanía"/>
    <n v="1143363701"/>
    <n v="2"/>
    <x v="0"/>
    <s v="Cartagena "/>
    <s v="Prestar servicios profesionales para acompañar a la subdirección de talento humano en los diferentes procesos administrativos inherentes a la vinculación, permanencia y desvinculación de servidores públicos y practicantes, pasantes y auxiliares judiciales, como parte de la gestión del talento humano"/>
    <s v="Funciones de la dependencia"/>
    <s v="Harvey Danilo Sua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31147509"/>
    <s v="N/A"/>
    <s v="N/A"/>
    <n v="5464476"/>
    <s v="N/A"/>
    <n v="77823"/>
    <s v="_x0009_93823"/>
    <n v="2018011001175"/>
    <d v="2023-02-16T00:00:00"/>
    <d v="2023-02-20T00:00:00"/>
    <s v="N/A"/>
    <s v="N/A"/>
    <s v="N/A"/>
    <s v="N/A"/>
    <s v="N/A"/>
    <n v="0"/>
    <s v="N/A"/>
    <n v="0"/>
    <s v="N/A"/>
    <n v="0"/>
    <s v="N/A"/>
    <n v="0"/>
    <s v="N/A"/>
    <n v="0"/>
    <s v="N/A"/>
    <n v="0"/>
    <s v="N/A"/>
    <n v="0"/>
    <n v="0"/>
    <n v="0"/>
    <n v="31147509"/>
    <n v="0"/>
    <n v="0"/>
    <n v="0"/>
    <n v="0"/>
    <d v="2023-07-31T00:00:00"/>
    <d v="2023-07-31T00:00:00"/>
    <n v="-990"/>
    <s v="NO"/>
    <s v="Bogotá D.C."/>
    <s v="Cumplimiento"/>
    <s v="11-47-101014137"/>
    <n v="0"/>
    <s v="Seguros del Estado S.A."/>
    <d v="2023-02-17T00:00:00"/>
    <s v="16/02/2023 - 26/04/2024"/>
    <d v="2023-02-20T00:00:00"/>
    <s v="https://jepcolombia.sharepoint.com/:b:/g/SE/DAJ/SDC/EZ-EgH43VpZIppiGrCwVwG4BFrdFoZJQQ6HjzKz-Zr0_7A?e=Rlg5bK"/>
    <s v="Ninguna"/>
    <x v="0"/>
    <s v="Retiro"/>
    <s v="N/A"/>
    <s v="PENDIENTE"/>
    <s v="N/A"/>
    <s v="FEMENINO"/>
    <s v="yurena.ariza@jep.gov.co"/>
    <s v="https://community.secop.gov.co/Public/Tendering/ContractNoticePhases/View?PPI=CO1.PPI.23064664&amp;isFromPublicArea=True&amp;isModal=False"/>
  </r>
  <r>
    <s v="JEP-312-2023"/>
    <s v="JEP-CSPO-312-2023"/>
    <s v="Paola Casas"/>
    <d v="2023-02-07T00:00:00"/>
    <s v="Javier Adolfo Castellanos Gómez"/>
    <x v="0"/>
    <s v="1. Prestación de servicios profesionales y de apoyo a la gestión"/>
    <s v="Cédula de ciudadanía"/>
    <n v="1010172321"/>
    <n v="4"/>
    <x v="0"/>
    <s v="Bogotá D.C."/>
    <s v="Prestar servicios profesionales para acompañar a la Dirección de Asuntos Jurídicos en el seguimiento y elaboración de respuestas y reportes relacionados con la gestión estratégica de planeación de la dependencia y de las areas a su cargo"/>
    <s v="Funciones de la dependencia"/>
    <s v="Harvey Danilo Suárez Morales"/>
    <s v="Secretaría Ejecutiva"/>
    <s v="EE- Subdirección de Contratación "/>
    <s v="Fabio Leonardo Muñoz"/>
    <n v="1010172321"/>
    <x v="0"/>
    <s v="Nicolas Medina Rey_x000a_14 al 21 de agosto"/>
    <s v="N/A"/>
    <s v="N/A"/>
    <s v="Inversión"/>
    <n v="68212500"/>
    <s v="N/A"/>
    <s v="N/A"/>
    <n v="6375000"/>
    <s v="N/A"/>
    <n v="21523"/>
    <n v="77523"/>
    <n v="2018011001175"/>
    <d v="2023-02-09T00:00:00"/>
    <d v="2023-02-10T00:00:00"/>
    <s v="N/A"/>
    <s v="N/A"/>
    <s v="N/A"/>
    <s v="N/A"/>
    <s v="N/A"/>
    <n v="0"/>
    <s v="N/A"/>
    <n v="0"/>
    <s v="N/A"/>
    <n v="0"/>
    <s v="N/A"/>
    <n v="0"/>
    <s v="N/A"/>
    <n v="0"/>
    <s v="N/A"/>
    <n v="0"/>
    <s v="N/A"/>
    <n v="0"/>
    <s v="N/A"/>
    <n v="0"/>
    <n v="68212500"/>
    <n v="0"/>
    <n v="0"/>
    <n v="0"/>
    <n v="0"/>
    <d v="2023-12-31T00:00:00"/>
    <d v="2023-12-31T00:00:00"/>
    <n v="-837"/>
    <s v="NO"/>
    <s v="Bogotá D.C."/>
    <s v="Cumplimiento"/>
    <s v="21-45-101400219_x000a_"/>
    <n v="0"/>
    <s v="Seguros del Estado S.A."/>
    <d v="2023-02-10T00:00:00"/>
    <s v="09/02/2023 - 01/07/2024"/>
    <d v="2023-02-10T00:00:00"/>
    <s v="https://jepcolombia.sharepoint.com/:b:/g/SE/DAJ/SDC/EVhl_mkAol1Im-MZrnCLG-EB8nm85UMR97k10I0wWrvi3g?e=ipnyqu"/>
    <s v="Ninguna"/>
    <x v="0"/>
    <s v="Retiro"/>
    <s v="N/A"/>
    <s v="INGENIERIA INDUSTRIAL"/>
    <s v="N/A"/>
    <s v="MASCULINO"/>
    <s v="javier.castellanos@jep.gov.co"/>
    <s v="https://community.secop.gov.co/Public/Tendering/ContractNoticePhases/View?PPI=CO1.PPI.23101866&amp;isFromPublicArea=True&amp;isModal=False"/>
  </r>
  <r>
    <s v="JEP-313-2023"/>
    <s v="JEP-CSPO-313-2023"/>
    <s v="Paola Casas"/>
    <d v="2023-02-07T00:00:00"/>
    <s v="Nicole Acuña Cepeda"/>
    <x v="0"/>
    <s v="1. Prestación de servicios profesionales y de apoyo a la gestión"/>
    <s v="Cédula de ciudadanía"/>
    <n v="1020826176"/>
    <n v="7"/>
    <x v="0"/>
    <s v="Bogotá D.C."/>
    <s v="Prestar servicios profesionales para apoyar y acompañar a la Subdirección de Comunicaciones en la conceptualización, elaboración, edición y difusión de contenidos audiovisuales, para la divulgación en las distintas redes sociales en desarrollo de la política y estrategia de comunicaciones"/>
    <s v="Funciones de la dependencia"/>
    <s v="Harvey Danilo Suárez Morales"/>
    <s v="Secretaría Ejecutiva"/>
    <s v="AA- Subdirección de Comunicaciones"/>
    <s v="Hernando Salazar Palacio"/>
    <n v="14238439"/>
    <x v="23"/>
    <s v="N/A"/>
    <s v="N/A"/>
    <s v="N/A"/>
    <s v="Inversión"/>
    <n v="60109236"/>
    <s v="N/A"/>
    <s v="N/A"/>
    <n v="182149"/>
    <s v="N/A"/>
    <n v="41923"/>
    <n v="73323"/>
    <n v="2022011000068"/>
    <d v="2023-02-08T00:00:00"/>
    <d v="2023-02-09T00:00:00"/>
    <s v="N/A"/>
    <s v="N/A"/>
    <s v="N/A"/>
    <s v="N/A"/>
    <s v="N/A"/>
    <n v="0"/>
    <s v="N/A"/>
    <n v="0"/>
    <s v="N/A"/>
    <n v="0"/>
    <s v="N/A"/>
    <n v="0"/>
    <s v="N/A"/>
    <n v="0"/>
    <s v="N/A"/>
    <n v="0"/>
    <s v="N/A"/>
    <n v="0"/>
    <s v="N/A"/>
    <n v="0"/>
    <n v="60109236"/>
    <n v="0"/>
    <n v="0"/>
    <n v="0"/>
    <n v="0"/>
    <d v="2023-12-31T00:00:00"/>
    <d v="2023-12-31T00:00:00"/>
    <n v="-837"/>
    <s v="NO"/>
    <s v="Bogotá D.C."/>
    <s v="Cumplimiento"/>
    <s v="11-47-101014009"/>
    <n v="0"/>
    <s v="Seguros del Estado S.A."/>
    <d v="2023-02-08T00:00:00"/>
    <s v="08/02/2023 - 10/07/2024"/>
    <d v="2023-02-09T00:00:00"/>
    <s v="https://jepcolombia.sharepoint.com/:b:/g/SE/DAJ/SDC/EbGPDsHTkmpMpG8pVmB5egABNULvAvC3iFCKh2-sKmxETQ?e=CTdyJX"/>
    <s v="Ninguna"/>
    <x v="0"/>
    <s v="Retiro"/>
    <s v="N/A"/>
    <s v="PERIODISMO Y OPINIÓN PÚBLICA"/>
    <s v="N/A"/>
    <s v="FEMENINO"/>
    <s v="nicole.acuna@jep.gov.co"/>
    <s v="https://community.secop.gov.co/Public/Tendering/ContractNoticePhases/View?PPI=CO1.PPI.23072736&amp;isFromPublicArea=True&amp;isModal=False"/>
  </r>
  <r>
    <s v="JEP-314-2023"/>
    <s v="JEP-CSPO-314-2023"/>
    <s v="Julieth Barrera"/>
    <d v="2023-02-07T00:00:00"/>
    <s v="David Esteban Arteaga Rojas"/>
    <x v="0"/>
    <s v="1. Prestación de servicios profesionales y de apoyo a la gestión"/>
    <s v="Cédula de ciudadanía"/>
    <n v="1018412724"/>
    <n v="9"/>
    <x v="0"/>
    <s v="Bogotá D.C."/>
    <s v="Prestar servicios profesionales para acompañar a la subdirección de fortalecimiento institucional en la implementación del modelo de gestión del conocimiento mediante el apoyo en el seguimiento al programa pedagógico de la jep y en el relacionamiento con entidades"/>
    <s v="Funciones de la dependencia"/>
    <s v="Harvey Danilo Suárez Morales"/>
    <s v="Secretaría Ejecutiva"/>
    <s v="AA- Subdirección de Fortalecimiento Institucional"/>
    <s v="Luz Amanda Granados Urrea"/>
    <n v="51746389"/>
    <x v="24"/>
    <s v="N/A"/>
    <s v="N/A"/>
    <s v="N/A"/>
    <s v="Inversión"/>
    <n v="95172968"/>
    <s v="N/A"/>
    <s v="N/A"/>
    <n v="8652088"/>
    <s v="N/A"/>
    <n v="61123"/>
    <n v="77723"/>
    <s v="_x0009_2018011001175"/>
    <d v="2023-02-09T00:00:00"/>
    <d v="2023-02-13T00:00:00"/>
    <s v="N/A"/>
    <s v="N/A"/>
    <s v="N/A"/>
    <s v="N/A"/>
    <s v="N/A"/>
    <n v="0"/>
    <s v="N/A"/>
    <n v="0"/>
    <s v="N/A"/>
    <n v="0"/>
    <s v="N/A"/>
    <n v="0"/>
    <s v="N/A"/>
    <n v="0"/>
    <s v="N/A"/>
    <n v="0"/>
    <s v="N/A"/>
    <n v="0"/>
    <s v="N/A"/>
    <n v="0"/>
    <n v="95172968"/>
    <n v="0"/>
    <n v="0"/>
    <n v="0"/>
    <n v="0"/>
    <d v="2023-12-31T00:00:00"/>
    <d v="2023-12-31T00:00:00"/>
    <n v="-837"/>
    <s v="NO"/>
    <s v="Bogotá D.C."/>
    <s v="Cumplimiento"/>
    <s v="15-47-101010879"/>
    <n v="0"/>
    <s v="Seguros del Estado S.A."/>
    <d v="2023-02-10T00:00:00"/>
    <s v="10/02/2023 - 05/07/2024"/>
    <d v="2023-02-13T00:00:00"/>
    <s v="https://jepcolombia.sharepoint.com/:b:/g/SE/DAJ/SDC/EfGTiBWJlcFGqePY-LbJotUBqSy83kFMLa6Uj9C4lfQBLg?e=u2xx8D"/>
    <s v="Ninguno"/>
    <x v="0"/>
    <s v="Retiro"/>
    <s v="N/A"/>
    <s v="PENDIENTE"/>
    <s v="N/A"/>
    <s v="MASCULINO"/>
    <s v="david.arteaga@jep.gov.co"/>
    <s v="https://community.secop.gov.co/Public/Tendering/ContractNoticePhases/View?PPI=CO1.PPI.23122586&amp;isFromPublicArea=True&amp;isModal=False"/>
  </r>
  <r>
    <s v="JEP-315-2023"/>
    <s v="JEP-CSPO-315-2023"/>
    <s v="Angela Esquivel"/>
    <d v="2023-02-07T00:00:00"/>
    <s v="Maria Ocampo Jaramillo"/>
    <x v="0"/>
    <s v="1. Prestación de servicios profesionales y de apoyo a la gestión"/>
    <s v="Cédula de ciudadanía"/>
    <n v="1020825608"/>
    <n v="2"/>
    <x v="0"/>
    <s v="Bogotá D.C."/>
    <s v="Apoyar y acompañar la transcripción de diligencias en el marco de los casos priorizados por la Sala de Reconocimiento de Verdad, de Responsabilidad y de Determinación de los Hechos y Conductas"/>
    <s v="Misional"/>
    <s v="Harvey Danilo Suárez Morales"/>
    <s v="Secretaría Ejecutiva"/>
    <s v="F- Magistratura SSE"/>
    <s v="Ana Cristina Portilla Benavides"/>
    <n v="52350519"/>
    <x v="21"/>
    <s v="N/A"/>
    <s v="Magistratura Transcriptores - Sección NR"/>
    <s v="Gustavo Adolfo Salazar Arbeláez"/>
    <s v="Inversión"/>
    <n v="36771349"/>
    <s v="N/A"/>
    <s v="N/A"/>
    <n v="3415296"/>
    <n v="3729503"/>
    <n v="53223"/>
    <n v="77223"/>
    <n v="2022011000068"/>
    <d v="2023-02-09T00:00:00"/>
    <d v="2023-02-13T00:00:00"/>
    <s v="Juan Esteban Uribe Villa"/>
    <s v="Cedula de ciudadanía"/>
    <n v="1019145237"/>
    <n v="1"/>
    <d v="2023-08-25T00:00:00"/>
    <n v="-796901"/>
    <d v="2023-12-26T00:00:00"/>
    <n v="16782752"/>
    <d v="2023-12-26T00:00:00"/>
    <n v="0"/>
    <s v="N/A"/>
    <n v="0"/>
    <s v="N/A"/>
    <n v="0"/>
    <s v="N/A"/>
    <n v="0"/>
    <s v="N/A"/>
    <n v="1"/>
    <d v="2023-12-26T00:00:00"/>
    <n v="136"/>
    <n v="52757200"/>
    <n v="16782752"/>
    <n v="16782752"/>
    <n v="0"/>
    <n v="0"/>
    <d v="2023-12-31T00:00:00"/>
    <d v="2024-05-15T00:00:00"/>
    <n v="-701"/>
    <s v="NO"/>
    <s v="Bogotá D.C."/>
    <s v="Cumplimiento"/>
    <s v="21-45-101400201"/>
    <n v="0"/>
    <s v="Seguros del Estado S.A."/>
    <d v="2023-02-10T00:00:00"/>
    <s v="10/02/2023 - 01/07/2024"/>
    <d v="2023-02-10T00:00:00"/>
    <s v="https://jepcolombia.sharepoint.com/:b:/g/SE/DAJ/SDC/Eb9Rybh8SF5BrOaVKB5aZB8BMbBIlORjinwMOIGFRqMIvA?e=33aJG3"/>
    <s v="El 24/08/2023 quedo publicada la cesión del contrato JEP-315-2023 - Transcriptor_x000a_Mediante otrosí N°1 se publica la adición y prórroga del contrato JEP-315-2023_x000a_Mediante otrosí N°2 del 24/04/2024 se modificó la forma de pago. "/>
    <x v="0"/>
    <s v="Cesión, Adición y prórroga"/>
    <s v="N/A"/>
    <s v="CIENCIAS POLÍTICAS Y DE GOBIERNO"/>
    <s v="N/A"/>
    <s v="MASCULINO"/>
    <s v="juan.uribe@jep.gov.co"/>
    <s v="https://community.secop.gov.co/Public/Tendering/ContractNoticePhases/View?PPI=CO1.PPI.23070601&amp;isFromPublicArea=True&amp;isModal=False"/>
  </r>
  <r>
    <s v="JEP-316-2023"/>
    <s v="JEP-CSPO-316-2023"/>
    <s v="Angela Esquivel"/>
    <d v="2023-02-07T00:00:00"/>
    <s v="Oriana Giacometto Dallos"/>
    <x v="0"/>
    <s v="1. Prestación de servicios profesionales y de apoyo a la gestión"/>
    <s v="Cédula de ciudadanía"/>
    <n v="1018414190"/>
    <n v="5"/>
    <x v="0"/>
    <s v="Bogotá D.C."/>
    <s v="Prestar servicios profesionales para apoyar y acompañar a la Subdirección de Comunicaciones en la producción y realización de las acciones de comunicación interna y externa, para la promoción y divulgación en temáticas de la Jurisdicción, en desarrollo de la política y estrategia de comunicaciones"/>
    <s v="Funciones de la dependencia"/>
    <s v="Harvey Danilo Suárez Morales"/>
    <s v="Secretaría Ejecutiva"/>
    <s v="AA- Subdirección de Comunicaciones"/>
    <s v="Hernando Salazar Palacio"/>
    <n v="14238439"/>
    <x v="23"/>
    <s v="N/A"/>
    <s v="N/A"/>
    <s v="N/A"/>
    <s v="Inversión"/>
    <n v="48421318"/>
    <s v="N/A"/>
    <s v="N/A"/>
    <n v="4401938"/>
    <s v="N/A"/>
    <n v="61523"/>
    <n v="77623"/>
    <n v="2022011000068"/>
    <d v="2023-02-09T00:00:00"/>
    <d v="2023-03-13T00:00:00"/>
    <s v="N/A"/>
    <s v="N/A"/>
    <s v="N/A"/>
    <s v="N/A"/>
    <s v="N/A"/>
    <n v="0"/>
    <s v="N/A"/>
    <n v="0"/>
    <s v="N/A"/>
    <n v="0"/>
    <s v="N/A"/>
    <n v="0"/>
    <s v="N/A"/>
    <n v="0"/>
    <s v="N/A"/>
    <n v="0"/>
    <s v="N/A"/>
    <n v="0"/>
    <s v="N/A"/>
    <n v="0"/>
    <n v="48421318"/>
    <n v="0"/>
    <n v="0"/>
    <n v="0"/>
    <n v="0"/>
    <d v="2023-12-31T00:00:00"/>
    <d v="2023-12-31T00:00:00"/>
    <n v="-837"/>
    <s v="NO"/>
    <s v="Bogotá D.C."/>
    <s v="Cumplimiento"/>
    <s v="11-47-101014009"/>
    <n v="0"/>
    <s v="Seguros del Estado S.A."/>
    <d v="2023-02-08T00:00:00"/>
    <d v="2024-07-10T00:00:00"/>
    <d v="2023-02-08T00:00:00"/>
    <s v="https://jepcolombia.sharepoint.com/:b:/g/SE/DAJ/SDC/EexahfFxhXNHl3cR95U4lzwB4FKXhnw4B0VExcNdmXxZWQ?e=FAQz6j"/>
    <s v="Ninguna"/>
    <x v="0"/>
    <s v="Retiro"/>
    <s v="N/A"/>
    <s v="DIRECCIÓN Y PRODUCCIÓN DE MEDIOS AUDIOVISUALES"/>
    <s v="N/A"/>
    <s v="FEMENINO"/>
    <s v="oriana.giacometto@jep.gov.co"/>
    <s v="https://community.secop.gov.co/Public/Tendering/ContractNoticePhases/View?PPI=CO1.PPI.23087957&amp;isFromPublicArea=True&amp;isModal=False"/>
  </r>
  <r>
    <s v="JEP-317-2023"/>
    <s v="JEP-CSPO-317-2023"/>
    <s v="Julieth Barrera"/>
    <d v="2023-02-07T00:00:00"/>
    <s v="Laura Tatiana Ventura Gallego "/>
    <x v="0"/>
    <s v="1. Prestación de servicios profesionales y de apoyo a la gestión"/>
    <s v="Cédula de ciudadanía"/>
    <n v="1018485159"/>
    <n v="1"/>
    <x v="0"/>
    <s v="Bogotá D.C."/>
    <s v="Prestar servicios profesionales para apoyar a la subdirección de fortalecimiento institucional en el desarrollo del modelo de gestión del conocimiento mediante la sistematización de las acciones de fortalecimiento de equipos territoriales y del enfoque dialógico en la JEP, y de las acciones pedagógicas con grupos de interés de la entidad. "/>
    <s v="Funciones de la dependencia"/>
    <s v="Harvey Danilo Suárez Morales"/>
    <s v="Secretaría Ejecutiva"/>
    <s v="AA- Subdirección de Fortalecimiento Institucional"/>
    <s v="Luz Amanda Granados Urrea"/>
    <n v="51746389"/>
    <x v="24"/>
    <s v="N/A"/>
    <s v="N/A"/>
    <s v="N/A"/>
    <s v="Inversión"/>
    <n v="53430410"/>
    <s v="N/A"/>
    <s v="N/A"/>
    <n v="4857310"/>
    <s v="N/A"/>
    <n v="61223"/>
    <n v="85223"/>
    <n v="2018011001175"/>
    <d v="2023-02-13T00:00:00"/>
    <d v="2023-02-15T00:00:00"/>
    <s v="N/A"/>
    <s v="N/A"/>
    <s v="N/A"/>
    <s v="N/A"/>
    <s v="N/A"/>
    <n v="0"/>
    <s v="N/A"/>
    <n v="0"/>
    <s v="N/A"/>
    <n v="0"/>
    <s v="N/A"/>
    <n v="0"/>
    <s v="N/A"/>
    <n v="0"/>
    <s v="N/A"/>
    <n v="0"/>
    <s v="N/A"/>
    <n v="0"/>
    <s v="N/A"/>
    <n v="0"/>
    <n v="53430410"/>
    <n v="0"/>
    <n v="0"/>
    <n v="0"/>
    <n v="0"/>
    <d v="2023-12-31T00:00:00"/>
    <d v="2023-12-31T00:00:00"/>
    <n v="-837"/>
    <s v="NO"/>
    <s v="Bogotá D.C."/>
    <s v="Cumplimiento"/>
    <s v="15-47-101010893_x000a_"/>
    <n v="0"/>
    <s v="Seguros del Estado S.A."/>
    <d v="2023-02-13T00:00:00"/>
    <s v="13/02/2023 - 05/07/2024"/>
    <d v="2023-02-14T00:00:00"/>
    <s v="https://jepcolombia.sharepoint.com/:b:/g/SE/DAJ/SDC/EaxHImw1aEtBn1T2NDWuujEB3RsUaOAUXKC3vaTjeMP83Q?e=2goMSx"/>
    <s v="Ninguna"/>
    <x v="0"/>
    <s v="Retiro"/>
    <s v="N/A"/>
    <s v="PENDIENTE"/>
    <s v="N/A"/>
    <s v="FEMENINO"/>
    <s v="laura.ventura@jep.gov.co"/>
    <s v="https://community.secop.gov.co/Public/Tendering/ContractNoticePhases/View?PPI=CO1.PPI.23125914&amp;isFromPublicArea=True&amp;isModal=False"/>
  </r>
  <r>
    <s v="JEP-318-2023"/>
    <s v="JEP-CSPO-318-2023"/>
    <s v="Julieth Barrera"/>
    <d v="2023-02-07T00:00:00"/>
    <s v="María Fernanda Pizarro Londoño"/>
    <x v="0"/>
    <s v="1. Prestación de servicios profesionales y de apoyo a la gestión"/>
    <s v="Cédula de ciudadanía"/>
    <n v="1115192566"/>
    <n v="8"/>
    <x v="0"/>
    <s v="Bogotá D.C."/>
    <s v="Apoyar a la subdireccion de fortalecimiento institucional en el desarrollo del modelo de gestion del conocimiento mediante las acciones requeridas para la formacion virtual y los procesos pedagogicos con grupos de interes de la entidad"/>
    <s v="Funciones de la dependencia"/>
    <s v="Harvey Danilo Suárez Morales"/>
    <s v="Secretaría Ejecutiva"/>
    <s v="AA- Subdirección de Fortalecimiento Institucional"/>
    <s v="Luz Amanda Granados Urrea"/>
    <n v="51746389"/>
    <x v="24"/>
    <s v="N/A"/>
    <s v="N/A"/>
    <s v="N/A"/>
    <s v="Inversión"/>
    <n v="60109236"/>
    <s v="N/A"/>
    <s v="N/A"/>
    <n v="5464476"/>
    <s v="N/A"/>
    <n v="55623"/>
    <n v="87123"/>
    <s v="_x0009_2018011001175"/>
    <d v="2023-02-10T00:00:00"/>
    <d v="2023-02-14T00:00:00"/>
    <s v="N/A"/>
    <s v="N/A"/>
    <s v="N/A"/>
    <s v="N/A"/>
    <s v="N/A"/>
    <n v="0"/>
    <s v="N/A"/>
    <n v="0"/>
    <s v="N/A"/>
    <n v="0"/>
    <s v="N/A"/>
    <n v="0"/>
    <s v="N/A"/>
    <n v="0"/>
    <s v="N/A"/>
    <n v="0"/>
    <s v="N/A"/>
    <n v="0"/>
    <s v="N/A"/>
    <n v="0"/>
    <n v="60109236"/>
    <n v="0"/>
    <n v="0"/>
    <n v="0"/>
    <n v="0"/>
    <d v="2023-12-31T00:00:00"/>
    <d v="2023-12-31T00:00:00"/>
    <n v="-837"/>
    <s v="NO"/>
    <s v="Bogotá D.C."/>
    <s v="Cumplimiento"/>
    <s v="21-47-101026338"/>
    <n v="0"/>
    <s v="Seguros del Estado S.A."/>
    <d v="2023-02-13T00:00:00"/>
    <s v="14/02/2023 - 05/07/2024"/>
    <d v="2023-02-14T00:00:00"/>
    <s v="https://jepcolombia.sharepoint.com/:b:/g/SE/DAJ/SDC/Ebuf8YQdUdhGqbhpWYpSLEUBIzkjUxeiYfe-HVqDnMVTtw?e=6ACm5i"/>
    <s v="Ninguna"/>
    <x v="0"/>
    <s v="Retiro"/>
    <s v="N/A"/>
    <s v="PENDIENTE"/>
    <s v="N/A"/>
    <s v="FEMENINO"/>
    <s v="maria.pizarrol@jep.gov.co"/>
    <s v="https://community.secop.gov.co/Public/Tendering/ContractNoticePhases/View?PPI=CO1.PPI.23130315&amp;isFromPublicArea=True&amp;isModal=False"/>
  </r>
  <r>
    <s v="JEP-319-2023"/>
    <s v="JEP-CSPO-319-2023"/>
    <s v="Carlos Torres"/>
    <d v="2023-02-07T00:00:00"/>
    <s v="Heidy Johana Fonseca Perez"/>
    <x v="0"/>
    <s v="1. Prestación de servicios profesionales y de apoyo a la gestión"/>
    <s v="Cédula de ciudadanía"/>
    <n v="1120558251"/>
    <n v="4"/>
    <x v="0"/>
    <s v="San Jose del Guaviare"/>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6923"/>
    <n v="75623"/>
    <n v="2022011000068"/>
    <d v="2023-02-08T00:00:00"/>
    <d v="2023-02-09T00:00:00"/>
    <s v="N/A"/>
    <s v="N/A"/>
    <s v="N/A"/>
    <s v="N/A"/>
    <s v="N/A"/>
    <n v="0"/>
    <s v="N/A"/>
    <n v="0"/>
    <s v="N/A"/>
    <n v="0"/>
    <s v="N/A"/>
    <n v="0"/>
    <s v="N/A"/>
    <n v="0"/>
    <s v="N/A"/>
    <n v="0"/>
    <s v="N/A"/>
    <n v="0"/>
    <s v="N/A"/>
    <n v="0"/>
    <n v="83485039"/>
    <n v="0"/>
    <n v="0"/>
    <n v="0"/>
    <n v="0"/>
    <d v="2023-12-31T00:00:00"/>
    <d v="2023-12-31T00:00:00"/>
    <n v="-837"/>
    <s v="NO"/>
    <s v="San José de Guaviare con_x000a_desplazamiento en la región conformada por los departamentos de Guaviare, Meta, Casanare"/>
    <s v="Cumplimiento"/>
    <s v="25-47-101003697"/>
    <n v="0"/>
    <s v="Seguros del Estado S.A."/>
    <d v="2023-02-09T00:00:00"/>
    <s v="08/02/2023  -01/07/2024"/>
    <d v="2023-02-09T00:00:00"/>
    <s v="https://jepcolombia.sharepoint.com/:b:/g/SE/DAJ/SDC/EXMEIGhw43pBigjcoVKHXXkBHVLjrlY0If8G1I7QutRrCw?e=Hb1gwA"/>
    <s v="Ninguna"/>
    <x v="0"/>
    <s v="Retiro"/>
    <s v="N/A"/>
    <s v="PSICOLOGÍA"/>
    <s v="N/A"/>
    <s v="FEMENINO"/>
    <s v="heidy.fonseca@jep.gov.co"/>
    <s v="https://community.secop.gov.co/Public/Tendering/ContractNoticePhases/View?PPI=CO1.PPI.23086834&amp;isFromPublicArea=True&amp;isModal=False"/>
  </r>
  <r>
    <s v="JEP-320-2023"/>
    <s v="JEP-CSPO-320-2023"/>
    <s v="Carlos Torres"/>
    <d v="2023-02-07T00:00:00"/>
    <s v="Angelica Patricia Alvarado Nieto"/>
    <x v="0"/>
    <s v="1. Prestación de servicios profesionales y de apoyo a la gestión"/>
    <s v="Cédula de ciudadanía"/>
    <n v="52216177"/>
    <n v="2"/>
    <x v="0"/>
    <s v="Bogotá D.C."/>
    <s v="Prestar servicios profesionales para apoyar y acompañar al Departamento de Atención a Víctimas en la gestión administrativa, precontractual y seguimiento contractual a fin de facilitar la asistencia material a víctimas atendiendo los enfoques diferenciales "/>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60109236"/>
    <s v="N/A"/>
    <s v="N/A"/>
    <n v="5464476"/>
    <n v="5967207"/>
    <n v="56423"/>
    <n v="75523"/>
    <n v="2022011000068"/>
    <d v="2023-02-09T00:00:00"/>
    <d v="2023-02-10T00:00:00"/>
    <s v="N/A"/>
    <s v="N/A"/>
    <s v="N/A"/>
    <s v="N/A"/>
    <s v="N/A"/>
    <n v="-2003645"/>
    <d v="2023-12-28T00:00:00"/>
    <n v="29836035"/>
    <d v="2023-12-28T00:00:00"/>
    <n v="0"/>
    <s v="N/A"/>
    <n v="0"/>
    <s v="N/A"/>
    <n v="0"/>
    <s v="N/A"/>
    <n v="0"/>
    <s v="N/A"/>
    <n v="1"/>
    <d v="2023-12-28T00:00:00"/>
    <n v="152"/>
    <n v="87941626"/>
    <n v="29836035"/>
    <n v="29836035"/>
    <n v="0"/>
    <n v="0"/>
    <d v="2023-12-31T00:00:00"/>
    <d v="2024-05-31T00:00:00"/>
    <n v="-685"/>
    <s v="NO"/>
    <s v="Bogotá D.C."/>
    <s v="Cumplimiento"/>
    <s v="21-47-101026273"/>
    <n v="0"/>
    <s v="Seguros del Estado S.A."/>
    <d v="2023-02-09T00:00:00"/>
    <s v="09/02/2023 - 30/06/2024"/>
    <d v="2023-02-10T00:00:00"/>
    <s v="https://jepcolombia.sharepoint.com/:b:/g/SE/DAJ/SDC/EcJivnm8fBNEuOqqGYUKBCwBYTttj2RP_9MbfbrBewtIZQ?e=bkKvf0"/>
    <s v="Mediante Otrosí N°2 el 28/12/2023 se publica la adición y prórroga del contrato JEP-320-2023"/>
    <x v="0"/>
    <s v="Adición y prórroga"/>
    <s v="N/A"/>
    <s v="PUBLICIDAD"/>
    <s v="N/A"/>
    <s v="FEMENINO"/>
    <s v="angelica.alvarado@jep.gov.co"/>
    <s v="https://community.secop.gov.co/Public/Tendering/ContractNoticePhases/View?PPI=CO1.PPI.23087371&amp;isFromPublicArea=True&amp;isModal=False"/>
  </r>
  <r>
    <s v="JEP-321-2023"/>
    <s v="JEP-CSPO-321-2023"/>
    <s v="Jairo Cuellar"/>
    <d v="2023-02-07T00:00:00"/>
    <s v="Maria Camila Sanchez Gomez"/>
    <x v="0"/>
    <s v="1. Prestación de servicios profesionales y de apoyo a la gestión"/>
    <s v="Cédula de ciudadanía"/>
    <n v="1020732336"/>
    <n v="4"/>
    <x v="0"/>
    <s v="Bogotá D.C"/>
    <s v="Prestar servicios profesionales para asesoría y representación a víctimas con enfoque de género, étnico, diferencial, psicosocial y socio cultural en los asuntos de competencia de la jurisdicción, para el sistema autónomo de asesoría y defensa de la SE-JEP"/>
    <s v="Misional"/>
    <s v="Harvey Danilo Suarez Morales"/>
    <s v="Secretaría Ejecutiva"/>
    <s v="BB- Departamento SAAD Representación Victimas"/>
    <s v="Claudia Liliana Erazo Maldonado"/>
    <n v="52272737"/>
    <x v="11"/>
    <s v="N/A"/>
    <s v="N/A"/>
    <s v="N/A"/>
    <s v="Inversión"/>
    <n v="82473074"/>
    <s v="N/A"/>
    <s v="N/A"/>
    <n v="7589549"/>
    <s v="N/A"/>
    <n v="25023"/>
    <n v="81023"/>
    <n v="2022011000068"/>
    <d v="2023-02-10T00:00:00"/>
    <d v="2023-02-13T00:00:00"/>
    <s v="N/A"/>
    <s v="N/A"/>
    <s v="N/A"/>
    <s v="N/A"/>
    <s v="N/A"/>
    <n v="0"/>
    <s v="N/A"/>
    <n v="0"/>
    <s v="N/A"/>
    <n v="0"/>
    <s v="N/A"/>
    <n v="0"/>
    <s v="N/A"/>
    <n v="0"/>
    <s v="N/A"/>
    <n v="0"/>
    <s v="N/A"/>
    <n v="0"/>
    <n v="0"/>
    <n v="-173"/>
    <n v="82473074"/>
    <n v="0"/>
    <n v="0"/>
    <n v="0"/>
    <n v="0"/>
    <d v="2023-12-31T00:00:00"/>
    <d v="2023-07-11T00:00:00"/>
    <n v="-1010"/>
    <s v="NO"/>
    <s v="Bogotá D.C."/>
    <s v="Cumplimiento"/>
    <s v="21-47-101026325"/>
    <n v="0"/>
    <s v="Seguros del Estado S.A."/>
    <d v="2023-02-11T00:00:00"/>
    <s v="10/02/2023 - 30/06/2024"/>
    <d v="2023-02-13T00:00:00"/>
    <s v="https://jepcolombia.sharepoint.com/:b:/g/SE/DAJ/SDC/EbFJioFqI_lLsV1qFXPrm0cBOZ86aAD3vxs1THUI733Scg?e=dGJMQu"/>
    <s v="El 12/07/2023 se publicó la terminación anticipada del contrato JEP-321-2023"/>
    <x v="0"/>
    <s v="Terminación anticipada"/>
    <s v="N/A"/>
    <s v="DERECHO"/>
    <s v="N/A"/>
    <s v="FEMENINO"/>
    <s v="maria.sanchez@jep.gov.co"/>
    <s v="https://community.secop.gov.co/Public/Tendering/ContractNoticePhases/View?PPI=CO1.PPI.23113609&amp;isFromPublicArea=True&amp;isModal=False"/>
  </r>
  <r>
    <s v="JEP-322-2023"/>
    <s v="JEP-CSPO-322-2023"/>
    <s v="Jairo Cuellar"/>
    <d v="2023-02-07T00:00:00"/>
    <s v="Juan Orlando Pantoja Cuero"/>
    <x v="0"/>
    <s v="1. Prestación de servicios profesionales y de apoyo a la gestión"/>
    <s v="Cédula de ciudadanía"/>
    <n v="10385556"/>
    <n v="0"/>
    <x v="0"/>
    <s v="Popayan "/>
    <s v="Prestar los servicios profesionales para apoyar y acompañar a la unidad de investigación y acusación en el análisis y aplicación del enfoque diferencial y territorial con las víctimas pertenecientes a las comunidades NARP, a fin de facilitar la capacidad investigativa de la UIA"/>
    <s v="Misional"/>
    <s v="Harvey Danilo Suárez Morales"/>
    <s v="Secretaría Ejecutiva"/>
    <s v="I- Unidad de Investigación y Acusación- UIA"/>
    <s v="Oscar Alfonso Téllez Valenzuela"/>
    <n v="91226679"/>
    <x v="22"/>
    <s v="N/A"/>
    <s v="N/A"/>
    <s v="N/A"/>
    <s v="Inversión"/>
    <n v="95172968"/>
    <s v="N/A"/>
    <s v="N/A"/>
    <n v="8652088"/>
    <n v="9448080"/>
    <n v="37423"/>
    <n v="84923"/>
    <n v="2022011000057"/>
    <d v="2023-02-13T00:00:00"/>
    <d v="2023-02-15T00:00:00"/>
    <s v="N/A"/>
    <s v="N/A"/>
    <s v="N/A"/>
    <s v="N/A"/>
    <s v="N/A"/>
    <n v="-4614460"/>
    <d v="2023-12-28T00:00:00"/>
    <n v="47240400"/>
    <d v="2023-12-28T00:00:00"/>
    <n v="0"/>
    <s v="N/A"/>
    <n v="0"/>
    <s v="N/A"/>
    <n v="0"/>
    <s v="N/A"/>
    <n v="0"/>
    <s v="N/A"/>
    <n v="2"/>
    <d v="2023-12-28T00:00:00"/>
    <n v="152"/>
    <n v="137798908"/>
    <n v="47240400"/>
    <n v="47240400"/>
    <n v="0"/>
    <n v="0"/>
    <d v="2023-12-31T00:00:00"/>
    <d v="2024-05-31T00:00:00"/>
    <n v="-685"/>
    <s v="NO"/>
    <s v="Bogotá D.C."/>
    <s v="Cumplimiento"/>
    <s v="430 - 47 - 994000059629 "/>
    <n v="0"/>
    <s v="Aseguradora Solidaria de Colombia"/>
    <d v="2023-02-14T00:00:00"/>
    <s v="13/02/2023 - 30/06/2024"/>
    <d v="2023-02-15T00:00:00"/>
    <s v="https://jepcolombia.sharepoint.com/:b:/g/SE/DAJ/SDC/ERk7c_d__WhBg-7_g_xoAhkBEvniQGps6J_HZmP-9ULWhQ?e=G0zjVJ"/>
    <s v="Mediante Otrosí N°1 el 28/12/2023 se publica la adición y prórroga del contrato JEP-322-2023, hasta el 31 de mayo de 2024. "/>
    <x v="0"/>
    <s v="Adición y prórroga"/>
    <s v="N/A"/>
    <s v="PENDIENTE"/>
    <s v="N/A"/>
    <s v="MASCULINO"/>
    <s v="juan.pantoja@jep.gov.co"/>
    <s v="https://community.secop.gov.co/Public/Tendering/ContractNoticePhases/View?PPI=CO1.PPI.23140958&amp;isFromPublicArea=True&amp;isModal=False"/>
  </r>
  <r>
    <s v="JEP-323-2023"/>
    <s v="JEP-CSPO-323-2023"/>
    <s v="Jairo Cuellar"/>
    <d v="2023-02-07T00:00:00"/>
    <s v="Leidy Tatiana Hernandez Lopez"/>
    <x v="0"/>
    <s v="1. Prestación de servicios profesionales y de apoyo a la gestión"/>
    <s v="Cédula de ciudadanía"/>
    <n v="53067261"/>
    <n v="7"/>
    <x v="0"/>
    <s v="Bogotá D.C."/>
    <s v="Prestar servicios profesionales para apoyar al Departamento de SAAD Comparecientes en la programación y ejecución de actividades de acopio, procesamiento, validación y análisis jurídico de la información asociada al Registro de Comparecientes; así como en la capacitación y socialización del Registro"/>
    <s v="Misional"/>
    <s v="Harvey Danilo Suárez Morales"/>
    <s v="Secretaría Ejecutiva"/>
    <s v="BB- Departamento SAAD Defensa a Comparecientes "/>
    <s v="Gladys Celeide Prada Pardo"/>
    <n v="60335962"/>
    <x v="7"/>
    <s v="N/A"/>
    <s v="N/A"/>
    <s v="N/A"/>
    <s v="Inversión"/>
    <n v="115102575"/>
    <s v="N/A"/>
    <s v="N/A"/>
    <n v="10757250"/>
    <s v="N/A"/>
    <n v="47323"/>
    <n v="87623"/>
    <n v="2022011000068"/>
    <d v="2023-02-14T00:00:00"/>
    <d v="2023-02-16T00:00:00"/>
    <s v="N/A"/>
    <s v="N/A"/>
    <s v="N/A"/>
    <s v="N/A"/>
    <s v="N/A"/>
    <n v="0"/>
    <s v="N/A"/>
    <n v="0"/>
    <s v="N/A"/>
    <n v="0"/>
    <s v="N/A"/>
    <n v="0"/>
    <s v="N/A"/>
    <n v="0"/>
    <s v="N/A"/>
    <n v="0"/>
    <s v="N/A"/>
    <n v="0"/>
    <s v="N/A"/>
    <n v="0"/>
    <n v="115102575"/>
    <n v="0"/>
    <n v="0"/>
    <n v="0"/>
    <n v="0"/>
    <d v="2023-12-31T00:00:00"/>
    <d v="2023-12-31T00:00:00"/>
    <n v="-837"/>
    <s v="NO"/>
    <s v="Bogotá D.C."/>
    <s v="Cumplimiento"/>
    <s v="25-47-101003728"/>
    <n v="0"/>
    <s v="Seguros del Estado S.A."/>
    <d v="2023-02-15T00:00:00"/>
    <s v="14/02/2023 - 01/07/2024"/>
    <d v="2023-02-16T00:00:00"/>
    <s v="https://jepcolombia.sharepoint.com/:b:/g/SE/DAJ/SDC/ES9XF27hzGdGrQ-oqCRpr6wBGDHBUYhnLkmb3lKMF1kpOQ?e=cZkkYI"/>
    <s v="Ninguna"/>
    <x v="0"/>
    <s v="Retiro"/>
    <s v="N/A"/>
    <s v="DERECHO"/>
    <s v="N/A"/>
    <s v="FEMENINO"/>
    <s v="leidy.hernandez@jep.gov.co"/>
    <s v="https://community.secop.gov.co/Public/Tendering/ContractNoticePhases/View?PPI=CO1.PPI.23211347&amp;isFromPublicArea=True&amp;isModal=False"/>
  </r>
  <r>
    <s v="JEP-324-2023"/>
    <s v="JEP-CSPO-324-2023"/>
    <s v="Laura Paredes"/>
    <d v="2023-02-08T00:00:00"/>
    <s v="Carmen Andrea Becerra Becerra"/>
    <x v="0"/>
    <s v="1. Prestación de servicios profesionales y de apoyo a la gestión"/>
    <s v="Cédula de ciudadanía"/>
    <n v="52275706"/>
    <n v="0"/>
    <x v="0"/>
    <s v="Bogotá D.C."/>
    <s v="Prestar servicios profesionales para apoyar a la Subsecretaria Ejecutiva en la certificación de trabajos, obras y actividades (TOAR), con contenido reparador, seguimiento al régimen de condicionalidad y sanciones propias, con énfasis en el seguimiento del régimen de reparación estricta y del cumplimiento efectivo de las sanciones propias por parte de los comparecientes ante la JEP. "/>
    <s v="Administrativo Transversal"/>
    <s v="Harvey Danilo Suarez Morales"/>
    <s v="Secretaría Ejecutiva"/>
    <s v="B- Subsecretaría Ejecutiva"/>
    <s v="Angela Maria Mora Soto"/>
    <n v="52085127"/>
    <x v="2"/>
    <s v="N/A"/>
    <s v="N/A"/>
    <s v="N/A"/>
    <s v="Inversión"/>
    <n v="121888195"/>
    <s v="N/A"/>
    <s v="N/A"/>
    <n v="11080745"/>
    <s v="N/A"/>
    <n v="69823"/>
    <n v="80923"/>
    <n v="2022011000068"/>
    <d v="2023-02-09T00:00:00"/>
    <d v="2023-02-13T00:00:00"/>
    <s v="N/A"/>
    <s v="N/A"/>
    <s v="N/A"/>
    <s v="N/A"/>
    <s v="N/A"/>
    <n v="0"/>
    <s v="N/A"/>
    <n v="0"/>
    <s v="N/A"/>
    <n v="0"/>
    <s v="N/A"/>
    <n v="0"/>
    <s v="N/A"/>
    <n v="0"/>
    <s v="N/A"/>
    <n v="0"/>
    <s v="N/A"/>
    <n v="0"/>
    <n v="0"/>
    <n v="-237"/>
    <n v="121888195"/>
    <n v="0"/>
    <n v="0"/>
    <n v="0"/>
    <n v="0"/>
    <d v="2023-12-31T00:00:00"/>
    <d v="2023-05-08T00:00:00"/>
    <n v="-1074"/>
    <s v="NO"/>
    <s v="Bogotá D.C."/>
    <s v="Cumplimiento"/>
    <s v="980 47 994000023925"/>
    <n v="0"/>
    <s v="Aseguradora Solidaria de Colombia"/>
    <d v="2023-02-09T00:00:00"/>
    <s v="09/02/2023 - 11/07/2024"/>
    <d v="2023-02-13T00:00:00"/>
    <s v="https://jepcolombia.sharepoint.com/:b:/g/SE/DAJ/SDC/EWavRIMZloxLkdDpIHABt24B58zPGpjE00tbdFKl12ksug?e=VMhqhK"/>
    <s v="Se publicó el 09 de mayo de 2023, terminación anticipada JEP-324-2023 cib ehecución hasta el 08/05/2023"/>
    <x v="0"/>
    <s v="Terminación anticipada"/>
    <s v="N/A"/>
    <s v="PENDIENTE"/>
    <s v="N/A"/>
    <s v="FEMENINO"/>
    <s v="carmen.becerra@jep.gov.co"/>
    <s v="https://community.secop.gov.co/Public/Tendering/ContractNoticePhases/View?PPI=CO1.PPI.23087805&amp;isFromPublicArea=True&amp;isModal=False"/>
  </r>
  <r>
    <s v="JEP-325-2023"/>
    <s v="JEP-CSPO-325-2023"/>
    <s v="Mateo Avila"/>
    <d v="2023-02-08T00:00:00"/>
    <s v="Sebastián Cristancho Bohada"/>
    <x v="0"/>
    <s v="1. Prestación de servicios profesionales y de apoyo a la gestión"/>
    <s v="Cédula de ciudadanía"/>
    <n v="1014267867"/>
    <n v="7"/>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76806246"/>
    <s v="N/A"/>
    <s v="N/A"/>
    <n v="6982386"/>
    <n v="7624765"/>
    <n v="50423"/>
    <n v="76723"/>
    <n v="2022011000068"/>
    <d v="2023-02-09T00:00:00"/>
    <d v="2023-02-10T00:00:00"/>
    <s v="N/A"/>
    <s v="N/A"/>
    <s v="N/A"/>
    <s v="N/A"/>
    <s v="N/A"/>
    <n v="-2560212"/>
    <d v="2023-12-26T00:00:00"/>
    <n v="38123825"/>
    <d v="2023-12-26T00:00:00"/>
    <n v="0"/>
    <s v="N/A"/>
    <n v="0"/>
    <s v="N/A"/>
    <n v="0"/>
    <s v="N/A"/>
    <n v="0"/>
    <s v="N/A"/>
    <n v="1"/>
    <d v="2023-12-26T00:00:00"/>
    <n v="152"/>
    <n v="112369859"/>
    <n v="38123825"/>
    <n v="38123825"/>
    <n v="0"/>
    <n v="0"/>
    <d v="2023-12-31T00:00:00"/>
    <d v="2024-05-31T00:00:00"/>
    <n v="-685"/>
    <s v="NO"/>
    <s v="Bogotá D.C."/>
    <s v="Cumplimiento"/>
    <s v="96-47-101002017"/>
    <n v="0"/>
    <s v="Seguros del Estado S.A."/>
    <d v="2023-02-10T00:00:00"/>
    <s v="09/02/2023 - 30/06/2024"/>
    <d v="2023-02-10T00:00:00"/>
    <s v="https://jepcolombia.sharepoint.com/:b:/g/SE/DAJ/SDC/ERwVxCYGU1ZEs557TT6PPEoBxwL0FHz4s1bAbj2etfEB1A?e=CPJmKF"/>
    <s v="Mediante Otrosí N°1 el 26/12/2023 se publica la adición y prórroga del contrato JEP-325-2023"/>
    <x v="0"/>
    <s v="Adición y prórroga"/>
    <s v="N/A"/>
    <s v="PENDIENTE"/>
    <s v="N/A"/>
    <s v="MASCULINO"/>
    <s v="sebastian.cristancho@jep.gov.co"/>
    <s v="https://community.secop.gov.co/Public/Tendering/ContractNoticePhases/View?PPI=CO1.PPI.23098395&amp;isFromPublicArea=True&amp;isModal=False"/>
  </r>
  <r>
    <s v="JEP-326-2023"/>
    <s v="JEP-CSPO-326-2023"/>
    <s v="Mateo Avila"/>
    <d v="2023-02-08T00:00:00"/>
    <s v="Paula Martínez Cortés"/>
    <x v="0"/>
    <s v="1. Prestación de servicios profesionales y de apoyo a la gestión"/>
    <s v="Cédula de ciudadanía"/>
    <n v="1019013351"/>
    <n v="7"/>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76806246"/>
    <s v="N/A"/>
    <s v="N/A"/>
    <n v="6982386"/>
    <n v="7624765"/>
    <n v="50323"/>
    <n v="76823"/>
    <n v="2022011000068"/>
    <d v="2023-02-09T00:00:00"/>
    <d v="2023-02-10T00:00:00"/>
    <s v="Linda Yulieth Correa Grisales"/>
    <s v="Cedula de ciudadanía"/>
    <n v="1019076881"/>
    <n v="7"/>
    <d v="2023-10-12T00:00:00"/>
    <n v="-3491202"/>
    <d v="2023-12-26T00:00:00"/>
    <n v="38123825"/>
    <d v="2023-12-26T00:00:00"/>
    <n v="0"/>
    <s v="N/A"/>
    <n v="0"/>
    <s v="N/A"/>
    <n v="0"/>
    <s v="N/A"/>
    <n v="0"/>
    <s v="N/A"/>
    <n v="1"/>
    <d v="2023-12-26T00:00:00"/>
    <n v="152"/>
    <n v="111438869"/>
    <n v="38123825"/>
    <n v="38123825"/>
    <n v="0"/>
    <n v="0"/>
    <d v="2023-12-31T00:00:00"/>
    <d v="2024-05-31T00:00:00"/>
    <n v="-685"/>
    <s v="NO"/>
    <s v="Bogotá D.C."/>
    <s v="Cumplimiento"/>
    <s v="15-47-101010878 "/>
    <n v="0"/>
    <s v="Seguros del Estado S.A."/>
    <d v="2023-02-10T00:00:00"/>
    <s v="09/02/2023 - 15/07/2024"/>
    <d v="2023-02-10T00:00:00"/>
    <s v="https://jepcolombia.sharepoint.com/:b:/g/SE/DAJ/SDC/EZ5GPOTvJ0NFjFC-MDyU7rkBjk_N3E8oc1OnrKeMCtvhZA?e=HtdW5l"/>
    <s v="El 13/10/2023 se publicó la cesíon del contrato JEP-326-2023 Linda Yulieth Correa Grisales a partir del 12/10/2023_x000a_Mediante Otrosí N°2 el 26/12/2023 se publica la adición y prórroga del contrato JEP-326-2023"/>
    <x v="0"/>
    <s v="Cesión, Adición y prórroga"/>
    <s v="N/A"/>
    <s v="CIENCIAS POLÍTICAS Y DE GOBIERNO"/>
    <s v="N/A"/>
    <s v="FEMENINO"/>
    <s v="paula.martinez@jep.gov.co"/>
    <s v="https://community.secop.gov.co/Public/Tendering/ContractNoticePhases/View?PPI=CO1.PPI.23099312&amp;isFromPublicArea=True&amp;isModal=False"/>
  </r>
  <r>
    <s v="JEP-327-2023"/>
    <s v="JEP-CSPO-327-2023"/>
    <s v="Mateo Avila"/>
    <d v="2023-02-08T00:00:00"/>
    <s v="Hamilton Guzmán Cadena"/>
    <x v="0"/>
    <s v="1. Prestación de servicios profesionales y de apoyo a la gestión"/>
    <s v="Cédula de ciudadanía"/>
    <n v="1032490806"/>
    <n v="8"/>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76806246"/>
    <s v="N/A"/>
    <s v="N/A"/>
    <n v="6982386"/>
    <n v="7624765"/>
    <n v="53723"/>
    <s v="_x0009_76923"/>
    <n v="2022011000068"/>
    <d v="2023-02-09T00:00:00"/>
    <d v="2023-02-10T00:00:00"/>
    <s v="Daniel Ortega Ortega"/>
    <s v="Cedula de ciudadanía"/>
    <n v="1032439856"/>
    <n v="0"/>
    <d v="2024-03-01T00:00:00"/>
    <n v="-2560212"/>
    <d v="2023-12-27T00:00:00"/>
    <n v="38123825"/>
    <d v="2023-12-27T00:00:00"/>
    <n v="0"/>
    <s v="N/A"/>
    <n v="0"/>
    <s v="N/A"/>
    <n v="0"/>
    <s v="N/A"/>
    <n v="0"/>
    <s v="N/A"/>
    <n v="1"/>
    <d v="2023-12-27T00:00:00"/>
    <n v="152"/>
    <n v="112369859"/>
    <n v="38123825"/>
    <n v="38123825"/>
    <n v="0"/>
    <n v="0"/>
    <d v="2023-12-31T00:00:00"/>
    <d v="2024-05-31T00:00:00"/>
    <n v="-685"/>
    <s v="NO"/>
    <s v="Bogotá D.C."/>
    <s v="Cumplimiento"/>
    <s v="96-47-101002018"/>
    <n v="0"/>
    <s v="Seguros del Estado S.A."/>
    <d v="2023-02-10T00:00:00"/>
    <s v="09/02/2023 - 30/06/2024"/>
    <d v="2023-02-10T00:00:00"/>
    <s v="https://jepcolombia.sharepoint.com/:b:/g/SE/DAJ/SDC/ESFof597ByhDnfKP6DUJUDEB5GqnxJh2ZJaVEaEnWP4gVA?e=P89Xlg"/>
    <s v="_x000a_Mediante Otrosí N°1 el 27/12/2023 se publica la adición y prórroga del contrato JEP-327-2023-Hamilton Guzmán Cadena_x000a_Se cede el contrato a partir del 1/03/2024"/>
    <x v="0"/>
    <s v="Cesión, Adición y prórroga"/>
    <s v="N/A"/>
    <s v="CIENCIAS POLÍTICAS Y DE GOBIERNO"/>
    <s v="N/A"/>
    <s v="MASCULINO"/>
    <s v="hamilton.guzman@jep.gov.co"/>
    <s v="https://community.secop.gov.co/Public/Tendering/ContractNoticePhases/View?PPI=CO1.PPI.23099150&amp;isFromPublicArea=True&amp;isModal=False"/>
  </r>
  <r>
    <s v="JEP-328-2023"/>
    <s v="JEP-CSPO-328-2023"/>
    <s v="Mateo Avila"/>
    <d v="2023-02-08T00:00:00"/>
    <s v="Natalia Beltrán Orjuela"/>
    <x v="0"/>
    <s v="1. Prestación de servicios profesionales y de apoyo a la gestión"/>
    <s v="Cédula de ciudadanía"/>
    <n v="1019129647"/>
    <n v="0"/>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76806246"/>
    <s v="N/A"/>
    <s v="N/A"/>
    <n v="6982386"/>
    <n v="7624765"/>
    <n v="49423"/>
    <n v="82123"/>
    <n v="2022011000068"/>
    <d v="2023-02-10T00:00:00"/>
    <d v="2023-02-13T00:00:00"/>
    <s v="N/A"/>
    <s v="N/A"/>
    <s v="N/A"/>
    <s v="N/A"/>
    <s v="N/A"/>
    <n v="-3258450"/>
    <d v="2023-12-26T00:00:00"/>
    <n v="38123825"/>
    <d v="2023-12-26T00:00:00"/>
    <n v="0"/>
    <s v="N/A"/>
    <n v="0"/>
    <s v="N/A"/>
    <n v="0"/>
    <s v="N/A"/>
    <n v="0"/>
    <s v="N/A"/>
    <n v="1"/>
    <d v="2023-12-26T00:00:00"/>
    <n v="152"/>
    <n v="111671621"/>
    <n v="38123825"/>
    <n v="38123825"/>
    <n v="0"/>
    <n v="0"/>
    <d v="2023-12-31T00:00:00"/>
    <d v="2024-05-31T00:00:00"/>
    <n v="-685"/>
    <s v="NO"/>
    <s v="Bogotá D.C."/>
    <s v="Cumplimiento"/>
    <s v="33-47-101010993"/>
    <n v="0"/>
    <s v="Seguros del Estado S.A."/>
    <d v="2023-02-11T00:00:00"/>
    <s v="10/02/2023 - 06/07/2024"/>
    <d v="2023-02-13T00:00:00"/>
    <s v="https://jepcolombia.sharepoint.com/:b:/g/SE/DAJ/SDC/EcNDalCLFJdAhHBfpdyJl3gBoy4yx5e_Gb7CFkdZqkmp_w?e=s2X6EC"/>
    <s v="Mediante Otrosí N°1 el 26/12/2023 se publica la adición y prórroga del contrato JEP-328-2023"/>
    <x v="0"/>
    <s v="Adición y prórroga"/>
    <s v="N/A"/>
    <s v="PENDIENTE"/>
    <s v="N/A"/>
    <s v="FEMENINO"/>
    <s v="natalia.beltran@jep.gov.co"/>
    <s v="https://community.secop.gov.co/Public/Tendering/ContractNoticePhases/View?PPI=CO1.PPI.23099542&amp;isFromPublicArea=True&amp;isModal=False"/>
  </r>
  <r>
    <s v="JEP-329-2023"/>
    <s v="JEP-CSPO-329-2023"/>
    <s v="Mateo Avila"/>
    <d v="2023-02-08T00:00:00"/>
    <s v="Alba Lucia Vargas Alfonso"/>
    <x v="0"/>
    <s v="1. Prestación de servicios profesionales y de apoyo a la gestión"/>
    <s v="Cédula de ciudadanía"/>
    <n v="1032428023"/>
    <n v="5"/>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76806246"/>
    <s v="N/A"/>
    <s v="N/A"/>
    <n v="6982386"/>
    <n v="7624765"/>
    <n v="65323"/>
    <n v="82023"/>
    <n v="2022011000068"/>
    <d v="2023-02-10T00:00:00"/>
    <d v="2023-02-14T00:00:00"/>
    <s v="Fabio Andrés Camargo Guadrón"/>
    <s v="Cedula de ciudadanía"/>
    <n v="91529566"/>
    <n v="1"/>
    <d v="2023-05-08T00:00:00"/>
    <n v="-3491202"/>
    <d v="2023-12-26T00:00:00"/>
    <n v="34311430"/>
    <d v="2023-12-26T00:00:00"/>
    <n v="0"/>
    <s v="N/A"/>
    <n v="0"/>
    <s v="N/A"/>
    <n v="0"/>
    <s v="N/A"/>
    <n v="0"/>
    <s v="N/A"/>
    <n v="1"/>
    <d v="2023-12-26T00:00:00"/>
    <n v="136"/>
    <n v="107626474"/>
    <n v="34311430"/>
    <n v="34311430"/>
    <n v="0"/>
    <n v="0"/>
    <d v="2023-12-31T00:00:00"/>
    <d v="2024-05-15T00:00:00"/>
    <n v="-701"/>
    <s v="NO"/>
    <s v="Bogotá D.C."/>
    <s v="Cumplimiento"/>
    <s v="25-47-101003709_x000a_15-47-101011375"/>
    <s v="0_x000a_0"/>
    <s v="Seguros del Estado S.A._x000a_Seguros del Estado S.A."/>
    <s v="13/02/2023_x000a_08/05/2023"/>
    <s v="10/02/2023 - 01/07/2024_x000a_08/05/2023 - 10/07/2024"/>
    <s v="14/02/2023_x000a_09/05/2023"/>
    <s v="https://jepcolombia.sharepoint.com/:b:/g/SE/DAJ/SDC/EZ3cI12VNfNCiSXRNlc32g0BSs1St3wqVrFFUZuvq5GdEQ?e=ULAmlh"/>
    <s v="El 05 de mayo de 2023 se suscribió el otrosí No. 1 que modificó la clausula octava “forma de pago” y la cláusula sexta “valor del contrato” quedando en $73.315.050_x000a_El 8/05/2023 se publicó la cesión del contrato JEP-329-2023 (Cedente: Alba Lucia Vargas Alfonso - Cesionario: Fabio Andres Camargo Gualdron) a partir del 8 de mayo de 2023._x000a_Mediante Otrosí N°1 el 26/12/2023 se publica la adición y prórroga del contrato JEP-329-2023"/>
    <x v="0"/>
    <s v="Adición y prórroga"/>
    <s v="N/A"/>
    <s v="PENDIENTE"/>
    <s v="N/A"/>
    <s v="MASCULINO"/>
    <s v="fabio.camargog@jep.gov.co"/>
    <s v="https://community.secop.gov.co/Public/Tendering/ContractNoticePhases/View?PPI=CO1.PPI.23100163&amp;isFromPublicArea=True&amp;isModal=False"/>
  </r>
  <r>
    <s v="JEP-330-2023"/>
    <s v="JEP-CSPO-330-2023"/>
    <s v="Mateo Avila"/>
    <d v="2023-02-08T00:00:00"/>
    <s v="Rosaura Morales Gómez"/>
    <x v="0"/>
    <s v="1. Prestación de servicios profesionales y de apoyo a la gestión"/>
    <s v="Cédula de ciudadanía"/>
    <n v="1032452027"/>
    <n v="5"/>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s v="Misional"/>
    <s v="Harvey Danilo Suárez Morales"/>
    <s v="Secretaría Ejecutiva"/>
    <s v="BB- Departamento SAAD Defensa a Comparecientes "/>
    <s v="Gladys Celeide Prada Pardo"/>
    <n v="60335962"/>
    <x v="7"/>
    <s v="N/A"/>
    <s v="N/A"/>
    <s v="N/A"/>
    <s v="Inversión"/>
    <n v="68214867"/>
    <s v="N/A"/>
    <s v="N/A"/>
    <n v="6375222"/>
    <s v="N/A"/>
    <n v="35023"/>
    <n v="87223"/>
    <n v="2022011000068"/>
    <d v="2023-02-10T00:00:00"/>
    <d v="2023-02-14T00:00:00"/>
    <s v="N/A"/>
    <s v="N/A"/>
    <s v="N/A"/>
    <s v="N/A"/>
    <s v="N/A"/>
    <n v="0"/>
    <s v="N/A"/>
    <n v="0"/>
    <s v="N/A"/>
    <n v="0"/>
    <s v="N/A"/>
    <n v="0"/>
    <s v="N/A"/>
    <n v="0"/>
    <s v="N/A"/>
    <n v="0"/>
    <s v="N/A"/>
    <n v="0"/>
    <s v="N/A"/>
    <n v="0"/>
    <n v="68214867"/>
    <n v="0"/>
    <n v="0"/>
    <n v="0"/>
    <n v="0"/>
    <d v="2023-12-31T00:00:00"/>
    <d v="2023-12-31T00:00:00"/>
    <n v="-837"/>
    <s v="NO"/>
    <s v="Bogotá D.C."/>
    <s v="Cumplimiento"/>
    <s v="39-47-101002084"/>
    <n v="0"/>
    <s v="Seguros del Estado S.A."/>
    <d v="2023-02-13T00:00:00"/>
    <s v="10/02/2023 - 30/06/2024"/>
    <d v="2023-02-13T00:00:00"/>
    <s v="https://jepcolombia.sharepoint.com/:b:/g/SE/DAJ/SDC/EYXWAKv7aK1Jlfa8QvzNDY0Bx8ozQNhIQECBB9Ro0FITSA?e=TAWAfu"/>
    <s v="Ninguna"/>
    <x v="0"/>
    <s v="Retiro"/>
    <s v="N/A"/>
    <s v="PENDIENTE"/>
    <s v="N/A"/>
    <s v="FEMENINO"/>
    <s v="rosaura.morales@jep.gov.co"/>
    <s v="https://community.secop.gov.co/Public/Tendering/ContractNoticePhases/View?PPI=CO1.PPI.23114418&amp;isFromPublicArea=True&amp;isModal=False"/>
  </r>
  <r>
    <s v="JEP-331-2023"/>
    <s v="JEP-CSPO-331-2023"/>
    <s v="Mateo Avila"/>
    <d v="2023-02-08T00:00:00"/>
    <s v="Jenny Juliana Vásquez Sarmiento"/>
    <x v="0"/>
    <s v="1. Prestación de servicios profesionales y de apoyo a la gestión"/>
    <s v="Cédula de ciudadanía"/>
    <n v="63529702"/>
    <n v="3"/>
    <x v="0"/>
    <s v="Bucaramanga"/>
    <s v="Prestar servicios profesionales para apoyar al Departamento de SAAD Comparecientes en el acopio, procesamiento, validación y análisis jurídico de la información asociada al Registro de Comparecientes, que sirva como insumo para las actuaciones y decisiones judiciales."/>
    <s v="Misional"/>
    <s v="Harvey Danilo Suarez Morales"/>
    <s v="Secretaría Ejecutiva"/>
    <s v="BB- Departamento SAAD Defensa a Comparecientes "/>
    <s v="Jorge Alirio Mancera Cortés"/>
    <n v="79309847"/>
    <x v="9"/>
    <s v="N/A"/>
    <s v="N/A"/>
    <s v="N/A"/>
    <s v="Inversión"/>
    <n v="68214867"/>
    <s v="N/A"/>
    <s v="N/A"/>
    <n v="6375222"/>
    <s v="N/A"/>
    <n v="47423"/>
    <n v="81623"/>
    <n v="2022011000068"/>
    <d v="2023-02-10T00:00:00"/>
    <d v="2023-02-13T00:00:00"/>
    <s v="N/A"/>
    <s v="N/A"/>
    <s v="N/A"/>
    <s v="N/A"/>
    <s v="N/A"/>
    <n v="0"/>
    <s v="N/A"/>
    <n v="0"/>
    <s v="N/A"/>
    <n v="0"/>
    <s v="N/A"/>
    <n v="0"/>
    <s v="N/A"/>
    <n v="0"/>
    <s v="N/A"/>
    <n v="0"/>
    <s v="N/A"/>
    <n v="0"/>
    <n v="0"/>
    <n v="-114"/>
    <n v="68214867"/>
    <n v="0"/>
    <n v="0"/>
    <n v="0"/>
    <n v="0"/>
    <d v="2023-12-31T00:00:00"/>
    <d v="2023-09-08T00:00:00"/>
    <n v="-951"/>
    <s v="NO"/>
    <s v="Bogotá D.C."/>
    <s v="Cumplimiento"/>
    <s v="25-47-101003708"/>
    <n v="0"/>
    <s v="Seguros del Estado S.A."/>
    <d v="2023-02-13T00:00:00"/>
    <s v="10/02/2023 - 01/07/2024"/>
    <d v="2023-02-13T00:00:00"/>
    <s v="https://jepcolombia.sharepoint.com/:b:/g/SE/DAJ/SDC/ESPtpnGAamtLml50BAVnpxUB7dE-SYi-ErdeRweV_Pa8FA?e=gbqRra"/>
    <s v="quedó publicada el 9 de septiembre de 2023 la terminación de mutuo acuerdo del contrato JEP-331-2023"/>
    <x v="0"/>
    <s v="Terminación anticipada"/>
    <s v="N/A"/>
    <s v="PENDIENTE"/>
    <s v="N/A"/>
    <s v="FEMENINO"/>
    <s v="jenny.vasquez@jep.gov.co"/>
    <s v="https://community.secop.gov.co/Public/Tendering/ContractNoticePhases/View?PPI=CO1.PPI.23114200&amp;isFromPublicArea=True&amp;isModal=False"/>
  </r>
  <r>
    <s v="JEP-332-2023"/>
    <s v="JEP-CSPO-332-2023"/>
    <s v="Mateo Avila"/>
    <d v="2023-02-08T00:00:00"/>
    <s v="Yulieth Angelica Rodríguez Forero"/>
    <x v="0"/>
    <s v="1. Prestación de servicios profesionales y de apoyo a la gestión"/>
    <s v="Cédula de ciudadanía"/>
    <n v="1013602902"/>
    <n v="0"/>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38523"/>
    <n v="81723"/>
    <n v="2022011000068"/>
    <d v="2023-02-10T00:00:00"/>
    <d v="2023-02-13T00:00:00"/>
    <s v="N/A"/>
    <s v="N/A"/>
    <s v="N/A"/>
    <s v="N/A"/>
    <s v="N/A"/>
    <n v="0"/>
    <s v="N/A"/>
    <n v="0"/>
    <s v="N/A"/>
    <n v="0"/>
    <s v="N/A"/>
    <n v="0"/>
    <s v="N/A"/>
    <n v="0"/>
    <s v="N/A"/>
    <n v="0"/>
    <s v="N/A"/>
    <n v="0"/>
    <s v="N/A"/>
    <n v="0"/>
    <n v="40604062"/>
    <n v="0"/>
    <n v="0"/>
    <n v="0"/>
    <n v="0"/>
    <d v="2023-12-31T00:00:00"/>
    <d v="2023-12-31T00:00:00"/>
    <n v="-837"/>
    <s v="NO"/>
    <s v="Bogotá D.C."/>
    <s v="Cumplimiento"/>
    <s v="21-47-101026336"/>
    <n v="0"/>
    <s v="Seguros del Estado S.A."/>
    <d v="2023-02-13T00:00:00"/>
    <s v="10/02/2023 - 30/06/2024"/>
    <d v="2023-02-13T00:00:00"/>
    <s v="https://jepcolombia.sharepoint.com/:b:/g/SE/DAJ/SDC/EYmYpG3uFWZNlB3YMVIV2EABpENtjbUMMXNwimLMDQqhKg?e=tlo1NQ"/>
    <s v="Ninguna"/>
    <x v="0"/>
    <s v="Retiro"/>
    <s v="N/A"/>
    <s v="PENDIENTE"/>
    <s v="N/A"/>
    <s v="FEMENINO"/>
    <s v="yulieth.rodriguez@jep.gov.co"/>
    <s v="https://community.secop.gov.co/Public/Tendering/ContractNoticePhases/View?PPI=CO1.PPI.23114821&amp;isFromPublicArea=True&amp;isModal=False"/>
  </r>
  <r>
    <s v="JEP-333-2023"/>
    <s v="JEP-CSPO-333-2023"/>
    <s v="Mateo Avila"/>
    <d v="2023-02-08T00:00:00"/>
    <s v="Katherine Andrea Guzmán Cajamarca"/>
    <x v="0"/>
    <s v="1. Prestación de servicios profesionales y de apoyo a la gestión"/>
    <s v="Cédula de ciudadanía"/>
    <n v="1014224835"/>
    <n v="7"/>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48123"/>
    <n v="85123"/>
    <n v="2022011000068"/>
    <d v="2023-02-13T00:00:00"/>
    <d v="2023-02-14T00:00:00"/>
    <s v="N/A"/>
    <s v="N/A"/>
    <s v="N/A"/>
    <s v="N/A"/>
    <s v="N/A"/>
    <n v="0"/>
    <s v="N/A"/>
    <n v="0"/>
    <s v="N/A"/>
    <n v="0"/>
    <s v="N/A"/>
    <n v="0"/>
    <s v="N/A"/>
    <n v="0"/>
    <s v="N/A"/>
    <n v="0"/>
    <s v="N/A"/>
    <n v="0"/>
    <s v="N/A"/>
    <n v="0"/>
    <n v="40604062"/>
    <n v="0"/>
    <n v="0"/>
    <n v="0"/>
    <n v="0"/>
    <d v="2023-12-31T00:00:00"/>
    <d v="2023-12-31T00:00:00"/>
    <n v="-837"/>
    <s v="NO"/>
    <s v="Bogotá D.C."/>
    <s v="Cumplimiento"/>
    <s v="21-47-101026350"/>
    <n v="0"/>
    <s v="Seguros del Estado S.A."/>
    <d v="2023-02-13T00:00:00"/>
    <s v="13/02/2023 - 05/07/2024"/>
    <d v="2023-02-14T00:00:00"/>
    <s v="https://jepcolombia.sharepoint.com/:b:/g/SE/DAJ/SDC/EafJUee4ATVBko6NHC8txz4BDX9BnWj6Voru4TKNtGxtAQ?e=qYzMSb"/>
    <s v="Ninguna"/>
    <x v="0"/>
    <s v="Retiro"/>
    <s v="N/A"/>
    <s v="PENDIENTE"/>
    <s v="N/A"/>
    <s v="FEMENINO"/>
    <s v="katherine.guzman@jep.gov.co"/>
    <s v="https://community.secop.gov.co/Public/Tendering/ContractNoticePhases/View?PPI=CO1.PPI.23114889&amp;isFromPublicArea=True&amp;isModal=False"/>
  </r>
  <r>
    <s v="JEP-334-2023"/>
    <s v="JEP-CSPO-334-2023"/>
    <s v="Arinson Ruiz"/>
    <d v="2023-02-08T00:00:00"/>
    <s v="Augusto Daniel Chávez Navarrete "/>
    <x v="0"/>
    <s v="1. Prestación de servicios profesionales y de apoyo a la gestión"/>
    <s v="Cédula de ciudadanía"/>
    <n v="80763439"/>
    <n v="4"/>
    <x v="0"/>
    <s v="Bogotá D.C."/>
    <s v="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 "/>
    <s v="Misional"/>
    <s v="Harvey Danilo Suárez Morales"/>
    <s v="Secretaría Ejecutiva"/>
    <s v="BB- Departamento SAAD Defensa a Comparecientes "/>
    <s v="Jorge Alirio Mancera Cortés"/>
    <n v="79309847"/>
    <x v="9"/>
    <s v="N/A"/>
    <s v="N/A"/>
    <s v="N/A"/>
    <s v="Inversión"/>
    <n v="68214867"/>
    <s v="N/A"/>
    <s v="N/A"/>
    <n v="6375222"/>
    <n v="6961742"/>
    <n v="77023"/>
    <n v="81123"/>
    <n v="2022011000068"/>
    <d v="2023-02-10T00:00:00"/>
    <d v="2023-02-13T00:00:00"/>
    <s v="N/A"/>
    <s v="N/A"/>
    <s v="N/A"/>
    <s v="N/A"/>
    <s v="N/A"/>
    <n v="-1062535"/>
    <d v="2023-12-26T00:00:00"/>
    <n v="31327838"/>
    <d v="2023-12-26T00:00:00"/>
    <n v="0"/>
    <s v="N/A"/>
    <n v="0"/>
    <s v="N/A"/>
    <n v="0"/>
    <s v="N/A"/>
    <n v="0"/>
    <s v="N/A"/>
    <n v="1"/>
    <d v="2023-12-26T00:00:00"/>
    <n v="136"/>
    <n v="98480170"/>
    <n v="31327838"/>
    <n v="31327838"/>
    <n v="0"/>
    <n v="0"/>
    <d v="2023-12-31T00:00:00"/>
    <d v="2024-05-15T00:00:00"/>
    <n v="-701"/>
    <s v="NO"/>
    <s v="Bogotá D.C."/>
    <s v="Cumplimiento"/>
    <s v="21-47-101026324"/>
    <n v="0"/>
    <s v="Seguros del Estado S.A."/>
    <d v="2023-02-11T00:00:00"/>
    <s v="10/02/2023 - 30/06/2024"/>
    <d v="2023-02-13T00:00:00"/>
    <s v="https://jepcolombia.sharepoint.com/:b:/g/SE/DAJ/SDC/ETEeltJeG4hHiUPGydY8TusBJbJko-ZOzxrRag5sbSXEOA?e=EFN2et"/>
    <s v="Mediante Otrosí el 26/12/2023 se publica la adición y prórroga del contrato No. 1 JEP-334-2023 hasta el 15 de Mayo de 2024 "/>
    <x v="0"/>
    <s v="Adición y prórroga"/>
    <s v="N/A"/>
    <s v="PENDIENTE"/>
    <s v="N/A"/>
    <s v="MASCULINO"/>
    <s v="daniel.chavez@jep.gov.co"/>
    <s v="https://community.secop.gov.co/Public/Tendering/ContractNoticePhases/View?PPI=CO1.PPI.23101897&amp;isFromPublicArea=True&amp;isModal=False"/>
  </r>
  <r>
    <s v="JEP-335-2023"/>
    <s v="JEP-CSPO-335-2023"/>
    <s v="Arinson Ruiz"/>
    <d v="2023-02-08T00:00:00"/>
    <s v="Manuela Troncoso Castro "/>
    <x v="0"/>
    <s v="1. Prestación de servicios profesionales y de apoyo a la gestión"/>
    <s v="Cédula de ciudadanía"/>
    <n v="1110504810"/>
    <n v="3"/>
    <x v="0"/>
    <s v="Ibagué"/>
    <s v="Prestar   servicios   profesionales   para   apoyar   al Departamento  de  SAAD  Comparecientes  en  el  acopio, procesamiento,   validación   y   análisis   jurídico   de   la información asociada al Registro de Comparecientes, que sirva  como  insumo  para  las  actuaciones  y  decisiones judiciales "/>
    <s v="Misional"/>
    <s v="Harvey Danilo Suárez Morales"/>
    <s v="Secretaría Ejecutiva"/>
    <s v="BB- Departamento SAAD Defensa a Comparecientes "/>
    <s v="Jorge Alirio Mancera Cortés"/>
    <n v="79309847"/>
    <x v="9"/>
    <s v="N/A"/>
    <s v="N/A"/>
    <s v="N/A"/>
    <s v="Inversión"/>
    <n v="68214867"/>
    <s v="N/A"/>
    <s v="N/A"/>
    <n v="6375222"/>
    <s v="N/A"/>
    <n v="39123"/>
    <n v="81223"/>
    <n v="2022011000068"/>
    <d v="2023-02-10T00:00:00"/>
    <d v="2023-02-14T00:00:00"/>
    <s v="N/A"/>
    <s v="N/A"/>
    <s v="N/A"/>
    <s v="N/A"/>
    <s v="N/A"/>
    <n v="0"/>
    <s v="N/A"/>
    <n v="0"/>
    <s v="N/A"/>
    <n v="0"/>
    <s v="N/A"/>
    <n v="0"/>
    <s v="N/A"/>
    <n v="0"/>
    <s v="N/A"/>
    <n v="0"/>
    <s v="N/A"/>
    <n v="0"/>
    <s v="N/A"/>
    <n v="0"/>
    <n v="68214867"/>
    <n v="0"/>
    <n v="0"/>
    <n v="0"/>
    <n v="0"/>
    <d v="2023-12-31T00:00:00"/>
    <d v="2023-12-31T00:00:00"/>
    <n v="-837"/>
    <s v="NO"/>
    <s v="Bogotá D.C."/>
    <s v="Cumplimiento"/>
    <s v="380 47 994000132091"/>
    <n v="0"/>
    <s v="Aseguradora Solidaria de Colombia"/>
    <d v="2023-02-13T00:00:00"/>
    <s v="10/02/2023 - 30/06/2024"/>
    <d v="2023-02-14T00:00:00"/>
    <s v="https://jepcolombia.sharepoint.com/:b:/g/SE/DAJ/SDC/EUH21djfgy1Lt04hb13vlAQBA8UYol5XJCIiONu9AUF88A?e=yUXodE"/>
    <s v="Ninguna"/>
    <x v="0"/>
    <s v="Retiro"/>
    <s v="N/A"/>
    <s v="PENDIENTE"/>
    <s v="N/A"/>
    <s v="FEMENINO"/>
    <s v="manuela.troncoso@jep.gov.co"/>
    <s v="https://community.secop.gov.co/Public/Tendering/ContractNoticePhases/View?PPI=CO1.PPI.23104923&amp;isFromPublicArea=True&amp;isModal=False"/>
  </r>
  <r>
    <s v="JEP-337-2023"/>
    <s v="JEP-CSPO-337-2023"/>
    <s v="Arinson Ruiz"/>
    <d v="2023-02-08T00:00:00"/>
    <s v="Anyi Marieth Aguirre Bustos "/>
    <x v="0"/>
    <s v="1. Prestación de servicios profesionales y de apoyo a la gestión"/>
    <s v="Cédula de ciudadanía"/>
    <n v="52735382"/>
    <n v="2"/>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
    <s v="Misional"/>
    <s v="Harvey Danilo Suárez Morales"/>
    <s v="Secretaría Ejecutiva"/>
    <s v="BB- Departamento SAAD Defensa a Comparecientes "/>
    <s v="Jorge Alirio Mancera Cortés"/>
    <n v="79309847"/>
    <x v="9"/>
    <s v="N/A"/>
    <s v="N/A"/>
    <s v="N/A"/>
    <s v="Inversión"/>
    <n v="40604062"/>
    <s v="N/A"/>
    <s v="N/A"/>
    <n v="3794773"/>
    <s v="N/A"/>
    <n v="39423"/>
    <n v="81323"/>
    <n v="2022011000068"/>
    <d v="2023-02-10T00:00:00"/>
    <d v="2023-02-13T00:00:00"/>
    <s v="N/A"/>
    <s v="N/A"/>
    <s v="N/A"/>
    <s v="N/A"/>
    <s v="N/A"/>
    <n v="0"/>
    <s v="N/A"/>
    <n v="0"/>
    <s v="N/A"/>
    <n v="0"/>
    <s v="N/A"/>
    <n v="0"/>
    <s v="N/A"/>
    <n v="0"/>
    <s v="N/A"/>
    <n v="0"/>
    <s v="N/A"/>
    <n v="0"/>
    <s v="N/A"/>
    <n v="0"/>
    <n v="40604062"/>
    <n v="0"/>
    <n v="0"/>
    <n v="0"/>
    <n v="0"/>
    <d v="2023-12-31T00:00:00"/>
    <d v="2023-12-31T00:00:00"/>
    <n v="-837"/>
    <s v="NO"/>
    <s v="Bogotá D.C."/>
    <s v="Cumplimiento"/>
    <s v="340 47 994000043132"/>
    <n v="0"/>
    <s v="Aseguradora Solidaria de Colombia"/>
    <d v="2023-02-11T00:00:00"/>
    <s v="10/02/2023 - 10/07/2024"/>
    <d v="2023-02-13T00:00:00"/>
    <s v="https://jepcolombia.sharepoint.com/:b:/g/SE/DAJ/SDC/EQ5yJzBh731KuhtYIYxY-OsB11cSKP6Q_dj_9-_JfSwbXg?e=vKeCaW"/>
    <s v="Ninguna"/>
    <x v="0"/>
    <s v="Retiro"/>
    <s v="N/A"/>
    <s v="PENDIENTE"/>
    <s v="N/A"/>
    <s v="FEMENINO"/>
    <s v="anyi.aguirre@jep.gov.co"/>
    <s v="https://community.secop.gov.co/Public/Tendering/ContractNoticePhases/View?PPI=CO1.PPI.23108449&amp;isFromPublicArea=True&amp;isModal=False"/>
  </r>
  <r>
    <s v="JEP-338-2023"/>
    <s v="JEP-CSPO-338-2023"/>
    <s v="Arinson Ruiz"/>
    <d v="2023-02-08T00:00:00"/>
    <s v="Tania Carolina Tellez Jimenez "/>
    <x v="0"/>
    <s v="1. Prestación de servicios profesionales y de apoyo a la gestión"/>
    <s v="Cédula de ciudadanía"/>
    <n v="1030602068"/>
    <n v="4"/>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
    <s v="Misional"/>
    <s v="Harvey Danilo Suárez Morales"/>
    <s v="Secretaría Ejecutiva"/>
    <s v="BB- Departamento SAAD Defensa a Comparecientes "/>
    <s v="Jorge Alirio Mancera Cortés"/>
    <n v="79309847"/>
    <x v="9"/>
    <s v="N/A"/>
    <s v="N/A"/>
    <s v="N/A"/>
    <s v="Inversión"/>
    <n v="40604062"/>
    <s v="N/A"/>
    <s v="N/A"/>
    <n v="3794773"/>
    <s v="N/A"/>
    <n v="39523"/>
    <n v="81423"/>
    <n v="2022011000068"/>
    <d v="2023-02-10T00:00:00"/>
    <d v="2023-02-13T00:00:00"/>
    <s v="N/A"/>
    <s v="N/A"/>
    <s v="N/A"/>
    <s v="N/A"/>
    <s v="N/A"/>
    <n v="0"/>
    <s v="N/A"/>
    <n v="0"/>
    <s v="N/A"/>
    <n v="0"/>
    <s v="N/A"/>
    <n v="0"/>
    <s v="N/A"/>
    <n v="0"/>
    <s v="N/A"/>
    <n v="0"/>
    <s v="N/A"/>
    <n v="0"/>
    <s v="N/A"/>
    <n v="0"/>
    <n v="40604062"/>
    <n v="0"/>
    <n v="0"/>
    <n v="0"/>
    <n v="0"/>
    <d v="2023-12-31T00:00:00"/>
    <d v="2023-12-31T00:00:00"/>
    <n v="-837"/>
    <s v="NO"/>
    <s v="Bogotá D.C."/>
    <s v="Cumplimiento"/>
    <s v="21-45-101400323"/>
    <n v="0"/>
    <s v="Seguros del Estado S.A."/>
    <d v="2023-02-11T00:00:00"/>
    <s v="10/02/2023 - 30/06/2024"/>
    <d v="2023-02-13T00:00:00"/>
    <s v="https://jepcolombia.sharepoint.com/:b:/g/SE/DAJ/SDC/EXNbLIoZrKJCoy79kEA0emQBKyUJXKgJ-cUp8AIFySljfA?e=lEpxaL"/>
    <s v="Ninguna"/>
    <x v="0"/>
    <s v="Retiro"/>
    <s v="N/A"/>
    <s v="PENDIENTE"/>
    <s v="N/A"/>
    <s v="FEMENINO"/>
    <s v="tania.tellez@jep.gov.co"/>
    <s v="https://community.secop.gov.co/Public/Tendering/ContractNoticePhases/View?PPI=CO1.PPI.23108850&amp;isFromPublicArea=True&amp;isModal=False"/>
  </r>
  <r>
    <s v="JEP-339-2023"/>
    <s v="JEP-CSPO-339-2023"/>
    <s v="Arinson Ruiz"/>
    <d v="2023-02-08T00:00:00"/>
    <s v="Dina Isabel Cruz Muñoz "/>
    <x v="0"/>
    <s v="1. Prestación de servicios profesionales y de apoyo a la gestión"/>
    <s v="Cédula de ciudadanía"/>
    <n v="1022960049"/>
    <n v="1"/>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
    <s v="Misional"/>
    <s v="Harvey Danilo Suárez Morales"/>
    <s v="Secretaría Ejecutiva"/>
    <s v="BB- Departamento SAAD Defensa a Comparecientes "/>
    <s v="Jorge Alirio Mancera Cortés"/>
    <n v="79309847"/>
    <x v="9"/>
    <s v="N/A"/>
    <s v="N/A"/>
    <s v="N/A"/>
    <s v="Inversión"/>
    <n v="40604062"/>
    <s v="N/A"/>
    <s v="N/A"/>
    <n v="3794773"/>
    <s v="N/A"/>
    <n v="39823"/>
    <n v="81523"/>
    <n v="2022011000068"/>
    <d v="2023-02-10T00:00:00"/>
    <d v="2023-02-13T00:00:00"/>
    <s v="N/A"/>
    <s v="N/A"/>
    <s v="N/A"/>
    <s v="N/A"/>
    <s v="N/A"/>
    <n v="0"/>
    <s v="N/A"/>
    <n v="0"/>
    <s v="N/A"/>
    <n v="0"/>
    <s v="N/A"/>
    <n v="0"/>
    <s v="N/A"/>
    <n v="0"/>
    <s v="N/A"/>
    <n v="0"/>
    <s v="N/A"/>
    <n v="0"/>
    <s v="N/A"/>
    <n v="0"/>
    <n v="40604062"/>
    <n v="0"/>
    <n v="0"/>
    <n v="0"/>
    <n v="0"/>
    <d v="2023-12-31T00:00:00"/>
    <d v="2023-12-31T00:00:00"/>
    <n v="-837"/>
    <s v="NO"/>
    <s v="Bogotá D.C."/>
    <s v="Cumplimiento"/>
    <s v="21-45-101400322"/>
    <n v="0"/>
    <s v="Seguros del Estado S.A."/>
    <d v="2023-02-11T00:00:00"/>
    <s v="10/02/2023 - 30/06/2024"/>
    <d v="2023-02-13T00:00:00"/>
    <s v="https://jepcolombia.sharepoint.com/:b:/g/SE/DAJ/SDC/ERS3Uc0HnLBIoRddCQ3CfroB7bCPUQnT8Jp7Brg0Fe_1CQ?e=jaTMLe"/>
    <s v="Ninguna"/>
    <x v="0"/>
    <s v="Retiro"/>
    <s v="N/A"/>
    <s v="PENDIENTE"/>
    <s v="N/A"/>
    <s v="FEMENINO"/>
    <s v="dina.cruz@jep.gov.co"/>
    <s v="https://community.secop.gov.co/Public/Tendering/ContractNoticePhases/View?PPI=CO1.PPI.23108752&amp;isFromPublicArea=True&amp;isModal=False"/>
  </r>
  <r>
    <s v="JEP-340-2023"/>
    <s v="JEP-CSPO-340-2023"/>
    <s v="Angela Esquivel"/>
    <d v="2023-02-08T00:00:00"/>
    <s v="Astrid Paola González Rodriguez"/>
    <x v="0"/>
    <s v="1. Prestación de servicios profesionales y de apoyo a la gestión"/>
    <s v="Cédula de ciudadanía"/>
    <n v="52811170"/>
    <n v="3"/>
    <x v="0"/>
    <s v="Bogotá D.C."/>
    <s v="Prestar servicios profesionales especializado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los macrocasos priorizados, teniendo en cuenta los lineamientos para la aplicación del enfoque territorial."/>
    <s v="Misional"/>
    <s v="Harvey Danilo Suárez Morales"/>
    <s v="Secretaría Ejecutiva"/>
    <s v="BB- Departamento de Gestión Territorial "/>
    <s v="Gloria Patricia Cala Navarro"/>
    <n v="45761628"/>
    <x v="17"/>
    <s v="N/A"/>
    <s v="N/A"/>
    <s v="N/A"/>
    <s v="Inversión"/>
    <n v="79943234"/>
    <s v="N/A"/>
    <s v="N/A"/>
    <n v="7589549"/>
    <s v="N/A"/>
    <n v="32223"/>
    <n v="87423"/>
    <n v="2022011000068"/>
    <d v="2023-02-10T00:00:00"/>
    <d v="2023-02-15T00:00:00"/>
    <s v="N/A"/>
    <s v="N/A"/>
    <s v="N/A"/>
    <s v="N/A"/>
    <s v="N/A"/>
    <n v="0"/>
    <s v="N/A"/>
    <n v="0"/>
    <s v="N/A"/>
    <n v="0"/>
    <s v="N/A"/>
    <n v="0"/>
    <s v="N/A"/>
    <n v="0"/>
    <s v="N/A"/>
    <n v="0"/>
    <s v="N/A"/>
    <n v="0"/>
    <s v="N/A"/>
    <n v="0"/>
    <n v="79943234"/>
    <n v="0"/>
    <n v="0"/>
    <n v="0"/>
    <n v="0"/>
    <d v="2023-12-31T00:00:00"/>
    <d v="2023-12-31T00:00:00"/>
    <n v="-837"/>
    <s v="NO"/>
    <s v="Bogotá D.C."/>
    <s v="Cumplimiento"/>
    <s v="14-47-101022539 "/>
    <n v="0"/>
    <s v="Seguros del Estado S.A."/>
    <d v="2023-02-12T00:00:00"/>
    <s v="12/02/2023 - 10/07/2024"/>
    <d v="2023-02-13T00:00:00"/>
    <s v="https://jepcolombia.sharepoint.com/:b:/g/SE/DAJ/SDC/EbjUsxDp0HxNn_1mDDzcP-kB3qSsfjCeH5v5FEgB2lQSiA?e=50v4b3"/>
    <s v="Ninguna"/>
    <x v="0"/>
    <s v="Retiro"/>
    <s v="N/A"/>
    <s v="DERECHO"/>
    <s v="N/A"/>
    <s v="FEMENINO"/>
    <s v="astrid.gonzalezr@jep.gov.co"/>
    <s v="https://community.secop.gov.co/Public/Tendering/ContractNoticePhases/View?PPI=CO1.PPI.23106361&amp;isFromPublicArea=True&amp;isModal=False"/>
  </r>
  <r>
    <s v="JEP-341-2023"/>
    <s v="JEP-CSPO-341-2023"/>
    <s v="Angela Esquivel"/>
    <d v="2023-02-08T00:00:00"/>
    <s v="Efren Edmundo Quiroz Cabrera"/>
    <x v="0"/>
    <s v="1. Prestación de servicios profesionales y de apoyo a la gestión"/>
    <s v="Cédula de ciudadanía"/>
    <n v="98380342"/>
    <n v="1"/>
    <x v="0"/>
    <s v="Pasto"/>
    <s v="Prestar servicios profesionales especializados para apoyar y acompañar el despliegue territorial de la Secretaría Ejecutiva en el departamento de Nariño,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3317660"/>
    <s v="N/A"/>
    <s v="N/A"/>
    <n v="10758006"/>
    <s v="N/A"/>
    <n v="43023"/>
    <n v="93323"/>
    <n v="2022011000068"/>
    <d v="2023-02-09T00:00:00"/>
    <d v="2023-02-17T00:00:00"/>
    <s v="N/A"/>
    <s v="N/A"/>
    <s v="N/A"/>
    <s v="N/A"/>
    <s v="N/A"/>
    <n v="0"/>
    <s v="N/A"/>
    <n v="0"/>
    <s v="N/A"/>
    <n v="0"/>
    <s v="N/A"/>
    <n v="0"/>
    <s v="N/A"/>
    <n v="0"/>
    <s v="N/A"/>
    <n v="0"/>
    <s v="N/A"/>
    <n v="0"/>
    <s v="N/A"/>
    <n v="0"/>
    <n v="113317660"/>
    <n v="0"/>
    <n v="0"/>
    <n v="0"/>
    <n v="0"/>
    <d v="2023-12-31T00:00:00"/>
    <d v="2023-12-31T00:00:00"/>
    <n v="-837"/>
    <s v="NO"/>
    <s v="Pasto"/>
    <s v="Cumplimiento"/>
    <s v="41-45-101080872"/>
    <n v="0"/>
    <s v="Seguros del Estado S.A."/>
    <d v="2023-02-13T00:00:00"/>
    <s v="09/02/2023 - 30/06/2024"/>
    <d v="2023-02-13T00:00:00"/>
    <s v="https://jepcolombia.sharepoint.com/:b:/g/SE/DAJ/SDC/ESKNnOTDsrtPoUNz0TryYh4BMQYUlIcvVYCY9tt_ldQ_3g?e=bm9WbD"/>
    <s v="Ninguna"/>
    <x v="0"/>
    <s v="Retiro"/>
    <s v="N/A"/>
    <s v="DERECHO"/>
    <s v="N/A"/>
    <s v="MASCULINO"/>
    <s v="efren.quiroz@jep.gov.co"/>
    <s v="https://community.secop.gov.co/Public/Tendering/ContractNoticePhases/View?PPI=CO1.PPI.23108182&amp;isFromPublicArea=True&amp;isModal=False"/>
  </r>
  <r>
    <s v="JEP-342-2023"/>
    <s v="JEP-CSPO-342-2023"/>
    <s v="Jairo Cuellar"/>
    <d v="2023-02-08T00:00:00"/>
    <s v="Oscar Andres Pinzón Campos"/>
    <x v="0"/>
    <s v="1. Prestación de servicios profesionales y de apoyo a la gestión"/>
    <s v="Cédula de ciudadanía"/>
    <n v="80852946"/>
    <n v="9"/>
    <x v="0"/>
    <s v="Bogotá D.C."/>
    <s v="Prestación de servicios profesionales en la asesoría jurídica, atención integral y defensa técnica judicial a las personas que comparezcan ante las salas y secciones de la JEP, teniendo en cuenta los enfoques diferenciales."/>
    <s v="Misional"/>
    <s v="Harvey Danilo Suarez Morales"/>
    <s v="Secretaría Ejecutiva"/>
    <s v="BB- Departamento SAAD Defensa a Comparecientes "/>
    <s v="Jorge Alirio Mancera Cortés"/>
    <n v="79309847"/>
    <x v="9"/>
    <s v="N/A"/>
    <s v="N/A"/>
    <s v="N/A"/>
    <s v="Inversión"/>
    <n v="81208154"/>
    <s v="N/A"/>
    <s v="N/A"/>
    <n v="7589549"/>
    <s v="N/A"/>
    <n v="48623"/>
    <n v="110723"/>
    <n v="2022011000068"/>
    <d v="2023-02-22T00:00:00"/>
    <d v="2023-02-23T00:00:00"/>
    <s v="N/A"/>
    <s v="N/A"/>
    <s v="N/A"/>
    <s v="N/A"/>
    <s v="N/A"/>
    <n v="0"/>
    <s v="N/A"/>
    <n v="0"/>
    <s v="N/A"/>
    <n v="0"/>
    <s v="N/A"/>
    <n v="0"/>
    <s v="N/A"/>
    <n v="0"/>
    <s v="N/A"/>
    <n v="0"/>
    <s v="N/A"/>
    <n v="0"/>
    <n v="0"/>
    <n v="-122"/>
    <n v="81208154"/>
    <n v="0"/>
    <n v="0"/>
    <n v="0"/>
    <n v="0"/>
    <d v="2023-12-31T00:00:00"/>
    <d v="2023-08-31T00:00:00"/>
    <n v="-959"/>
    <s v="NO"/>
    <s v="Tolima"/>
    <s v="Cumplimiento"/>
    <s v="_x0009_14-45-101093146"/>
    <n v="0"/>
    <s v="Seguros del Estado S.A."/>
    <d v="2023-02-23T00:00:00"/>
    <s v="22/02/2023 - 30/06/2024"/>
    <d v="2023-02-23T00:00:00"/>
    <s v="https://jepcolombia.sharepoint.com/:b:/g/SE/DAJ/SDC/ER_Hx6qYSLxKgzJE0nstgdMB-TibBd6Y1Fi10YRTLHspzg?e=IM7sfT"/>
    <s v="1 de septiembre de 2023 la terminación anticipada del contrato JEP-342-2023 OSCAR ANDRES PINZON CAMPOS"/>
    <x v="0"/>
    <s v="Terminación anticipada"/>
    <s v="N/A"/>
    <s v="DERECHO"/>
    <s v="N/A"/>
    <s v="MASCULINO"/>
    <s v="oscar.pinzon@jep.gov.co"/>
    <s v="https://community.secop.gov.co/Public/Tendering/ContractNoticePhases/View?PPI=CO1.PPI.23217110&amp;isFromPublicArea=True&amp;isModal=False"/>
  </r>
  <r>
    <s v="JEP-343-2023"/>
    <s v="JEP-CSPO-343-2023"/>
    <s v="Jairo Cuellar"/>
    <d v="2023-02-08T00:00:00"/>
    <s v="Aldemar Bolaños Caldon"/>
    <x v="0"/>
    <s v="1. Prestación de servicios profesionales y de apoyo a la gestión"/>
    <s v="Cédula de ciudadanía"/>
    <n v="1061758354"/>
    <n v="9"/>
    <x v="0"/>
    <s v="Popayan "/>
    <s v="Prestar los servicios profesionales para apoyar y acompañar a la unidad de investigación y acusación en el análisis y aplicación del enfoque diferencial y territorial con las víctimaspertenecientes a los pueblos indígenas, a fin de facilitar la capacidad investigativa de la UIA"/>
    <s v="Misional"/>
    <s v="Harvey Danilo Suárez Morales"/>
    <s v="Secretaría Ejecutiva"/>
    <s v="I- Unidad de Investigación y Acusación- UIA"/>
    <s v="Oscar Alfonso Téllez Valenzuela"/>
    <n v="91226679"/>
    <x v="22"/>
    <s v="N/A"/>
    <s v="N/A"/>
    <s v="N/A"/>
    <s v="Inversión"/>
    <n v="95172968"/>
    <s v="N/A"/>
    <s v="N/A"/>
    <n v="8652088"/>
    <n v="9448080"/>
    <n v="37623"/>
    <s v="_x0009_93223"/>
    <n v="2022011000057"/>
    <d v="2023-02-16T00:00:00"/>
    <d v="2023-02-18T00:00:00"/>
    <s v="N/A"/>
    <s v="N/A"/>
    <s v="N/A"/>
    <s v="N/A"/>
    <s v="N/A"/>
    <n v="-5479666"/>
    <d v="2023-12-29T00:00:00"/>
    <n v="47240400"/>
    <d v="2023-12-29T00:00:00"/>
    <n v="0"/>
    <s v="N/A"/>
    <n v="0"/>
    <s v="N/A"/>
    <n v="0"/>
    <s v="N/A"/>
    <n v="0"/>
    <s v="N/A"/>
    <n v="1"/>
    <d v="2023-12-29T00:00:00"/>
    <n v="152"/>
    <n v="136933702"/>
    <n v="47240400"/>
    <n v="47240400"/>
    <n v="0"/>
    <n v="0"/>
    <d v="2023-12-31T00:00:00"/>
    <d v="2024-05-31T00:00:00"/>
    <n v="-685"/>
    <s v="NO"/>
    <s v="Bogotá D.C."/>
    <s v="Cumplimiento"/>
    <s v="340 47 994000043274"/>
    <n v="0"/>
    <s v="Aseguradora Solidaria de Colombia"/>
    <d v="2023-02-17T00:00:00"/>
    <s v="16/02/2023 - 10/07/2024"/>
    <d v="2023-02-17T00:00:00"/>
    <s v="https://jepcolombia.sharepoint.com/:b:/g/SE/DAJ/SDC/EYUDQeHou71Pk0X7AB9ofy8B-04EdseC7BggUzpBCe_6tA?e=amSRUl"/>
    <s v="Mediante Otrosí N°1 el 29/12/2023 se publica la adición y prórroga del contrato JEP-343-2023"/>
    <x v="0"/>
    <s v="Adición y prórroga"/>
    <s v="N/A"/>
    <s v="PENDIENTE"/>
    <s v="N/A"/>
    <s v="MASCULINO"/>
    <s v="aldemar.bolanos@jep.gov.co"/>
    <s v="https://community.secop.gov.co/Public/Tendering/ContractNoticePhases/View?PPI=CO1.PPI.23151566&amp;isFromPublicArea=True&amp;isModal=False"/>
  </r>
  <r>
    <s v="JEP-344-2023"/>
    <s v="JEP-CSPO-344-2023"/>
    <s v="Jairo Cuellar"/>
    <d v="2023-02-08T00:00:00"/>
    <s v="Raúl Fernando Diaz Ochoa"/>
    <x v="0"/>
    <s v="1. Prestación de servicios profesionales y de apoyo a la gestión"/>
    <s v="Cédula de ciudadanía"/>
    <n v="13069150"/>
    <n v="1"/>
    <x v="0"/>
    <s v="Bogotá D.C."/>
    <s v="Prestar servicios profesionales para apoyar y acompañar la gestión del grupo de relacionamiento y comunicaciones en la formación de habilidades comunicativas y construcción de narrativas relacionadas con las acciones estratégicas o coyunturales de la UIA, atendiendo el enfoque de género y diferencial"/>
    <s v="Misional"/>
    <s v="Harvey Danilo Suárez Morales"/>
    <s v="Secretaría Ejecutiva"/>
    <s v="I- Unidad de Investigación y Acusación- UIA"/>
    <s v="Luz Helena Morales Gray"/>
    <n v="51872606"/>
    <x v="22"/>
    <s v="N/A"/>
    <s v="N/A"/>
    <s v="N/A"/>
    <s v="Inversión"/>
    <n v="121888206"/>
    <s v="N/A"/>
    <s v="N/A"/>
    <n v="11080746"/>
    <s v="N/A"/>
    <n v="36823"/>
    <n v="85023"/>
    <n v="2022011000057"/>
    <d v="2023-02-13T00:00:00"/>
    <d v="2023-02-15T00:00:00"/>
    <s v="N/A"/>
    <s v="N/A"/>
    <s v="N/A"/>
    <s v="N/A"/>
    <s v="N/A"/>
    <n v="0"/>
    <s v="N/A"/>
    <n v="0"/>
    <s v="N/A"/>
    <n v="0"/>
    <s v="N/A"/>
    <n v="0"/>
    <s v="N/A"/>
    <n v="0"/>
    <s v="N/A"/>
    <n v="0"/>
    <s v="N/A"/>
    <n v="0"/>
    <s v="N/A"/>
    <n v="0"/>
    <n v="121888206"/>
    <n v="0"/>
    <n v="0"/>
    <n v="0"/>
    <n v="0"/>
    <d v="2023-12-31T00:00:00"/>
    <d v="2023-12-31T00:00:00"/>
    <n v="-837"/>
    <s v="NO"/>
    <s v="Bogotá D.C."/>
    <s v="Cumplimiento"/>
    <s v="37-47-101003872"/>
    <n v="0"/>
    <s v="Seguros del Estado S.A."/>
    <d v="2023-02-15T00:00:00"/>
    <s v="13/02/2023 - 30/06/2024"/>
    <d v="2023-02-15T00:00:00"/>
    <s v="https://jepcolombia.sharepoint.com/:b:/g/SE/DAJ/SDC/EY0uh73ZZ1ZLoAwvLjREMN8B3SKa-qXZiinQfDM0VEZSZw?e=YXptIi"/>
    <s v="Ninguna"/>
    <x v="0"/>
    <s v="Retiro"/>
    <s v="N/A"/>
    <s v="PENDIENTE"/>
    <s v="N/A"/>
    <s v="MASCULINO"/>
    <s v="raul.diaz@jep.gov.co"/>
    <s v="https://community.secop.gov.co/Public/Tendering/ContractNoticePhases/View?PPI=CO1.PPI.23157439&amp;isFromPublicArea=True&amp;isModal=False"/>
  </r>
  <r>
    <s v="JEP-346-2023"/>
    <s v="JEP-CSPO-346-2023"/>
    <s v="Jairo Cuellar"/>
    <d v="2023-02-08T00:00:00"/>
    <s v="Adriana Areiza Guzmán"/>
    <x v="0"/>
    <s v="1. Prestación de servicios profesionales y de apoyo a la gestión"/>
    <s v="Cédula de ciudadanía"/>
    <n v="1015462981"/>
    <n v="8"/>
    <x v="0"/>
    <s v="Bogotá D.C."/>
    <s v="Prestar servicios profesionales para acompañar al departamento de SAAD víctimas a fin de facilitar la actualización y desarrollo de actividades de capacitación de los abogados registrados en el SAAD conforme a las necesidades de la dependencia"/>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74711526"/>
    <s v="N/A"/>
    <s v="N/A"/>
    <n v="6982386"/>
    <s v="N/A"/>
    <n v="67923"/>
    <n v="81823"/>
    <n v="2022011000068"/>
    <d v="2023-02-10T00:00:00"/>
    <d v="2023-02-14T00:00:00"/>
    <s v="N/A"/>
    <s v="N/A"/>
    <s v="N/A"/>
    <s v="N/A"/>
    <s v="N/A"/>
    <n v="0"/>
    <s v="N/A"/>
    <n v="0"/>
    <s v="N/A"/>
    <n v="0"/>
    <s v="N/A"/>
    <n v="0"/>
    <s v="N/A"/>
    <n v="0"/>
    <s v="N/A"/>
    <n v="0"/>
    <s v="N/A"/>
    <n v="0"/>
    <s v="N/A"/>
    <n v="0"/>
    <n v="74711526"/>
    <n v="0"/>
    <n v="0"/>
    <n v="0"/>
    <n v="0"/>
    <d v="2023-12-31T00:00:00"/>
    <d v="2023-12-31T00:00:00"/>
    <n v="-837"/>
    <s v="NO"/>
    <s v="Bogotá D.C."/>
    <s v="Cumplimiento"/>
    <s v="21-45-101400439"/>
    <n v="0"/>
    <s v="Seguros del Estado S.A."/>
    <d v="2023-02-13T00:00:00"/>
    <s v="13/02/2023 - 01/07/2024"/>
    <d v="2023-02-14T00:00:00"/>
    <s v="https://jepcolombia.sharepoint.com/:b:/g/SE/DAJ/SDC/EZ9sWoDe4P9HrbLi70pVnVEBixmCdzbGiu5vEnZPZqchDA?e=AgTlhD"/>
    <s v="Ninguna"/>
    <x v="0"/>
    <s v="Retiro"/>
    <s v="N/A"/>
    <s v="DERECHO"/>
    <s v="N/A"/>
    <s v="FEMENINO"/>
    <s v="adriana.areiza@jep.gov.co"/>
    <s v="https://community.secop.gov.co/Public/Tendering/ContractNoticePhases/View?PPI=CO1.PPI.23126722&amp;isFromPublicArea=True&amp;isModal=False"/>
  </r>
  <r>
    <s v="JEP-347-2023"/>
    <s v="JEP-CSPO-347-2023"/>
    <s v="Paola Casas"/>
    <d v="2023-02-08T00:00:00"/>
    <s v="Juan David Duque Botero"/>
    <x v="0"/>
    <s v="1. Prestación de servicios profesionales y de apoyo a la gestión"/>
    <s v="Cédula de ciudadanía"/>
    <n v="79941784"/>
    <n v="0"/>
    <x v="0"/>
    <s v="Bogotá D.C."/>
    <s v="Prestar servicios profesionales especializados para asesorar y acompañar a la Subdirección de Contratación en la emision de documentos, coneceptos y lineamientos de carácter juridico y contractual."/>
    <s v="Funciones de la dependencia"/>
    <s v="Harvey Danilo Suárez Morales"/>
    <s v="Secretaría Ejecutiva"/>
    <s v="EE- Subdirección de Contratación "/>
    <s v="Fabio Leonardo Muñoz"/>
    <n v="80769053"/>
    <x v="0"/>
    <s v="Nicolas Medina Rey_x000a_14 al 21 de agosto"/>
    <s v="N/A"/>
    <s v="N/A"/>
    <s v="Inversión"/>
    <n v="166767740"/>
    <s v="N/A"/>
    <s v="N/A"/>
    <n v="15634476"/>
    <s v="N/A"/>
    <n v="82823"/>
    <n v="76523"/>
    <n v="2018011001175"/>
    <d v="2023-02-10T00:00:00"/>
    <d v="2023-02-13T00:00:00"/>
    <s v="N/A"/>
    <s v="N/A"/>
    <s v="N/A"/>
    <s v="N/A"/>
    <s v="N/A"/>
    <n v="0"/>
    <s v="N/A"/>
    <n v="0"/>
    <s v="N/A"/>
    <n v="0"/>
    <s v="N/A"/>
    <n v="0"/>
    <s v="N/A"/>
    <n v="0"/>
    <s v="N/A"/>
    <n v="0"/>
    <s v="N/A"/>
    <n v="0"/>
    <s v="N/A"/>
    <n v="0"/>
    <n v="166767740"/>
    <n v="0"/>
    <n v="0"/>
    <n v="0"/>
    <n v="0"/>
    <d v="2023-12-31T00:00:00"/>
    <d v="2023-12-31T00:00:00"/>
    <n v="-837"/>
    <s v="NO"/>
    <s v="Bogotá D.C."/>
    <s v="Cumplimiento"/>
    <s v="11-47-101014025"/>
    <n v="0"/>
    <s v="Seguros del Estado S.A."/>
    <d v="2023-02-10T00:00:00"/>
    <s v="10/02/2023 - 30/06/2024"/>
    <d v="2023-02-13T00:00:00"/>
    <s v="https://jepcolombia.sharepoint.com/:b:/g/SE/DAJ/SDC/EcarzKdokIpEi0zCt3nkYLkBbWT2uHcID7fMV7qDy30Mew?e=rOSOsW"/>
    <s v="N/A"/>
    <x v="0"/>
    <s v="Retiro"/>
    <s v="N/A"/>
    <s v="DERECHO"/>
    <s v="N/A"/>
    <s v="MASCULINO"/>
    <s v="juan.duque@jep.gov.co"/>
    <s v="https://community.secop.gov.co/Public/Tendering/ContractNoticePhases/View?PPI=CO1.PPI.23107734&amp;isFromPublicArea=True&amp;isModal=False"/>
  </r>
  <r>
    <s v="JEP-348-2023"/>
    <s v="JEP-CSPO-348-2023"/>
    <s v="Paola Casas"/>
    <d v="2023-02-08T00:00:00"/>
    <s v="Javier Ricardo Morales Cifuentes "/>
    <x v="0"/>
    <s v="1. Prestación de servicios profesionales y de apoyo a la gestión"/>
    <s v="Cédula de ciudadanía"/>
    <n v="1126238765"/>
    <n v="7"/>
    <x v="0"/>
    <s v="Bogotá D.C."/>
    <s v="Prestar servicios profesionales para apoyar a la Subdirección de Comunicaciones en el cubrimiento periodístico análogos y digitales, la difusión de las decisiones y audiencias de la Salas y Secciones del Tribunal para la Paz, como parte del desarrollo de la estrategia y la política de comunicaciones"/>
    <s v="Funciones de la dependencia"/>
    <s v="Harvey Danilo Suárez Morales"/>
    <s v="Secretaría Ejecutiva"/>
    <s v="AA- Subdirección de Comunicaciones"/>
    <s v="Hernando Salazar Palacio"/>
    <n v="14238439"/>
    <x v="23"/>
    <s v="N/A"/>
    <s v="N/A"/>
    <s v="N/A"/>
    <s v="Inversión"/>
    <n v="76806246"/>
    <s v="N/A"/>
    <s v="N/A"/>
    <n v="6982386"/>
    <s v="N/A"/>
    <n v="61823"/>
    <n v="88223"/>
    <n v="2022011000068"/>
    <d v="2023-02-14T00:00:00"/>
    <d v="2023-02-16T00:00:00"/>
    <s v="N/A"/>
    <s v="N/A"/>
    <s v="N/A"/>
    <s v="N/A"/>
    <s v="N/A"/>
    <n v="0"/>
    <s v="N/A"/>
    <n v="0"/>
    <s v="N/A"/>
    <n v="0"/>
    <s v="N/A"/>
    <n v="0"/>
    <s v="N/A"/>
    <n v="0"/>
    <s v="N/A"/>
    <n v="0"/>
    <s v="N/A"/>
    <n v="0"/>
    <s v="N/A"/>
    <n v="0"/>
    <n v="76806246"/>
    <n v="0"/>
    <n v="0"/>
    <n v="0"/>
    <n v="0"/>
    <d v="2023-12-31T00:00:00"/>
    <d v="2023-12-31T00:00:00"/>
    <n v="-837"/>
    <s v="NO"/>
    <s v="Bogotá D.C."/>
    <s v="Cumplimiento"/>
    <s v="_x0009_11-47-101014092"/>
    <n v="0"/>
    <s v="Seguros del Estado S.A."/>
    <d v="2023-02-15T00:00:00"/>
    <s v="14/02/2023 - 10/07/2023"/>
    <d v="2023-02-15T00:00:00"/>
    <s v="https://jepcolombia.sharepoint.com/:b:/g/SE/DAJ/SDC/EVJFSAoG_cVPiOPSh0QVr3cBEIvaPFjzCS79V-3nuFPUAw?e=t9FLKD"/>
    <s v="Ninguna"/>
    <x v="0"/>
    <s v="Retiro"/>
    <s v="N/A"/>
    <s v="LICENCIATURA EN LETRAS"/>
    <s v="N/A"/>
    <s v="MASCULINO"/>
    <s v="javier.morales@jep.gov.co"/>
    <s v="https://community.secop.gov.co/Public/Tendering/ContractNoticePhases/View?PPI=CO1.PPI.23222695&amp;isFromPublicArea=True&amp;isModal=False"/>
  </r>
  <r>
    <s v="JEP-349-2023"/>
    <s v="JEP-CSPO-349-2023"/>
    <s v="Paola Casas"/>
    <d v="2023-02-08T00:00:00"/>
    <s v="Francia Maria Del Pilar Jimenez Franco "/>
    <x v="0"/>
    <s v="1. Prestación de servicios profesionales y de apoyo a la gestión"/>
    <s v="Cédula de ciudadanía"/>
    <n v="42079385"/>
    <n v="3"/>
    <x v="0"/>
    <s v="Bogotá D.C."/>
    <s v="Prestar servicios profesionales para apoyar y acompañar a la Dirección de Tecnología de la Información (DTI), en la identificación de las necesidades de los usuarios finales del Sistema de Gestión Documental Conti especialmente en el flujo de órdenes judiciales y flujo de PQRSDF y verificar el correcto funcionamiento del sistema, de los flujos implementados y por implementar; así como, apoyar la estructuración de los estudios de mercados de las diferentes contrataciones  a cargo de la DTI y en el análisis de requerimientos de auditorías internas y externas"/>
    <s v="Funciones de la dependencia"/>
    <s v="Harvey Danilo Suárez Morales"/>
    <s v="Secretaría Ejecutiva"/>
    <s v="C- Dirección de TI"/>
    <s v="Diana Lucia Pinilla Marín"/>
    <n v="52021909"/>
    <x v="18"/>
    <s v="N/A"/>
    <s v="N/A"/>
    <s v="N/A"/>
    <s v="Inversión"/>
    <n v="92577322"/>
    <s v="N/A"/>
    <s v="N/A"/>
    <n v="8652088"/>
    <s v="N/A"/>
    <n v="67223"/>
    <s v="_x0009_82923"/>
    <n v="2022011000049"/>
    <d v="2023-02-10T00:00:00"/>
    <d v="2023-02-13T00:00:00"/>
    <s v="Judy Marcela Cortés Fonseca"/>
    <s v="Cedula de ciudadanía"/>
    <n v="52814557"/>
    <n v="3"/>
    <d v="2023-04-24T00:00:00"/>
    <n v="0"/>
    <s v="N/A"/>
    <n v="0"/>
    <s v="N/A"/>
    <n v="0"/>
    <s v="N/A"/>
    <n v="0"/>
    <s v="N/A"/>
    <n v="0"/>
    <s v="N/A"/>
    <n v="0"/>
    <s v="N/A"/>
    <n v="0"/>
    <s v="N/A"/>
    <n v="0"/>
    <n v="92577322"/>
    <n v="0"/>
    <n v="0"/>
    <n v="0"/>
    <n v="0"/>
    <d v="2023-12-31T00:00:00"/>
    <d v="2023-12-31T00:00:00"/>
    <n v="-837"/>
    <s v="NO"/>
    <s v="Bogotá D.C."/>
    <s v="Cumplimiento"/>
    <s v="_x0009_15-45-101154454_x000a_ 340 47 994000044873"/>
    <s v="0_x000a_0"/>
    <s v="Seguros del Estado S.A._x000a_Aseguradora Solidaria de Colombia"/>
    <s v="14/02/2023_x000a_25/04/2023"/>
    <s v="10/02/2023 - 30/06/2024_x000a_24/04/2023 - 10/07/2024"/>
    <s v="15/02/2023_x000a_25/04/2023"/>
    <s v="https://jepcolombia.sharepoint.com/:i:/g/SE/DAJ/SDC/ESuToZXArLBKhyR8OVAXUwwBy-PNMlFsil4SNSSypTHHRA?e=qqDck7_x000a_Cesón_x000a_https://jepcolombia.sharepoint.com/:i:/g/SE/DAJ/SDC/Edmv4Z4x12BCtLvV6GbbCssBuT1UYA8hfs3v_ulpsjhfWQ?e=e0mp3k"/>
    <s v=" 24-04-2023 se publicó la cesión del contrato JEP-349-2023 de FRANCIA JIMÉNEZ a JUDY CORTÉS (T.I)"/>
    <x v="0"/>
    <s v="Cesión"/>
    <s v="N/A"/>
    <s v="ECONOMÍA"/>
    <s v="N/A"/>
    <s v="FEMENINO"/>
    <s v="judy.cortes@jep.gov.co"/>
    <s v="https://community.secop.gov.co/Public/Tendering/ContractNoticePhases/View?PPI=CO1.PPI.23129528&amp;isFromPublicArea=True&amp;isModal=False"/>
  </r>
  <r>
    <s v="JEP-351-2023"/>
    <s v="JEP-CSPO-351-2023"/>
    <s v="Arinson Ruiz"/>
    <d v="2023-02-09T00:00:00"/>
    <s v="Sandra Yaneth Ramirez Montoya "/>
    <x v="0"/>
    <s v="1. Prestación de servicios profesionales y de apoyo a la gestión"/>
    <s v="Cédula de ciudadanía"/>
    <n v="52230305"/>
    <n v="7"/>
    <x v="0"/>
    <s v="Bogotá D.C."/>
    <s v="Prestación de servicios de apoyo a la subdirección de recursos físicos e infraestructura para la gestión de los documentos que se generan para el control de inventarios en medio físico y digital en el sistema CONTI"/>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40604062"/>
    <s v="N/A"/>
    <s v="N/A"/>
    <n v="3794773"/>
    <s v="N/A"/>
    <n v="76023"/>
    <n v="85423"/>
    <s v="_x0009_2018011000833"/>
    <d v="2023-02-13T00:00:00"/>
    <d v="2023-02-14T00:00:00"/>
    <s v="N/A"/>
    <s v="N/A"/>
    <s v="N/A"/>
    <s v="N/A"/>
    <s v="N/A"/>
    <n v="0"/>
    <s v="N/A"/>
    <n v="0"/>
    <s v="N/A"/>
    <n v="0"/>
    <s v="N/A"/>
    <n v="0"/>
    <s v="N/A"/>
    <n v="0"/>
    <s v="N/A"/>
    <n v="0"/>
    <s v="N/A"/>
    <n v="0"/>
    <s v="N/A"/>
    <n v="0"/>
    <n v="40604062"/>
    <n v="0"/>
    <n v="0"/>
    <n v="0"/>
    <n v="0"/>
    <d v="2023-12-31T00:00:00"/>
    <d v="2023-12-31T00:00:00"/>
    <n v="-837"/>
    <s v="NO"/>
    <s v="Bogotá D.C."/>
    <s v="Cumplimiento"/>
    <s v="63-45-101041442"/>
    <n v="0"/>
    <s v="Seguros del Estado S.A."/>
    <d v="2023-02-13T00:00:00"/>
    <s v="13/02/2023 - 30/06/2024"/>
    <d v="2023-02-14T00:00:00"/>
    <s v="https://jepcolombia.sharepoint.com/:b:/g/SE/DAJ/SDC/EUaO292kZldLs4ebOR1_UZsB6PHEwe13Nb2s-ktYOndvJA?e=nmL12F"/>
    <s v="Ninguna"/>
    <x v="0"/>
    <s v="Retiro"/>
    <s v="N/A"/>
    <s v="TECNOLOGÍA EN ADMINISTRACION DE SISTEMAS DE INFORMACIÓN Y DOCUMENTACIÓN"/>
    <s v="N/A"/>
    <s v="FEMENINO"/>
    <s v="sandra.ramirezm@jep.gov.co"/>
    <s v="https://community.secop.gov.co/Public/Tendering/ContractNoticePhases/View?PPI=CO1.PPI.23142139&amp;isFromPublicArea=True&amp;isModal=False"/>
  </r>
  <r>
    <s v="JEP-352-2023"/>
    <s v="JEP-CSPO-352-2023"/>
    <s v="Arinson Ruiz"/>
    <d v="2023-02-09T00:00:00"/>
    <s v="Jackson Leonardo Paipa Calderon "/>
    <x v="0"/>
    <s v="1. Prestación de servicios profesionales y de apoyo a la gestión"/>
    <s v="Cédula de ciudadanía"/>
    <n v="80255217"/>
    <n v="7"/>
    <x v="0"/>
    <s v="Bogotá D.C."/>
    <s v="Prestación de servicios de apoyo a la subdirección de recursos físicos e infraestructura en la gestión del almacén e inventarios que hacen parte de la dotación de la JEP "/>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40604062"/>
    <s v="N/A"/>
    <s v="N/A"/>
    <n v="3794773"/>
    <s v="N/A"/>
    <n v="71123"/>
    <s v="_x0009_93423"/>
    <n v="2018011000833"/>
    <d v="2023-02-15T00:00:00"/>
    <d v="2023-02-17T00:00:00"/>
    <s v="N/A"/>
    <s v="N/A"/>
    <s v="N/A"/>
    <s v="N/A"/>
    <s v="N/A"/>
    <n v="0"/>
    <s v="N/A"/>
    <n v="0"/>
    <s v="N/A"/>
    <n v="0"/>
    <s v="N/A"/>
    <n v="0"/>
    <s v="N/A"/>
    <n v="0"/>
    <s v="N/A"/>
    <n v="0"/>
    <s v="N/A"/>
    <n v="0"/>
    <s v="N/A"/>
    <n v="0"/>
    <n v="40604062"/>
    <n v="0"/>
    <n v="0"/>
    <n v="0"/>
    <n v="0"/>
    <d v="2023-12-31T00:00:00"/>
    <d v="2023-12-31T00:00:00"/>
    <n v="-837"/>
    <s v="NO"/>
    <s v="Bogotá D.C."/>
    <s v="Cumplimiento"/>
    <s v="63-45-101041499_x000a_"/>
    <n v="0"/>
    <s v="Seguros del Estado S.A."/>
    <d v="2023-02-16T00:00:00"/>
    <s v="16/02/2023 - 30/06/2024"/>
    <d v="2023-02-16T00:00:00"/>
    <s v="https://jepcolombia.sharepoint.com/:b:/g/SE/DAJ/SDC/EfExyiNmJ_RGqSFmnvgpYRUBfM_IFOhCLUtSjgkDdpYWMw?e=tt2GQg"/>
    <s v="Ninguna"/>
    <x v="0"/>
    <s v="Retiro"/>
    <s v="N/A"/>
    <s v="PENDIENTE"/>
    <s v="N/A"/>
    <s v="MASCULINO"/>
    <s v="jackson.paipa@jep.gov.co"/>
    <s v="https://community.secop.gov.co/Public/Tendering/ContractNoticePhases/View?PPI=CO1.PPI.23143390&amp;isFromPublicArea=True&amp;isModal=False"/>
  </r>
  <r>
    <s v="JEP-353-2023"/>
    <s v="JEP-CSPO-353-2023"/>
    <s v="Clara Torres"/>
    <d v="2023-02-09T00:00:00"/>
    <s v="Belkis Morales González"/>
    <x v="0"/>
    <s v="1. Prestación de servicios profesionales y de apoyo a la gestión"/>
    <s v="Cédula de ciudadanía"/>
    <n v="45545301"/>
    <n v="5"/>
    <x v="0"/>
    <s v="Cartagena"/>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623"/>
    <n v="81923"/>
    <n v="2022011000068"/>
    <d v="2023-02-10T00:00:00"/>
    <d v="2023-02-13T00:00:00"/>
    <s v="N/A"/>
    <s v="N/A"/>
    <s v="N/A"/>
    <s v="N/A"/>
    <s v="N/A"/>
    <n v="0"/>
    <s v="N/A"/>
    <n v="0"/>
    <s v="N/A"/>
    <n v="0"/>
    <s v="N/A"/>
    <n v="0"/>
    <s v="N/A"/>
    <n v="0"/>
    <s v="N/A"/>
    <n v="0"/>
    <s v="N/A"/>
    <n v="0"/>
    <s v="N/A"/>
    <n v="0"/>
    <n v="83485039"/>
    <n v="0"/>
    <n v="0"/>
    <n v="0"/>
    <n v="0"/>
    <d v="2023-12-31T00:00:00"/>
    <d v="2023-12-31T00:00:00"/>
    <n v="-837"/>
    <s v="NO"/>
    <s v="Valledupar con_x000a_desplazamiento en la región conformada por los departamentos de Cesar, Magdalena,_x000a_Bolívar, Sucre, Córdoba, Atlántico y La Guajira"/>
    <s v="Cumplimiento"/>
    <s v="17-47-101003953"/>
    <n v="0"/>
    <s v="Seguros del Estado S.A."/>
    <d v="2023-02-11T00:00:00"/>
    <s v="10/02/2023 - 03/07/2024"/>
    <d v="2023-02-13T00:00:00"/>
    <s v="https://jepcolombia.sharepoint.com/:b:/g/SE/DAJ/SDC/EVY4h8-2ipBNpLxiOD6qpCQBIZxJFfX3tPQt4l_nRY8i4g?e=deOkgu"/>
    <s v="Ninguna"/>
    <x v="0"/>
    <s v="Retiro"/>
    <s v="N/A"/>
    <s v="COMUNICACIÓN SOCIAL"/>
    <s v="N/A"/>
    <s v="FEMENINO"/>
    <s v="belkis.morales@jep.gov.co"/>
    <s v="https://community.secop.gov.co/Public/Tendering/ContractNoticePhases/View?PPI=CO1.PPI.23120261&amp;isFromPublicArea=True&amp;isModal=False"/>
  </r>
  <r>
    <s v="JEP-354-2023"/>
    <s v="JEP-CSPO-354-2023"/>
    <s v="Laura Paredes"/>
    <d v="2023-02-09T00:00:00"/>
    <s v="Néstor Julián Ramírez Sierra"/>
    <x v="0"/>
    <s v="1. Prestación de servicios profesionales y de apoyo a la gestión"/>
    <s v="Cédula de ciudadanía"/>
    <n v="1010169744"/>
    <n v="5"/>
    <x v="0"/>
    <s v="Bogotá D.C."/>
    <s v="Prestar servicios profesionales de apoyo a la Relatoría General de la JEP en la construcción de líneas jurisprudenciales en los temas que sean priorizados, así como en el desarrollo de éstas, en la revisión y ajustes de la metodología diseñada y en las estrategias de divulgación previstas para las decisiones de la jurisdicción. Así como también en el acompañamiento a los procesos de calidad y estructuración de la Relatoría. "/>
    <s v="Misional"/>
    <s v="Harvey Danilo Suarez Morales"/>
    <s v="Secretaría Ejecutiva"/>
    <s v="FF- Relatoría "/>
    <s v="Dilia Danyxa Lozano Suárez"/>
    <n v="52818254"/>
    <x v="26"/>
    <s v="N/A"/>
    <s v="Magistratura - Relatoria _x000a_"/>
    <s v="N/A"/>
    <s v="Inversión"/>
    <n v="43260412"/>
    <s v="N/A"/>
    <s v="N/A"/>
    <n v="8652088"/>
    <s v="N/A"/>
    <n v="63523"/>
    <n v="82723"/>
    <n v="2022011000068"/>
    <d v="2023-02-11T00:00:00"/>
    <d v="2023-02-13T00:00:00"/>
    <s v="N/A"/>
    <s v="N/A"/>
    <s v="N/A"/>
    <s v="N/A"/>
    <s v="N/A"/>
    <n v="0"/>
    <s v="N/A"/>
    <n v="0"/>
    <s v="N/A"/>
    <n v="0"/>
    <s v="N/A"/>
    <n v="0"/>
    <s v="N/A"/>
    <n v="0"/>
    <s v="N/A"/>
    <n v="0"/>
    <s v="N/A"/>
    <n v="1"/>
    <d v="2023-06-08T00:00:00"/>
    <n v="1"/>
    <n v="43260412"/>
    <n v="0"/>
    <n v="0"/>
    <n v="0"/>
    <n v="0"/>
    <d v="2023-07-13T00:00:00"/>
    <d v="2023-07-14T00:00:00"/>
    <n v="-1007"/>
    <s v="NO"/>
    <s v="Bogotá D.C."/>
    <s v="Cumplimiento"/>
    <s v="380 47 994000132106"/>
    <n v="0"/>
    <s v="Aseguradora Solidaria de Colombia"/>
    <d v="2023-02-13T00:00:00"/>
    <s v="11/02/2023 - 14/01/2024"/>
    <d v="2023-02-13T00:00:00"/>
    <s v="https://jepcolombia.sharepoint.com/:b:/g/SE/DAJ/SDC/EVhOGTWlCWFPkQvO2EQaSJoB0GILKkgsymTMdQg-xmfGNg?e=Z3Oc9c"/>
    <s v="Mediante otrosí N°1 Se modifica El término de duración del contrato será de cinco (05) meses y un día, hasta el 14 de julio de 2023,"/>
    <x v="0"/>
    <s v="Prorroga"/>
    <s v="N/A"/>
    <s v="PENDIENTE"/>
    <s v="N/A"/>
    <s v="MASCULINO"/>
    <s v="nestor.ramirez@jep.gov.co"/>
    <s v="https://community.secop.gov.co/Public/Tendering/ContractNoticePhases/View?PPI=CO1.PPI.23118950&amp;isFromPublicArea=True&amp;isModal=False"/>
  </r>
  <r>
    <s v="JEP-355-2023"/>
    <s v="JEP-CSPO-355-2023"/>
    <s v="Julieth Barrera"/>
    <d v="2023-02-09T00:00:00"/>
    <s v="María Emma Wills Obregón "/>
    <x v="0"/>
    <s v="1. Prestación de servicios profesionales y de apoyo a la gestión"/>
    <s v="Cédula de ciudadanía"/>
    <n v="41762265"/>
    <n v="3"/>
    <x v="0"/>
    <s v="Bogotá D.C."/>
    <s v="Prestar servicios profesionales para apoyar a la subdirección de fortalecimiento institucional en el desarrollo del modelo de gestión del conocimiento por medio de acciones pedagógicas con universidades y el fortalecimiento del enfoque dialógico en la JEP."/>
    <s v="Funciones de la dependencia"/>
    <s v="Harvey Danilo Suárez Morales"/>
    <s v="Secretaría Ejecutiva"/>
    <s v="AA- Subdirección de Fortalecimiento Institucional"/>
    <s v="Luz Amanda Granados Urrea"/>
    <n v="51746389"/>
    <x v="24"/>
    <s v="N/A"/>
    <s v="N/A"/>
    <s v="N/A"/>
    <s v="Inversión"/>
    <n v="136915482"/>
    <s v="N/A"/>
    <s v="N/A"/>
    <n v="12446862"/>
    <s v="N/A"/>
    <n v="62923"/>
    <n v="107223"/>
    <s v="_x0009_2018011001175"/>
    <d v="2023-02-21T00:00:00"/>
    <d v="2023-02-23T00:00:00"/>
    <s v="N/A"/>
    <s v="N/A"/>
    <s v="N/A"/>
    <s v="N/A"/>
    <s v="N/A"/>
    <n v="0"/>
    <s v="N/A"/>
    <n v="0"/>
    <s v="N/A"/>
    <n v="0"/>
    <s v="N/A"/>
    <n v="0"/>
    <s v="N/A"/>
    <n v="0"/>
    <s v="N/A"/>
    <n v="0"/>
    <s v="N/A"/>
    <n v="0"/>
    <s v="N/A"/>
    <n v="0"/>
    <n v="136915482"/>
    <n v="0"/>
    <n v="0"/>
    <n v="0"/>
    <n v="0"/>
    <d v="2023-12-31T00:00:00"/>
    <d v="2023-12-31T00:00:00"/>
    <n v="-837"/>
    <s v="NO"/>
    <s v="Bogotá D.C."/>
    <s v="Cumplimiento"/>
    <s v="15-47-101010940"/>
    <n v="0"/>
    <s v="Seguros del Estado S.A."/>
    <d v="2023-02-21T00:00:00"/>
    <s v="21/02/2023 - 05/07/2024"/>
    <d v="2023-02-23T00:00:00"/>
    <s v="https://jepcolombia.sharepoint.com/:b:/g/SE/DAJ/SDC/ES7h1zX4JfhBjHvQ_EHSFcUB30E_4YHHj7ca1m0G4WO_gQ?e=ZbQD9M"/>
    <s v="Ninguna"/>
    <x v="0"/>
    <s v="Retiro"/>
    <s v="N/A"/>
    <s v="CIENCIAS POLÍTICAS Y DE GOBIERNO"/>
    <s v="N/A"/>
    <s v="FEMENINO"/>
    <s v="maria.wills@jep.gov.co"/>
    <s v="https://community.secop.gov.co/Public/Tendering/ContractNoticePhases/View?PPI=CO1.PPI.23300260&amp;isFromPublicArea=True&amp;isModal=False"/>
  </r>
  <r>
    <s v="JEP-356-2023"/>
    <s v="JEP-CSPO-356-2023"/>
    <s v="Paola Casas"/>
    <d v="2023-02-09T00:00:00"/>
    <s v="Servisoft S.A"/>
    <x v="0"/>
    <s v="2. Prestación de servcios"/>
    <s v="NIT"/>
    <n v="800240660"/>
    <n v="2"/>
    <x v="2"/>
    <s v="Sabaneta"/>
    <s v="Renovación servicios de actualización, soporte y mantenimiento de licencias  y bolsa de horas para nuevos desarrollos del sistema CONTi"/>
    <s v="Funciones de la dependencia"/>
    <s v="Harvey Danilo Suárez Morales"/>
    <s v="Secretaría Ejecutiva"/>
    <s v="C- Dirección de TI"/>
    <s v="Diana Lucia Pinilla Marín"/>
    <n v="52021909"/>
    <x v="18"/>
    <s v="N/A"/>
    <s v="N/A"/>
    <s v="N/A"/>
    <s v="Inversión"/>
    <n v="1382917160"/>
    <s v="N/A"/>
    <s v="N/A"/>
    <s v="N/A"/>
    <s v="N/A"/>
    <n v="72223"/>
    <n v="107723"/>
    <s v="_x0009_2022011000049"/>
    <d v="2023-02-21T00:00:00"/>
    <d v="2023-02-24T00:00:00"/>
    <s v="N/A"/>
    <s v="N/A"/>
    <s v="N/A"/>
    <s v="N/A"/>
    <s v="N/A"/>
    <n v="31146822"/>
    <d v="2023-10-11T00:00:00"/>
    <n v="0"/>
    <s v="N/A"/>
    <n v="0"/>
    <s v="N/A"/>
    <n v="0"/>
    <s v="N/A"/>
    <n v="0"/>
    <s v="N/A"/>
    <n v="0"/>
    <s v="N/A"/>
    <n v="0"/>
    <s v="N/A"/>
    <n v="0"/>
    <n v="1414063982"/>
    <n v="0"/>
    <n v="0"/>
    <n v="0"/>
    <n v="0"/>
    <d v="2023-12-31T00:00:00"/>
    <d v="2023-12-31T00:00:00"/>
    <n v="-837"/>
    <s v="SI"/>
    <s v="Bogotá D.C."/>
    <s v="Cumplimiento"/>
    <s v="11-45-101123132"/>
    <n v="0"/>
    <s v="Seguros del Estado S.A."/>
    <d v="2023-02-23T00:00:00"/>
    <s v="21/02/2023 - 31/12/2026"/>
    <d v="2023-02-24T00:00:00"/>
    <s v="https://jepcolombia.sharepoint.com/:i:/g/SE/DAJ/SDC/EVHLCpsoW89CmYE8VSIdLY8BEC3xi77QX_06o8qMcogzDA?e=9t53mC"/>
    <s v="Mediante otrosí N°1 del 11/10/2023 se adiciona el valor de $31.146.822; Aclaración otrosí N°1 publicado el 18/10/2023 se aclara el número del cdp siendo lo correcto el número 72223 de 24 de enero de 2023, adicionado el 13 de septiembre de 2023; El 11/09/2025 se publicó el acta de balance y cierre"/>
    <x v="0"/>
    <s v="Adición"/>
    <s v="N/A"/>
    <s v="N/A"/>
    <s v="N/A"/>
    <s v="N/A"/>
    <s v="N/A"/>
    <s v="https://community.secop.gov.co/Public/Tendering/ContractNoticePhases/View?PPI=CO1.PPI.23362897&amp;isFromPublicArea=True&amp;isModal=False"/>
  </r>
  <r>
    <s v="JEP-357-2023"/>
    <s v="JEP-CSPO-357-2023"/>
    <s v="Arinson Ruiz"/>
    <d v="2023-02-09T00:00:00"/>
    <s v="Haspper Huertas Castiblanco "/>
    <x v="0"/>
    <s v="1. Prestación de servicios profesionales y de apoyo a la gestión"/>
    <s v="Cédula de ciudadanía"/>
    <n v="79824531"/>
    <n v="3"/>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
    <s v="Misional"/>
    <s v="Harvey Danilo Suárez Morales"/>
    <s v="Secretaría Ejecutiva"/>
    <s v="BB- Departamento SAAD Defensa a Comparecientes "/>
    <s v="Jorge Alirio Mancera Cortés"/>
    <n v="79309847"/>
    <x v="9"/>
    <s v="N/A"/>
    <s v="N/A"/>
    <s v="N/A"/>
    <s v="Inversión"/>
    <n v="40604062"/>
    <s v="N/A"/>
    <s v="N/A"/>
    <n v="3794773"/>
    <s v="N/A"/>
    <n v="39623"/>
    <n v="89123"/>
    <n v="2022011000068"/>
    <d v="2023-02-15T00:00:00"/>
    <d v="2023-02-16T00:00:00"/>
    <s v="N/A"/>
    <s v="N/A"/>
    <s v="N/A"/>
    <s v="N/A"/>
    <s v="N/A"/>
    <n v="0"/>
    <s v="N/A"/>
    <n v="0"/>
    <s v="N/A"/>
    <n v="0"/>
    <s v="N/A"/>
    <n v="0"/>
    <s v="N/A"/>
    <n v="0"/>
    <s v="N/A"/>
    <n v="0"/>
    <s v="N/A"/>
    <n v="0"/>
    <s v="N/A"/>
    <n v="0"/>
    <n v="40604062"/>
    <n v="0"/>
    <n v="0"/>
    <n v="0"/>
    <n v="0"/>
    <d v="2023-12-31T00:00:00"/>
    <d v="2023-12-31T00:00:00"/>
    <n v="-837"/>
    <s v="NO"/>
    <s v="Bogotá D.C."/>
    <s v="Cumplimiento"/>
    <s v="21-45-101400745"/>
    <n v="0"/>
    <s v="Seguros del Estado S.A."/>
    <d v="2023-02-15T00:00:00"/>
    <s v="15/02/2023 - 01/07/2024"/>
    <d v="2023-02-16T00:00:00"/>
    <s v="https://jepcolombia.sharepoint.com/:b:/g/SE/DAJ/SDC/EUepfd-UuptOvv-CEtYIqI4BFwBoAv_970hfpqiFzLnYLw?e=3RUusG"/>
    <s v="Ninguna"/>
    <x v="0"/>
    <s v="Retiro"/>
    <s v="N/A"/>
    <s v="PENDIENTE"/>
    <s v="N/A"/>
    <s v="MASCULINO"/>
    <s v="haspper.huertas@jep.gov.co"/>
    <s v="https://community.secop.gov.co/Public/Tendering/ContractNoticePhases/View?PPI=CO1.PPI.23145316&amp;isFromPublicArea=True&amp;isModal=False"/>
  </r>
  <r>
    <s v="JEP-358-2023"/>
    <s v="JEP-CSPO-358-2023"/>
    <s v="Arinson Ruiz"/>
    <d v="2023-02-09T00:00:00"/>
    <s v="Berenice Buitrago Garcia "/>
    <x v="0"/>
    <s v="1. Prestación de servicios profesionales y de apoyo a la gestión"/>
    <s v="Cédula de ciudadanía"/>
    <n v="52242873"/>
    <n v="0"/>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
    <s v="Misional"/>
    <s v="Harvey Danilo Suárez Morales"/>
    <s v="Secretaría Ejecutiva"/>
    <s v="BB- Departamento SAAD Defensa a Comparecientes "/>
    <s v="Jorge Alirio Mancera Cortés"/>
    <n v="79309847"/>
    <x v="9"/>
    <s v="N/A"/>
    <s v="N/A"/>
    <s v="N/A"/>
    <s v="Inversión"/>
    <n v="40604062"/>
    <s v="N/A"/>
    <s v="N/A"/>
    <n v="3794773"/>
    <s v="N/A"/>
    <n v="39723"/>
    <n v="94123"/>
    <n v="2022011000068"/>
    <d v="2023-02-16T00:00:00"/>
    <d v="2023-02-17T00:00:00"/>
    <s v="N/A"/>
    <s v="N/A"/>
    <s v="N/A"/>
    <s v="N/A"/>
    <s v="N/A"/>
    <n v="0"/>
    <s v="N/A"/>
    <n v="0"/>
    <s v="N/A"/>
    <n v="0"/>
    <s v="N/A"/>
    <n v="0"/>
    <s v="N/A"/>
    <n v="0"/>
    <s v="N/A"/>
    <n v="0"/>
    <s v="N/A"/>
    <n v="0"/>
    <s v="N/A"/>
    <n v="0"/>
    <n v="40604062"/>
    <n v="0"/>
    <n v="0"/>
    <n v="0"/>
    <n v="0"/>
    <d v="2023-12-31T00:00:00"/>
    <d v="2023-12-31T00:00:00"/>
    <n v="-837"/>
    <s v="NO"/>
    <s v="Bogotá D.C."/>
    <s v="Cumplimiento"/>
    <s v="21-47-101026480"/>
    <n v="0"/>
    <s v="Seguros del Estado S.A."/>
    <d v="2023-02-16T00:00:00"/>
    <s v="16/02/2023 - 30/06/2024"/>
    <d v="2023-02-17T00:00:00"/>
    <s v="https://jepcolombia.sharepoint.com/:b:/g/SE/DAJ/SDC/ERPSuVlsz9tLvvKtzHyL2qsBK2ofxFuBtJU-r8sTw6e_Vw?e=0pxHpW"/>
    <s v="Ninguna"/>
    <x v="0"/>
    <s v="Retiro"/>
    <s v="N/A"/>
    <s v="INGENIERÍA DE SISTEMAS"/>
    <s v="N/A"/>
    <s v="FEMENINO"/>
    <s v="berenice.buitrago@jep.gov.co"/>
    <s v="https://community.secop.gov.co/Public/Tendering/ContractNoticePhases/View?PPI=CO1.PPI.23152280&amp;isFromPublicArea=True&amp;isModal=False"/>
  </r>
  <r>
    <s v="JEP-359-2023"/>
    <s v="JEP-CSPO-359-2023"/>
    <s v="Julieth Barrera"/>
    <d v="2023-02-09T00:00:00"/>
    <s v="Erika de la Rue Cruz"/>
    <x v="0"/>
    <s v="1. Prestación de servicios profesionales y de apoyo a la gestión"/>
    <s v="Cédula de ciudadanía"/>
    <n v="1024545719"/>
    <n v="4"/>
    <x v="0"/>
    <s v="Bogotá D.C."/>
    <s v="Prestar servicios profesionales para apoyar a la Subdirección de Talento Humano en los trámites de seguridad social, parafiscalidad, administración de riesgos laborales y demás cálculos inherentes al procesamiento de la nómina de la Jurisdicción Especial para la Paz, como parte del desarrollo e implementación de la estrategia de talento humano de la entidad"/>
    <s v="Funciones de la dependencia"/>
    <s v="Harvey Danilo Sua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
    <n v="60109236"/>
    <s v="N/A"/>
    <s v="N/A"/>
    <n v="5464476"/>
    <s v="N/A"/>
    <n v="75023"/>
    <s v="_x0009_93523"/>
    <n v="2018011001175"/>
    <d v="2023-02-16T00:00:00"/>
    <d v="2023-02-17T00:00:00"/>
    <s v="N/A"/>
    <s v="N/A"/>
    <s v="N/A"/>
    <s v="N/A"/>
    <s v="N/A"/>
    <n v="0"/>
    <s v="N/A"/>
    <n v="0"/>
    <s v="N/A"/>
    <n v="0"/>
    <s v="N/A"/>
    <n v="0"/>
    <s v="N/A"/>
    <n v="0"/>
    <s v="N/A"/>
    <n v="0"/>
    <s v="N/A"/>
    <n v="0"/>
    <n v="0"/>
    <n v="-81"/>
    <n v="60109236"/>
    <n v="0"/>
    <n v="0"/>
    <n v="0"/>
    <n v="0"/>
    <d v="2023-12-31T00:00:00"/>
    <d v="2023-10-11T00:00:00"/>
    <n v="-918"/>
    <s v="NO"/>
    <s v="Manizales"/>
    <s v="Cumplimiento"/>
    <s v="14-45-101092823"/>
    <n v="1"/>
    <s v="Seguros del Estado S.A."/>
    <d v="2023-02-16T00:00:00"/>
    <s v="16/02/2023 - 10/07/2024"/>
    <d v="2023-02-16T00:00:00"/>
    <s v="https://jepcolombia.sharepoint.com/:b:/g/SE/DAJ/SDC/EQEhkGIm1XhMsPW-pgC6AfYBn8JoxU6FN4GOwabaZmqCgg?e=9sNoDj"/>
    <s v="El 12/10/2023 se publica  la terminación anticipada del contrato JEP-359-2023 Erika de la Rue - Subdireccion de Talento Humano "/>
    <x v="0"/>
    <s v="Terminación anticipada"/>
    <s v="N/A"/>
    <s v="ADMINISTRACIÓN DE EMPRESAS"/>
    <s v="N/A"/>
    <s v="FEMENINO"/>
    <s v="erika.delarue@jep.gov.co"/>
    <s v="https://community.secop.gov.co/Public/Tendering/ContractNoticePhases/View?PPI=CO1.PPI.23154265&amp;isFromPublicArea=True&amp;isModal=False"/>
  </r>
  <r>
    <s v="JEP-360-2023"/>
    <s v="JEP-CSPO-360-2023"/>
    <s v="Julieth Barrera"/>
    <d v="2023-02-09T00:00:00"/>
    <s v="María Andrea Rocha Solano"/>
    <x v="0"/>
    <s v="1. Prestación de servicios profesionales y de apoyo a la gestión"/>
    <s v="Cédula de ciudadanía"/>
    <n v="1020725841"/>
    <n v="3"/>
    <x v="0"/>
    <s v="Bogotá D.C."/>
    <s v="Prestar servicios profesionales para apoyar a la subdirección de fortalecimiento institucional en el desarrollo del modelo de gestión del conocimiento mediante la planeación, seguimiento y evaluación de la implementación del programa pedagógico de la JEP dirigido al sector educativo y en el fortalecimiento de competencias pedagógicas internas"/>
    <s v="Funciones de la dependencia"/>
    <s v="Harvey Danilo Suárez Morales"/>
    <s v="Secretaría Ejecutiva"/>
    <s v="AA- Subdirección de Fortalecimiento Institucional"/>
    <s v="Luz Amanda Granados Urrea"/>
    <n v="51746389"/>
    <x v="24"/>
    <s v="N/A"/>
    <s v="N/A"/>
    <s v="N/A"/>
    <s v="Inversión"/>
    <n v="121888195"/>
    <s v="N/A"/>
    <s v="N/A"/>
    <n v="6615000"/>
    <s v="N/A"/>
    <n v="65123"/>
    <n v="85323"/>
    <n v="2018011001175"/>
    <d v="2023-02-07T00:00:00"/>
    <d v="2023-02-08T00:00:00"/>
    <s v="N/A"/>
    <s v="N/A"/>
    <s v="N/A"/>
    <s v="N/A"/>
    <s v="N/A"/>
    <n v="0"/>
    <s v="N/A"/>
    <n v="0"/>
    <s v="N/A"/>
    <n v="0"/>
    <s v="N/A"/>
    <n v="0"/>
    <s v="N/A"/>
    <n v="0"/>
    <s v="N/A"/>
    <n v="0"/>
    <s v="N/A"/>
    <n v="0"/>
    <s v="N/A"/>
    <n v="0"/>
    <n v="121888195"/>
    <n v="0"/>
    <n v="0"/>
    <n v="0"/>
    <n v="0"/>
    <d v="2023-12-31T00:00:00"/>
    <d v="2023-12-31T00:00:00"/>
    <n v="-837"/>
    <s v="NO"/>
    <s v="Bogotá D.C."/>
    <s v="Cumplimiento"/>
    <s v="15-47-101010885"/>
    <n v="0"/>
    <s v="Seguros del Estado S.A."/>
    <d v="2023-02-13T00:00:00"/>
    <s v="13/02/2023 - 05/07/2024"/>
    <d v="2023-02-14T00:00:00"/>
    <s v="https://jepcolombia.sharepoint.com/:b:/g/SE/DAJ/SDC/Ee8EvS1tvvpLp_EnWBkrLnIB9GNpGBzRxPtHWX9ktBHDxg?e=DXGVAp"/>
    <s v="Ninguna"/>
    <x v="0"/>
    <s v="Retiro"/>
    <s v="N/A"/>
    <s v="PENDIENTE"/>
    <s v="N/A"/>
    <s v="FEMENINO"/>
    <s v="maria.rocha@jep.gov.co"/>
    <s v="https://community.secop.gov.co/Public/Tendering/ContractNoticePhases/View?PPI=CO1.PPI.23162788&amp;isFromPublicArea=True&amp;isModal=False"/>
  </r>
  <r>
    <s v="JEP-361-2023"/>
    <s v="JEP-CSPO-361-2023"/>
    <s v="Julieth Barrera"/>
    <d v="2023-02-10T00:00:00"/>
    <s v="José Libardo González Franco"/>
    <x v="0"/>
    <s v="1. Prestación de servicios profesionales y de apoyo a la gestión"/>
    <s v="Cédula de ciudadanía"/>
    <n v="80377709"/>
    <n v="2"/>
    <x v="0"/>
    <s v="Bogotá D.C."/>
    <s v="Prestación de servicios profesionales,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I- Unidad de Investigación y Acusación- UIA"/>
    <s v="Oscar Alfonso Téllez Valenzuela"/>
    <n v="91226679"/>
    <x v="22"/>
    <s v="N/A"/>
    <s v="N/A"/>
    <s v="N/A"/>
    <s v="Inversión"/>
    <n v="22768647"/>
    <s v="N/A"/>
    <s v="N/A"/>
    <n v="7589549"/>
    <s v="N/A"/>
    <n v="44123"/>
    <n v="88823"/>
    <n v="2018011001068"/>
    <d v="2023-02-14T00:00:00"/>
    <d v="2023-02-16T00:00:00"/>
    <s v="N/A"/>
    <s v="N/A"/>
    <s v="N/A"/>
    <s v="N/A"/>
    <s v="N/A"/>
    <n v="0"/>
    <s v="N/A"/>
    <n v="0"/>
    <s v="N/A"/>
    <n v="0"/>
    <s v="N/A"/>
    <n v="0"/>
    <s v="N/A"/>
    <n v="0"/>
    <s v="N/A"/>
    <n v="0"/>
    <s v="N/A"/>
    <n v="0"/>
    <n v="0"/>
    <n v="0"/>
    <n v="22768647"/>
    <n v="0"/>
    <n v="0"/>
    <n v="0"/>
    <n v="0"/>
    <d v="2023-04-30T00:00:00"/>
    <d v="2023-04-30T00:00:00"/>
    <n v="-1082"/>
    <s v="NO"/>
    <s v="Bogotá D.C."/>
    <s v="Cumplimiento"/>
    <s v="37-47-101003873"/>
    <n v="0"/>
    <s v="Seguros del Estado S.A."/>
    <d v="2023-02-15T00:00:00"/>
    <s v="14/02/2023 - 31/10/2023"/>
    <d v="2023-02-16T00:00:00"/>
    <s v="https://jepcolombia.sharepoint.com/:b:/g/SE/DAJ/SDC/EeI4WJhxORtEmRPX9ypXTX8BG5zwChrSFGYg45ZhzrkBGA?e=yNN3UC"/>
    <s v="Ninguna"/>
    <x v="0"/>
    <s v="Retiro"/>
    <s v="N/A"/>
    <s v="PENDIENTE"/>
    <s v="N/A"/>
    <s v="MASCULINO"/>
    <s v="jose.gonzalez@jep.gov.co"/>
    <s v="https://community.secop.gov.co/Public/Tendering/ContractNoticePhases/View?PPI=CO1.PPI.23207196&amp;isFromPublicArea=True&amp;isModal=False"/>
  </r>
  <r>
    <s v="JEP-362-2023"/>
    <s v="JEP-CSPO-362-2023"/>
    <s v="Julieth Barrera"/>
    <d v="2023-02-10T00:00:00"/>
    <s v="Sergio Daniel Quevedo Useche"/>
    <x v="0"/>
    <s v="1. Prestación de servicios profesionales y de apoyo a la gestión"/>
    <s v="Cédula de ciudadanía"/>
    <n v="1033703684"/>
    <n v="6"/>
    <x v="0"/>
    <s v="Bogotá D.C."/>
    <s v="Prestación de servicios profesionales,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I- Unidad de Investigación y Acusación- UIA"/>
    <s v="Oscar Alfonso Téllez Valenzuela"/>
    <n v="91226679"/>
    <x v="22"/>
    <s v="N/A"/>
    <s v="N/A"/>
    <s v="N/A"/>
    <s v="Inversión"/>
    <n v="22768647"/>
    <s v="N/A"/>
    <s v="N/A"/>
    <n v="7589549"/>
    <s v="N/A"/>
    <n v="44023"/>
    <s v="_x0009_100723"/>
    <n v="2018011001068"/>
    <d v="2023-02-17T00:00:00"/>
    <d v="2023-02-18T00:00:00"/>
    <s v="N/A"/>
    <s v="N/A"/>
    <s v="N/A"/>
    <s v="N/A"/>
    <s v="N/A"/>
    <n v="0"/>
    <s v="N/A"/>
    <n v="0"/>
    <s v="N/A"/>
    <n v="0"/>
    <s v="N/A"/>
    <n v="0"/>
    <s v="N/A"/>
    <n v="0"/>
    <s v="N/A"/>
    <n v="0"/>
    <s v="N/A"/>
    <n v="0"/>
    <n v="0"/>
    <n v="0"/>
    <n v="22768647"/>
    <n v="0"/>
    <n v="0"/>
    <n v="0"/>
    <n v="0"/>
    <d v="2023-04-30T00:00:00"/>
    <d v="2023-04-30T00:00:00"/>
    <n v="-1082"/>
    <s v="NO"/>
    <s v="Bogotá D.C."/>
    <s v="Cumplimiento"/>
    <s v="37-47-101003879"/>
    <n v="0"/>
    <s v="Seguros del Estado S.A."/>
    <d v="2023-02-17T00:00:00"/>
    <s v="17/02/2023 - 31/10/2023"/>
    <d v="2023-02-17T00:00:00"/>
    <s v="https://jepcolombia.sharepoint.com/:b:/g/SE/DAJ/SDC/ESU7vGZJEh5JipLgpoX1WUIBNh7C8Ux1-GfPrW07_FiMOA?e=LbEouw"/>
    <s v="Ninguna"/>
    <x v="0"/>
    <s v="Retiro"/>
    <s v="N/A"/>
    <s v="DERECHO"/>
    <s v="N/A"/>
    <s v="MASCULINO"/>
    <s v="sergio.quevedo@jep.gov.co"/>
    <s v="https://community.secop.gov.co/Public/Tendering/ContractNoticePhases/View?PPI=CO1.PPI.23234566&amp;isFromPublicArea=True&amp;isModal=False"/>
  </r>
  <r>
    <s v="JEP-363-2023"/>
    <s v="JEP-CSPO-363-2023"/>
    <s v="Julieth Barrera"/>
    <d v="2023-02-10T00:00:00"/>
    <s v="Diana Marcela Gómez Zoriano"/>
    <x v="0"/>
    <s v="1. Prestación de servicios profesionales y de apoyo a la gestión"/>
    <s v="Cédula de ciudadanía"/>
    <n v="1023885735"/>
    <n v="7"/>
    <x v="0"/>
    <s v="Bogotá D.C."/>
    <s v="Prestar servicios de apoyo a la Subdirección de Talento Humano en las actividades relacionadas con la planeación y ejecución de la estrategia del Talento Humano, como parte de la gestión del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36315977"/>
    <s v="N/A"/>
    <s v="N/A"/>
    <n v="3415296"/>
    <s v="N/A"/>
    <n v="78123"/>
    <n v="93923"/>
    <n v="2018011001175"/>
    <d v="2023-02-16T00:00:00"/>
    <d v="2023-02-17T00:00:00"/>
    <s v="N/A"/>
    <s v="N/A"/>
    <s v="N/A"/>
    <s v="N/A"/>
    <s v="N/A"/>
    <n v="0"/>
    <s v="N/A"/>
    <n v="0"/>
    <s v="N/A"/>
    <n v="0"/>
    <s v="N/A"/>
    <n v="0"/>
    <s v="N/A"/>
    <n v="0"/>
    <s v="N/A"/>
    <n v="0"/>
    <s v="N/A"/>
    <n v="0"/>
    <s v="N/A"/>
    <n v="0"/>
    <n v="36315977"/>
    <n v="0"/>
    <n v="0"/>
    <n v="0"/>
    <n v="0"/>
    <d v="2023-12-31T00:00:00"/>
    <d v="2023-12-31T00:00:00"/>
    <n v="-837"/>
    <s v="NO"/>
    <s v="Bogotá D.C."/>
    <s v="Cumplimiento"/>
    <s v="63-45-101041510"/>
    <n v="0"/>
    <s v="Seguros del Estado S.A."/>
    <d v="2023-02-16T00:00:00"/>
    <s v="15/02/2023 - 30/06/2024"/>
    <d v="2023-02-17T00:00:00"/>
    <s v="https://jepcolombia.sharepoint.com/:b:/g/SE/DAJ/SDC/EQd8QOeXS_VFkAYujIBGbGcBHwf-XTzkor1bmooaWMQGcQ?e=ARDafk"/>
    <s v="Ninguna"/>
    <x v="0"/>
    <s v="Retiro"/>
    <s v="N/A"/>
    <s v="PENDIENTE"/>
    <s v="N/A"/>
    <s v="FEMENINO"/>
    <s v="diana.gomezz@jep.gov.co"/>
    <s v="https://community.secop.gov.co/Public/Tendering/ContractNoticePhases/View?PPI=CO1.PPI.23204163&amp;isFromPublicArea=True&amp;isModal=False"/>
  </r>
  <r>
    <s v="JEP-364-2023"/>
    <s v="JEP-CSPO-364-2023"/>
    <s v="Julieth Barrera"/>
    <d v="2023-02-10T00:00:00"/>
    <s v="Ana María Alejo Rubiano"/>
    <x v="0"/>
    <s v="1. Prestación de servicios profesionales y de apoyo a la gestión"/>
    <s v="Cédula de ciudadanía"/>
    <n v="53003684"/>
    <n v="4"/>
    <x v="0"/>
    <s v="Bogotá D.C."/>
    <s v="Prestación de servicios profesionales,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I- Unidad de Investigación y Acusación- UIA"/>
    <s v="Oscar Alfonso Téllez Valenzuela"/>
    <n v="91226679"/>
    <x v="22"/>
    <s v="N/A"/>
    <s v="N/A"/>
    <s v="N/A"/>
    <s v="Inversión"/>
    <n v="22768647"/>
    <s v="N/A"/>
    <s v="N/A"/>
    <n v="7589549"/>
    <s v="N/A"/>
    <n v="44223"/>
    <n v="88923"/>
    <n v="2018011001068"/>
    <d v="2023-02-14T00:00:00"/>
    <d v="2023-02-16T00:00:00"/>
    <s v="N/A"/>
    <s v="N/A"/>
    <s v="N/A"/>
    <s v="N/A"/>
    <s v="N/A"/>
    <n v="0"/>
    <s v="N/A"/>
    <n v="0"/>
    <s v="N/A"/>
    <n v="0"/>
    <s v="N/A"/>
    <n v="0"/>
    <s v="N/A"/>
    <n v="0"/>
    <s v="N/A"/>
    <n v="0"/>
    <s v="N/A"/>
    <n v="0"/>
    <n v="0"/>
    <n v="0"/>
    <n v="22768647"/>
    <n v="0"/>
    <n v="0"/>
    <n v="0"/>
    <n v="0"/>
    <d v="2023-04-30T00:00:00"/>
    <d v="2023-04-30T00:00:00"/>
    <n v="-1082"/>
    <s v="NO"/>
    <s v="Bogotá D.C."/>
    <s v="Cumplimiento"/>
    <s v="37-47-101003873"/>
    <n v="0"/>
    <s v="Seguros del Estado S.A."/>
    <d v="2023-02-15T00:00:00"/>
    <s v="14/02/2023 - 31/10/2023"/>
    <d v="2023-02-16T00:00:00"/>
    <s v="https://jepcolombia.sharepoint.com/:b:/g/SE/DAJ/SDC/EVRzfse31xRPuy9iy7qbO_wBnIIV2vjLZTBBgjmWURlx3Q?e=bpoigZ"/>
    <s v="Ninguna"/>
    <x v="0"/>
    <s v="Retiro"/>
    <s v="N/A"/>
    <s v="PENDIENTE"/>
    <s v="N/A"/>
    <s v="FEMENINO"/>
    <s v="ana.alejo@jep.gov.co"/>
    <s v="https://community.secop.gov.co/Public/Tendering/ContractNoticePhases/View?PPI=CO1.PPI.23198837&amp;isFromPublicArea=True&amp;isModal=False"/>
  </r>
  <r>
    <s v="JEP-365-2023"/>
    <s v="JEP-CSPO-365-2023"/>
    <s v="Julieth Barrera"/>
    <d v="2023-02-10T00:00:00"/>
    <s v="Paula Andrea Vellojín Ojeda"/>
    <x v="0"/>
    <s v="1. Prestación de servicios profesionales y de apoyo a la gestión"/>
    <s v="Cédula de ciudadanía"/>
    <n v="1068666462"/>
    <n v="6"/>
    <x v="0"/>
    <s v="Cienaga de Oro"/>
    <s v="Prestación de servicios profesionales, para apoyar y acompañar al grupo de protección a víctimas, testigos y demás intervinientes de la UIA, en el análisis y definición de los niveles de riesgo individual y colectivo de las solicitudes de las medidas de protección."/>
    <m/>
    <s v="Harvey Danilo Suarez Morales"/>
    <s v="Secretaría Ejecutiva"/>
    <s v="I- Unidad de Investigación y Acusación- UIA"/>
    <s v="Oscar Alfonso Téllez Valenzuela"/>
    <n v="91226679"/>
    <x v="22"/>
    <s v="N/A"/>
    <s v="N/A"/>
    <s v="N/A"/>
    <s v="Inversión"/>
    <n v="14571930"/>
    <s v="N/A"/>
    <s v="N/A"/>
    <n v="4857310"/>
    <s v="N/A"/>
    <n v="44423"/>
    <n v="93123"/>
    <n v="2018011001068"/>
    <d v="2023-02-16T00:00:00"/>
    <d v="2023-02-17T00:00:00"/>
    <s v="N/A"/>
    <s v="N/A"/>
    <s v="N/A"/>
    <s v="N/A"/>
    <s v="N/A"/>
    <n v="1942920"/>
    <s v="N/A"/>
    <n v="0"/>
    <s v="N/A"/>
    <n v="0"/>
    <s v="N/A"/>
    <n v="0"/>
    <s v="N/A"/>
    <n v="0"/>
    <s v="N/A"/>
    <n v="0"/>
    <s v="N/A"/>
    <n v="1"/>
    <d v="2023-05-01T00:00:00"/>
    <n v="31"/>
    <n v="16514850"/>
    <n v="0"/>
    <n v="0"/>
    <n v="0"/>
    <n v="0"/>
    <d v="2023-04-30T00:00:00"/>
    <d v="2023-05-31T00:00:00"/>
    <n v="-1051"/>
    <s v="NO"/>
    <s v="Bogotá D.C."/>
    <s v="Cumplimiento"/>
    <s v="37-47-101003875_x000a_37-47-101003875"/>
    <s v="0_x000a_2"/>
    <s v="Seguros del Estado S.A._x000a_Seguros del Estado S.A."/>
    <s v="16/02/2023_x000a_02/05/2023"/>
    <s v="16/02/2023 - 31/10/2023_x000a_16/02/2023 -30/11/2023"/>
    <s v="17/02/2023_x000a_04/05/2023"/>
    <s v="https://jepcolombia.sharepoint.com/:b:/g/SE/DAJ/SDC/EQIsAz7GxiFOsbPgXqwVrB8BkAeZwdmpIl0Y6U4lodogeQ?e=q2di8R"/>
    <s v="Aclarar que en la plataforma Secop II se ajustan_x000a_los valores correspondientes a adición y prórroga así:_x000a_-Adición por la suma de $1.942.920 para un total del contrato de $16.514.850_x000a_-Prórroga hasta el 31 de mayo de 2023."/>
    <x v="0"/>
    <s v="Adición y prórroga"/>
    <s v="N/A"/>
    <s v="DERECHO"/>
    <s v="N/A"/>
    <s v="FEMENINO"/>
    <s v="paula.vellojin@jep.gov.co"/>
    <s v="https://community.secop.gov.co/Public/Tendering/ContractNoticePhases/View?PPI=CO1.PPI.23217477&amp;isFromPublicArea=True&amp;isModal=False"/>
  </r>
  <r>
    <s v="JEP-366-2023"/>
    <s v="JEP-CSPO-366-2023"/>
    <s v="Julieth Barrera"/>
    <d v="2023-02-10T00:00:00"/>
    <s v="Julio Cesar Mora Figueroa"/>
    <x v="0"/>
    <s v="1. Prestación de servicios profesionales y de apoyo a la gestión"/>
    <s v="Cédula de ciudadanía"/>
    <n v="91013610"/>
    <n v="0"/>
    <x v="0"/>
    <s v="Bogotá D.C."/>
    <s v="Prestación de servicios profesionales, para apoyar y acompañar al grupo de protección a víctimas, testigos y demás intervinientes de la UIA, en el análisis y definición de los niveles de riesgo individual y colectivo de las solicitudes de las medidas de protección."/>
    <s v="Funciones de la dependencia"/>
    <s v="Harvey Danilo Suarez Morales"/>
    <s v="Secretaría Ejecutiva"/>
    <s v="I- Unidad de Investigación y Acusación- UIA"/>
    <s v="Oscar Alfonso Téllez Valenzuela"/>
    <n v="91226679"/>
    <x v="22"/>
    <s v="N/A"/>
    <s v="N/A"/>
    <s v="N/A"/>
    <s v="Inversión"/>
    <n v="22768647"/>
    <s v="N/A"/>
    <s v="N/A"/>
    <n v="7589549"/>
    <s v="N/A"/>
    <n v="44323"/>
    <n v="44323"/>
    <n v="2018011001068"/>
    <d v="2023-02-17T00:00:00"/>
    <d v="2023-02-21T00:00:00"/>
    <s v="N/A"/>
    <s v="N/A"/>
    <s v="N/A"/>
    <s v="N/A"/>
    <s v="N/A"/>
    <n v="0"/>
    <s v="N/A"/>
    <n v="0"/>
    <s v="N/A"/>
    <n v="0"/>
    <s v="N/A"/>
    <n v="0"/>
    <s v="N/A"/>
    <n v="0"/>
    <s v="N/A"/>
    <n v="0"/>
    <s v="N/A"/>
    <n v="0"/>
    <n v="0"/>
    <n v="0"/>
    <n v="22768647"/>
    <n v="0"/>
    <n v="0"/>
    <n v="0"/>
    <n v="0"/>
    <d v="2023-04-30T00:00:00"/>
    <d v="2023-04-30T00:00:00"/>
    <n v="-1082"/>
    <s v="NO"/>
    <s v="Bogotá D.C."/>
    <s v="Cumplimiento"/>
    <s v="340 47 994000043322"/>
    <n v="0"/>
    <s v="Aseguradora Solidaria de Colombia"/>
    <d v="2023-02-17T00:00:00"/>
    <s v="17/02/2023 - 10/11/2023"/>
    <d v="2023-02-21T00:00:00"/>
    <s v="https://jepcolombia.sharepoint.com/:b:/g/SE/DAJ/SDC/EQZ7gpy74RZCoHa7hhpPsZkBlRyUyx1Ahv2hlx0wu6W6lg?e=VGH116"/>
    <s v="Ninguna"/>
    <x v="0"/>
    <s v="Retiro"/>
    <s v="N/A"/>
    <s v="DERECHO"/>
    <s v="N/A"/>
    <s v="MASCULINO"/>
    <s v="julio.mora@jep.gov.co"/>
    <s v="https://community.secop.gov.co/Public/Tendering/ContractNoticePhases/View?PPI=CO1.PPI.23268481&amp;isFromPublicArea=True&amp;isModal=False"/>
  </r>
  <r>
    <s v="JEP-367-2023"/>
    <s v="JEP-CSPO-367-2023"/>
    <s v="Paola Casas"/>
    <d v="2023-02-10T00:00:00"/>
    <s v="Bertha Durango Benítez"/>
    <x v="0"/>
    <s v="1. Prestación de servicios profesionales y de apoyo a la gestión"/>
    <s v="Cédula de ciudadanía"/>
    <n v="32357043"/>
    <n v="6"/>
    <x v="0"/>
    <s v="Bogotá D.C."/>
    <s v="Prestar servicios profesionales para apoyar a la Subdirección de Comunicaciones en la elaboración de piezas comunicativas y periodísticas con enfoque diferencial respecto a las decisiones de las secciones, comisiones y dependencia de enfoque diferecial de la JEP, en desarrollo de la política y estrategia de comunicaciones"/>
    <s v="Funciones de la dependencia"/>
    <s v="Harvey Danilo Suárez Morales"/>
    <s v="Secretaría Ejecutiva"/>
    <s v="AA- Subdirección de Comunicaciones"/>
    <s v="Hernando Salazar Palacio"/>
    <n v="14238439"/>
    <x v="23"/>
    <s v="N/A"/>
    <s v="N/A"/>
    <s v="N/A"/>
    <s v="Inversión"/>
    <n v="60109236"/>
    <s v="N/A"/>
    <s v="N/A"/>
    <n v="5464476"/>
    <s v="N/A"/>
    <n v="66723"/>
    <s v="_x0009_88323"/>
    <n v="2022011000068"/>
    <d v="2023-02-14T00:00:00"/>
    <d v="2023-02-16T00:00:00"/>
    <s v="N/A"/>
    <s v="N/A"/>
    <s v="N/A"/>
    <s v="N/A"/>
    <s v="N/A"/>
    <n v="0"/>
    <s v="N/A"/>
    <n v="0"/>
    <s v="N/A"/>
    <n v="0"/>
    <s v="N/A"/>
    <n v="0"/>
    <s v="N/A"/>
    <n v="0"/>
    <s v="N/A"/>
    <n v="0"/>
    <s v="N/A"/>
    <n v="0"/>
    <s v="N/A"/>
    <n v="0"/>
    <n v="60109236"/>
    <n v="0"/>
    <n v="0"/>
    <n v="0"/>
    <n v="0"/>
    <d v="2023-12-31T00:00:00"/>
    <d v="2023-12-31T00:00:00"/>
    <n v="-837"/>
    <s v="NO"/>
    <s v="Bogotá D.C."/>
    <s v="Cumplimiento"/>
    <s v="11-47-101014094"/>
    <n v="0"/>
    <s v="Seguros del Estado S.A."/>
    <d v="2023-02-15T00:00:00"/>
    <s v="14/02/2023 - 10/07/2023"/>
    <d v="2023-02-15T00:00:00"/>
    <s v="https://jepcolombia.sharepoint.com/:b:/g/SE/DAJ/SDC/EaViXOIMhu1Gqa89mI_eTH0BXtEQGeW6JEZVPLG7JCxXYQ?e=67HBEM"/>
    <s v="Ninguna"/>
    <x v="0"/>
    <s v="Retiro"/>
    <s v="N/A"/>
    <s v="COMUNICACIÓN SOCIAL Y PERIODISMO"/>
    <s v="N/A"/>
    <s v="FEMENINO"/>
    <s v="bertha.durango@jep.gov.co"/>
    <s v="https://community.secop.gov.co/Public/Tendering/ContractNoticePhases/View?PPI=CO1.PPI.23218085&amp;isFromPublicArea=True&amp;isModal=False"/>
  </r>
  <r>
    <s v="JEP-368-2023"/>
    <s v="JEP-CSPO-368-2023"/>
    <s v="Mateo Avila"/>
    <d v="2023-02-10T00:00:00"/>
    <s v="Maria Del Pilar Zuluaga Guerrero"/>
    <x v="0"/>
    <s v="1. Prestación de servicios profesionales y de apoyo a la gestión"/>
    <s v="Cédula de ciudadanía"/>
    <n v="39764093"/>
    <n v="5"/>
    <x v="0"/>
    <s v="Cajica"/>
    <s v="Prestar servicios profesionales para apoyar al Departamento de Enfoques Diferenciales  en el desarrollo del enfoque diferencial de persona mayor, mediante la implementación de estrategias y actividades en el marco de los objetivos de la JEP. "/>
    <s v="Misional"/>
    <s v="Harvey Danilo Suárez Morales"/>
    <s v="Secretaría Ejecutiva"/>
    <s v="BB- Departamento de Enfoques Diferenciales"/>
    <s v="Eliana Fernanda Antonio Rosero"/>
    <n v="52517142"/>
    <x v="6"/>
    <s v="N/A"/>
    <s v="N/A"/>
    <s v="N/A"/>
    <s v="Inversión"/>
    <n v="95172968"/>
    <s v="N/A"/>
    <s v="N/A"/>
    <n v="8652088"/>
    <s v="N/A"/>
    <n v="22423"/>
    <n v="99223"/>
    <n v="2022011000068"/>
    <d v="2023-02-17T00:00:00"/>
    <d v="2023-02-21T00:00:00"/>
    <s v="N/A"/>
    <s v="N/A"/>
    <s v="N/A"/>
    <s v="N/A"/>
    <s v="N/A"/>
    <n v="0"/>
    <s v="N/A"/>
    <n v="0"/>
    <s v="N/A"/>
    <n v="0"/>
    <s v="N/A"/>
    <n v="0"/>
    <s v="N/A"/>
    <n v="0"/>
    <s v="N/A"/>
    <n v="0"/>
    <s v="N/A"/>
    <n v="0"/>
    <s v="N/A"/>
    <n v="0"/>
    <n v="95172968"/>
    <n v="0"/>
    <n v="0"/>
    <n v="0"/>
    <n v="0"/>
    <d v="2023-12-31T00:00:00"/>
    <d v="2023-12-31T00:00:00"/>
    <n v="-837"/>
    <s v="NO"/>
    <s v="Bogotá D.C."/>
    <s v="Cumplimiento"/>
    <s v="33-45-101116861"/>
    <n v="0"/>
    <s v="Seguros del Estado S.A."/>
    <d v="2023-02-20T00:00:00"/>
    <s v="17/02/2023 - 30/06/2024"/>
    <d v="2023-02-20T00:00:00"/>
    <s v="https://jepcolombia.sharepoint.com/:b:/g/SE/DAJ/SDC/ET9-5J899-dJqFHXqoZ7ZPIBg0qvJV_WX3xSmxj1BCA4sg?e=EB5Rjp"/>
    <s v="Ninguna"/>
    <x v="0"/>
    <s v="Retiro"/>
    <s v="N/A"/>
    <s v="GERONTOLOGÍA"/>
    <s v="N/A"/>
    <s v="FEMENINO"/>
    <s v="maria.zuluaga@jep.gov.co"/>
    <s v="https://community.secop.gov.co/Public/Tendering/ContractNoticePhases/View?PPI=CO1.PPI.23180152&amp;isFromPublicArea=True&amp;isModal=False"/>
  </r>
  <r>
    <s v="JEP-369-2023"/>
    <s v="JEP-CSPO-369-2023"/>
    <s v="Mateo Avila"/>
    <d v="2023-02-10T00:00:00"/>
    <s v="Nelly Patricia Beltrán Nova"/>
    <x v="0"/>
    <s v="1. Prestación de servicios profesionales y de apoyo a la gestión"/>
    <s v="Cédula de ciudadanía"/>
    <n v="51683576"/>
    <n v="6"/>
    <x v="0"/>
    <s v="Tenjo "/>
    <s v="Prestar servicios profesionales para apoyar al Departamento de Enfoques Diferenciales  en el desarrollo del enfoque diferencial de personas con discapacidad, mediante la implementación de estrategias y actividades en el marco de los objetivos de la JEP. "/>
    <s v="Misional"/>
    <s v="Harvey Danilo Suárez Morales"/>
    <s v="Secretaría Ejecutiva"/>
    <s v="BB- Departamento de Enfoques Diferenciales"/>
    <s v="Eliana Fernanda Antonio Rosero"/>
    <n v="52517142"/>
    <x v="6"/>
    <s v="N/A"/>
    <s v="N/A"/>
    <s v="N/A"/>
    <s v="Inversión"/>
    <n v="95172968"/>
    <s v="N/A"/>
    <s v="N/A"/>
    <n v="8652088"/>
    <s v="N/A"/>
    <n v="22023"/>
    <s v="_x0009_110523"/>
    <s v="_x0009_2022011000068"/>
    <d v="2023-02-22T00:00:00"/>
    <d v="2023-03-01T00:00:00"/>
    <s v="N/A"/>
    <s v="N/A"/>
    <s v="N/A"/>
    <s v="N/A"/>
    <s v="N/A"/>
    <n v="0"/>
    <s v="N/A"/>
    <n v="0"/>
    <s v="N/A"/>
    <n v="0"/>
    <s v="N/A"/>
    <n v="0"/>
    <s v="N/A"/>
    <n v="0"/>
    <s v="N/A"/>
    <n v="0"/>
    <s v="N/A"/>
    <n v="0"/>
    <s v="N/A"/>
    <n v="0"/>
    <n v="95172968"/>
    <n v="0"/>
    <n v="0"/>
    <n v="0"/>
    <n v="0"/>
    <d v="2023-12-31T00:00:00"/>
    <d v="2023-12-31T00:00:00"/>
    <n v="-837"/>
    <s v="NO"/>
    <s v="Bogotá D.C."/>
    <s v="Cumplimiento"/>
    <s v="11-47-101014208"/>
    <n v="0"/>
    <s v="Seguros del Estado S.A."/>
    <d v="2023-02-23T00:00:00"/>
    <s v="23/02/2023 - 05/07/2024"/>
    <d v="2023-02-23T00:00:00"/>
    <s v="https://jepcolombia.sharepoint.com/:b:/g/SE/DAJ/SDC/EQxvLcusr4lLhxHWD83aBiMBdR9NoMDONMM1bkkPXfHpBQ?e=DEasMg"/>
    <s v="Ninguna"/>
    <x v="0"/>
    <s v="Retiro"/>
    <s v="N/A"/>
    <s v="PENDIENTE"/>
    <s v="N/A"/>
    <s v="FEMENINO"/>
    <s v="nelly.beltran@jep.gov.co"/>
    <s v="https://community.secop.gov.co/Public/Tendering/ContractNoticePhases/View?PPI=CO1.PPI.23180532&amp;isFromPublicArea=True&amp;isModal=False"/>
  </r>
  <r>
    <s v="JEP-370-2023"/>
    <s v="JEP-CSPO-370-2023"/>
    <s v="Angela Esquivel"/>
    <d v="2023-02-10T00:00:00"/>
    <s v="Raúl Andrés González Rojas"/>
    <x v="0"/>
    <s v="1. Prestación de servicios profesionales y de apoyo a la gestión"/>
    <s v="Cédula de ciudadanía"/>
    <n v="1019059573"/>
    <n v="3"/>
    <x v="0"/>
    <s v="Bogotá D.C."/>
    <s v="Prestar servicios profesionales para apoyar y acompañar al Departamento de Atención a Víctimas en las gestiones administrativas requeridas para el adecuado desarrollo de los contratos requeridos, para el cumplimiento de las funciones misionales de la dependencia."/>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8421318"/>
    <s v="N/A"/>
    <s v="N/A"/>
    <n v="4401938"/>
    <n v="4806916"/>
    <n v="29323"/>
    <n v="89323"/>
    <n v="2022011000068"/>
    <d v="2023-02-15T00:00:00"/>
    <d v="2023-02-21T00:00:00"/>
    <s v="Diana Marcela Pineda Pinilla"/>
    <s v="Cedula de ciudadanía"/>
    <n v="1070009898"/>
    <n v="3"/>
    <d v="2023-07-21T00:00:00"/>
    <n v="-3228090"/>
    <d v="2023-12-29T00:00:00"/>
    <n v="24034580"/>
    <d v="2023-12-29T00:00:00"/>
    <n v="0"/>
    <s v="N/A"/>
    <n v="0"/>
    <s v="N/A"/>
    <n v="0"/>
    <s v="N/A"/>
    <n v="0"/>
    <s v="N/A"/>
    <n v="1"/>
    <d v="2023-12-29T00:00:00"/>
    <n v="152"/>
    <n v="69227808"/>
    <n v="24034580"/>
    <n v="24034580"/>
    <n v="0"/>
    <n v="0"/>
    <d v="2023-12-31T00:00:00"/>
    <d v="2024-05-31T00:00:00"/>
    <n v="-685"/>
    <s v="NO"/>
    <s v="Bogotá D.C."/>
    <s v="Cumplimiento"/>
    <s v="15-45-101154547_x000a_33-45-101120415"/>
    <s v="0_x000a_0"/>
    <s v="Seguros del Estado S.A._x000a_Seguros del Estado S.A."/>
    <s v="15/02/2023_x000a_21/07/2023"/>
    <s v="15/02/2023 - 30/06/2024_x000a_21/07/2023 - 05/07/2024"/>
    <s v="17/02/2023_x000a_21/07/2023"/>
    <s v="https://jepcolombia.sharepoint.com/:b:/g/SE/DAJ/SDC/EZf7E9t6xZJMmcNiuhsr1G4BN4baJMAB2O66xS_sPAiIeA?e=ilvyQb"/>
    <s v="El 21/07/2023 la cesión del CTO JEP-370-2023 a partir del 21 de julio _x000a_Mediante Otrosí N°1 el 29/12/2023 se publica la adición y prórroga del contrato JEP-370-2023"/>
    <x v="0"/>
    <s v="Cesión, Adición y prórroga"/>
    <s v="N/A"/>
    <s v="DERECHO"/>
    <s v="N/A"/>
    <s v="FEMENINO"/>
    <s v="diana.pineda@jep.gov.co"/>
    <s v="https://community.secop.gov.co/Public/Tendering/ContractNoticePhases/View?PPI=CO1.PPI.23195990&amp;isFromPublicArea=True&amp;isModal=False"/>
  </r>
  <r>
    <s v="JEP-371-2023"/>
    <s v="JEP-CSPO-371-2023"/>
    <s v="Laura Paredes"/>
    <d v="2023-02-10T00:00:00"/>
    <s v="José Luis Noguera Pérez"/>
    <x v="0"/>
    <s v="1. Prestación de servicios profesionales y de apoyo a la gestión"/>
    <s v="Cédula de ciudadanía"/>
    <n v="79653211"/>
    <n v="7"/>
    <x v="0"/>
    <s v="Bogotá D.C."/>
    <s v="Prestar servicios profesionales para apoyar a la Subsecretaría Ejecutiva en el seguimiento de PQRSDF, así como en la respuesta y revisión de documentos e informes requeridos por el despacho para la aprobación de la Secretaría Ejecutiva y en el relacionamiento con las demás dependencias para el cumplimiento de las obligaciones misionales de la JEP. "/>
    <s v="Funciones de la dependencia"/>
    <s v="Harvey Danilo Suárez Morales"/>
    <s v="Secretaría Ejecutiva"/>
    <s v="B- Subsecretaría Ejecutiva"/>
    <s v="Maria del Pilar Torres Navarrete"/>
    <n v="52107153"/>
    <x v="2"/>
    <s v="N/A"/>
    <s v="N/A"/>
    <s v="N/A"/>
    <s v="Inversión"/>
    <n v="83485039"/>
    <s v="N/A"/>
    <s v="N/A"/>
    <n v="7589549"/>
    <s v="N/A"/>
    <n v="70623"/>
    <n v="94423"/>
    <n v="2022011000068"/>
    <d v="2023-02-17T00:00:00"/>
    <d v="2023-02-22T00:00:00"/>
    <s v="N/A"/>
    <s v="N/A"/>
    <s v="N/A"/>
    <s v="N/A"/>
    <s v="N/A"/>
    <n v="0"/>
    <s v="N/A"/>
    <n v="0"/>
    <s v="N/A"/>
    <n v="0"/>
    <s v="N/A"/>
    <n v="0"/>
    <s v="N/A"/>
    <n v="0"/>
    <s v="N/A"/>
    <n v="0"/>
    <s v="N/A"/>
    <n v="0"/>
    <s v="N/A"/>
    <n v="0"/>
    <n v="83485039"/>
    <n v="0"/>
    <n v="0"/>
    <n v="0"/>
    <n v="0"/>
    <d v="2023-12-31T00:00:00"/>
    <d v="2023-12-31T00:00:00"/>
    <n v="-837"/>
    <s v="NO"/>
    <s v="Bogotá D.C."/>
    <s v="Cumplimiento"/>
    <s v="21-45-101401132"/>
    <n v="0"/>
    <s v="Seguros del Estado S.A."/>
    <d v="2023-02-20T00:00:00"/>
    <s v="17/02/2023 - 30/06/2024"/>
    <d v="2023-02-22T00:00:00"/>
    <s v="https://jepcolombia.sharepoint.com/:b:/g/SE/DAJ/SDC/EaZayFfnHFJMsjKZgs0N9NcBer68BcRPTrh4QKhMn9X7kg?e=NtIKEk"/>
    <s v="Ninguna"/>
    <x v="0"/>
    <s v="Retiro"/>
    <s v="N/A"/>
    <s v="DERECHO"/>
    <s v="N/A"/>
    <s v="MASCULINO"/>
    <s v="jose.noguera@jep.gov.co_x000a_"/>
    <s v="https://community.secop.gov.co/Public/Tendering/ContractNoticePhases/View?PPI=CO1.PPI.23186880&amp;isFromPublicArea=True&amp;isModal=False"/>
  </r>
  <r>
    <s v="JEP-372-2023"/>
    <s v="JEP-CSPO-372-2023"/>
    <s v="Mateo Avila"/>
    <d v="2023-02-10T00:00:00"/>
    <s v="Silvia Juliana Quintero Erasso"/>
    <x v="0"/>
    <s v="1. Prestación de servicios profesionales y de apoyo a la gestión"/>
    <s v="Cédula de ciudadanía"/>
    <n v="1015409286"/>
    <n v="2"/>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76806246"/>
    <s v="N/A"/>
    <s v="N/A"/>
    <n v="6982386"/>
    <n v="7624765"/>
    <n v="53623"/>
    <n v="87523"/>
    <n v="2022011000068"/>
    <d v="2023-02-14T00:00:00"/>
    <d v="2023-02-15T00:00:00"/>
    <s v="N/A"/>
    <s v="N/A"/>
    <s v="N/A"/>
    <s v="N/A"/>
    <s v="N/A"/>
    <n v="-3723942"/>
    <d v="2023-12-26T00:00:00"/>
    <n v="38123825"/>
    <d v="2023-12-26T00:00:00"/>
    <n v="0"/>
    <s v="N/A"/>
    <n v="0"/>
    <s v="N/A"/>
    <n v="0"/>
    <s v="N/A"/>
    <n v="0"/>
    <s v="N/A"/>
    <n v="1"/>
    <d v="2023-12-26T00:00:00"/>
    <n v="152"/>
    <n v="111206129"/>
    <n v="38123825"/>
    <n v="38123825"/>
    <n v="0"/>
    <n v="0"/>
    <d v="2023-12-31T00:00:00"/>
    <d v="2024-05-31T00:00:00"/>
    <n v="-685"/>
    <s v="NO"/>
    <s v="Bogotá D.C."/>
    <s v="Cumplimiento"/>
    <s v="15-45-101154507"/>
    <n v="0"/>
    <s v="Seguros del Estado S.A."/>
    <d v="2023-02-15T00:00:00"/>
    <s v="14/02/2023 - 30/06/2024"/>
    <d v="2023-02-15T00:00:00"/>
    <s v="https://jepcolombia.sharepoint.com/:b:/g/SE/DAJ/SDC/ERnNS2b9fY5JtUqkCOI38mgBRjdxjZIw0Bvnv5ODcwpO2g?e=1xRe2w"/>
    <s v="Mediante Otrosí N°1 el 26/12/2023 se publica la adición y prórroga del contrato JEP-372-2023"/>
    <x v="0"/>
    <s v="Adición y prórroga"/>
    <s v="N/A"/>
    <s v="PENDIENTE"/>
    <s v="N/A"/>
    <s v="FEMENINO"/>
    <s v="silvia.quintero@jep.gov.co"/>
    <s v="https://community.secop.gov.co/Public/Tendering/ContractNoticePhases/View?PPI=CO1.PPI.23179780&amp;isFromPublicArea=True&amp;isModal=False"/>
  </r>
  <r>
    <s v="JEP-373-2023"/>
    <s v="JEP-CSPO-373-2023"/>
    <s v="Carlos Torres"/>
    <d v="2023-02-10T00:00:00"/>
    <s v="Edson Jhair Rico Carvajal"/>
    <x v="0"/>
    <s v="1. Prestación de servicios profesionales y de apoyo a la gestión"/>
    <s v="Cédula de ciudadanía"/>
    <n v="1032365294"/>
    <n v="2"/>
    <x v="0"/>
    <s v="Bogotá D.C."/>
    <s v="Prestar servicios profesionales para apoyar al Departamento de Atención a Víctimas a nivel nacional en las estrategias de divulgación, orientación, asesoría y acompañamiento jurídico a las víctimas en instancias judiciales y no judiciales, atendiendo los enfoques diferenciales y el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95172968"/>
    <s v="N/A"/>
    <s v="N/A"/>
    <n v="8652088"/>
    <s v="N/A"/>
    <n v="35623"/>
    <n v="89623"/>
    <n v="2022011000068"/>
    <d v="2023-02-15T00:00:00"/>
    <d v="2023-02-17T00:00:00"/>
    <s v="N/A"/>
    <s v="N/A"/>
    <s v="N/A"/>
    <s v="N/A"/>
    <s v="N/A"/>
    <n v="0"/>
    <s v="N/A"/>
    <n v="0"/>
    <s v="N/A"/>
    <n v="0"/>
    <s v="N/A"/>
    <n v="0"/>
    <s v="N/A"/>
    <n v="0"/>
    <s v="N/A"/>
    <n v="0"/>
    <s v="N/A"/>
    <n v="0"/>
    <s v="N/A"/>
    <n v="0"/>
    <n v="95172968"/>
    <n v="0"/>
    <n v="0"/>
    <n v="0"/>
    <n v="0"/>
    <d v="2023-12-31T00:00:00"/>
    <d v="2023-12-31T00:00:00"/>
    <n v="-837"/>
    <s v="NO"/>
    <s v="Bogotá D.C."/>
    <s v="Cumplimiento"/>
    <s v="25-45-101044268"/>
    <n v="0"/>
    <s v="Seguros del Estado S.A."/>
    <d v="2023-02-16T00:00:00"/>
    <d v="2023-02-05T00:00:00"/>
    <d v="2023-07-01T00:00:00"/>
    <s v="https://jepcolombia.sharepoint.com/:b:/g/SE/DAJ/SDC/EfDHxhsn8d5Bk_maNuypMOgB9fw6YSw8-Pb5UIwSNcJaDg?e=k7yCRT"/>
    <s v="Ninguna"/>
    <x v="0"/>
    <s v="Retiro"/>
    <s v="N/A"/>
    <s v="PENDIENTE"/>
    <s v="N/A"/>
    <s v="MASCULINO"/>
    <s v="edson.rico@jep.gov.co"/>
    <s v="https://community.secop.gov.co/Public/Tendering/ContractNoticePhases/View?PPI=CO1.PPI.23186641&amp;isFromPublicArea=True&amp;isModal=False"/>
  </r>
  <r>
    <s v="JEP-374-2023"/>
    <s v="JEP-CSPO-374-2023"/>
    <s v="Arinson Ruiz"/>
    <d v="2023-02-10T00:00:00"/>
    <s v="Reyes Eduardo Sanchez Salamanca "/>
    <x v="0"/>
    <s v="1. Prestación de servicios profesionales y de apoyo a la gestión"/>
    <s v="Cédula de ciudadanía"/>
    <n v="80418166"/>
    <n v="0"/>
    <x v="0"/>
    <s v="Bogotá D.C."/>
    <s v="Prestar servicios profesionales para apoyar y acompañar a la subdirección de recursos físicos e infraestructura en los proyectos relacionados con el seguimiento y mejoramiento en las instalaciones físicas de los grupos territoriales, así como de la sede principal de la JEP. "/>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107194810"/>
    <s v="N/A"/>
    <s v="N/A"/>
    <n v="10018207"/>
    <s v="N/A"/>
    <n v="71023"/>
    <n v="87323"/>
    <n v="2018011000833"/>
    <d v="2023-02-14T00:00:00"/>
    <d v="2023-02-14T00:00:00"/>
    <s v="N/A"/>
    <s v="N/A"/>
    <s v="N/A"/>
    <s v="N/A"/>
    <s v="N/A"/>
    <n v="0"/>
    <s v="N/A"/>
    <n v="0"/>
    <s v="N/A"/>
    <n v="0"/>
    <s v="N/A"/>
    <n v="0"/>
    <s v="N/A"/>
    <n v="0"/>
    <s v="N/A"/>
    <n v="0"/>
    <s v="N/A"/>
    <n v="0"/>
    <s v="N/A"/>
    <n v="0"/>
    <n v="107194810"/>
    <n v="0"/>
    <n v="0"/>
    <n v="0"/>
    <n v="0"/>
    <d v="2023-12-31T00:00:00"/>
    <d v="2023-12-31T00:00:00"/>
    <n v="-837"/>
    <s v="NO"/>
    <s v="Bogotá D.C."/>
    <s v="Cumplimiento"/>
    <s v="63-45-101041470_x000a_"/>
    <n v="0"/>
    <s v="Seguros del Estado S.A."/>
    <d v="2023-02-14T00:00:00"/>
    <s v="14/02/2023 - 30/06/2024"/>
    <d v="2023-02-14T00:00:00"/>
    <s v="https://jepcolombia.sharepoint.com/:b:/g/SE/DAJ/SDC/EeOeT6ZJ4mhNh0WqhGZzSbUBXDYaIRcQPeEOV2s0yDlDUg?e=5rdj5g"/>
    <s v="Ninguna"/>
    <x v="0"/>
    <s v="Retiro"/>
    <s v="N/A"/>
    <s v="PENDIENTE"/>
    <s v="N/A"/>
    <s v="MASCULINO"/>
    <s v="reyes.sanchez@jep.gov.co"/>
    <s v="https://community.secop.gov.co/Public/Tendering/ContractNoticePhases/View?PPI=CO1.PPI.23166074&amp;isFromPublicArea=True&amp;isModal=False"/>
  </r>
  <r>
    <s v="JEP-375-2023"/>
    <s v="JEP-CSPO-375-2023"/>
    <s v="Arinson Ruiz"/>
    <d v="2023-02-10T00:00:00"/>
    <s v="Jesús Eduardo Lozano Uribe "/>
    <x v="0"/>
    <s v="1. Prestación de servicios profesionales y de apoyo a la gestión"/>
    <s v="Cédula de ciudadanía"/>
    <n v="1032450305"/>
    <n v="9"/>
    <x v="0"/>
    <s v="Bogotá D.C."/>
    <s v="Prestar servicios profesionales especializado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los macrocasos priorizados, teniendo en cuenta los lineamientos para la aplicación del enfoque territorial "/>
    <s v="Misional"/>
    <s v="Harvey Danilo Suarez Morales"/>
    <s v="Secretaría Ejecutiva"/>
    <s v="BB- Departamento de Gestión Territorial "/>
    <s v="Gloria Patricia Cala Navarro"/>
    <n v="45761628"/>
    <x v="17"/>
    <s v="N/A"/>
    <s v="N/A"/>
    <s v="N/A"/>
    <s v="Inversión"/>
    <n v="32382068"/>
    <s v="N/A"/>
    <s v="N/A"/>
    <n v="7589549"/>
    <s v="N/A"/>
    <n v="64623"/>
    <n v="94523"/>
    <n v="2022011000068"/>
    <d v="2023-02-17T00:00:00"/>
    <d v="2023-02-21T00:00:00"/>
    <s v="N/A"/>
    <s v="N/A"/>
    <s v="N/A"/>
    <s v="N/A"/>
    <s v="N/A"/>
    <n v="15179098"/>
    <d v="2023-06-30T00:00:00"/>
    <n v="0"/>
    <s v="N/A"/>
    <n v="0"/>
    <s v="N/A"/>
    <n v="0"/>
    <s v="N/A"/>
    <n v="0"/>
    <s v="N/A"/>
    <n v="0"/>
    <s v="N/A"/>
    <n v="1"/>
    <d v="2023-06-30T00:00:00"/>
    <n v="62"/>
    <n v="47561166"/>
    <n v="0"/>
    <n v="0"/>
    <n v="0"/>
    <n v="0"/>
    <d v="2023-06-30T00:00:00"/>
    <d v="2023-08-31T00:00:00"/>
    <n v="-959"/>
    <s v="NO"/>
    <s v="Bogotá D.C."/>
    <s v="Cumplimiento"/>
    <s v="15-45-101154666_x000a_15-45-101154666"/>
    <s v="0_x000a_1"/>
    <s v="Seguros del Estado S.A._x000a_Seguros del Estado S.A."/>
    <s v="17/02/2023_x000a_04/07/2023"/>
    <s v="17/02/2023 - 10/01/2024_x000a_17/02/2023 - 10/03/2024"/>
    <s v="20/02/2023_x000a_07/07/2023"/>
    <s v="https://jepcolombia.sharepoint.com/:b:/g/SE/DAJ/SDC/EdtCzo9R7hZPuGsuSOdfjYcBhhvdpu61--D_xfVjxfAdjQ?e=SulhFT"/>
    <s v="Mediante otrosí N°1 del 30/06/2023 se prorroga el plazo hasta el 31/08/2023 y se adicion el vlaor de $15.179.098_x000a_El 11/08/2023 fue publicado  Aclaratorio al  OTRO SÍ  No . 1 AL CONTRATO No. JEP-375-2023 del valor inicial del contrato y del total del contrato. _x000a_"/>
    <x v="0"/>
    <s v="Adición y prórroga"/>
    <s v="N/A"/>
    <s v="DERECHO"/>
    <s v="N/A"/>
    <s v="MASCULINO"/>
    <s v="jesus.lozano@jep.gov.co"/>
    <s v="https://community.secop.gov.co/Public/Tendering/ContractNoticePhases/View?PPI=CO1.PPI.23209372&amp;isFromPublicArea=True&amp;isModal=False"/>
  </r>
  <r>
    <s v="JEP-376-2023"/>
    <s v="JEP-CSPO-376-2023"/>
    <s v="Jairo Cuellar"/>
    <d v="2023-02-10T00:00:00"/>
    <s v="Dayanna Marcela Lancheros Corzo"/>
    <x v="0"/>
    <s v="1. Prestación de servicios profesionales y de apoyo a la gestión"/>
    <s v="Cédula de ciudadanía"/>
    <n v="1013613637"/>
    <n v="0"/>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38923"/>
    <n v="110623"/>
    <n v="2022011000068"/>
    <d v="2023-02-22T00:00:00"/>
    <d v="2023-02-23T00:00:00"/>
    <s v="N/A"/>
    <s v="N/A"/>
    <s v="N/A"/>
    <s v="N/A"/>
    <s v="N/A"/>
    <n v="0"/>
    <s v="N/A"/>
    <n v="0"/>
    <s v="N/A"/>
    <n v="0"/>
    <s v="N/A"/>
    <n v="0"/>
    <s v="N/A"/>
    <n v="0"/>
    <s v="N/A"/>
    <n v="0"/>
    <s v="N/A"/>
    <n v="0"/>
    <s v="N/A"/>
    <n v="0"/>
    <n v="40604062"/>
    <n v="0"/>
    <n v="0"/>
    <n v="0"/>
    <n v="0"/>
    <d v="2023-12-31T00:00:00"/>
    <d v="2023-12-31T00:00:00"/>
    <n v="-837"/>
    <s v="NO"/>
    <s v="Bogotá D.C."/>
    <s v="Cumplimiento"/>
    <s v="I - 100019704"/>
    <n v="0"/>
    <s v="Seguros Mundial "/>
    <d v="2023-02-22T00:00:00"/>
    <s v="22/02/2023 - 01/07/2024"/>
    <d v="2023-02-23T00:00:00"/>
    <s v="https://jepcolombia.sharepoint.com/:b:/g/SE/DAJ/SDC/EbWgmInbEsVBgY_ci0uvLrYBRVhqsfk3D0oqt50tZRyzkQ?e=UMK5dj"/>
    <s v="Ninguna"/>
    <x v="0"/>
    <s v="Retiro"/>
    <s v="N/A"/>
    <s v="SIN TITULO"/>
    <s v="N/A"/>
    <s v="FEMENINO"/>
    <s v="dayanna.lancheros@jep.gov.co"/>
    <s v="https://community.secop.gov.co/Public/Tendering/ContractNoticePhases/View?PPI=CO1.PPI.23195640&amp;isFromPublicArea=True&amp;isModal=False"/>
  </r>
  <r>
    <s v="JEP-377-2023"/>
    <s v="JEP-CSPO-377-2023"/>
    <s v="Jairo Cuellar"/>
    <d v="2023-02-10T00:00:00"/>
    <s v="Jenny Carolina Moreno García"/>
    <x v="0"/>
    <s v="1. Prestación de servicios profesionales y de apoyo a la gestión"/>
    <s v="Cédula de ciudadanía"/>
    <n v="1117513573"/>
    <n v="6"/>
    <x v="0"/>
    <s v="Florencia "/>
    <s v="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
    <s v="Misional"/>
    <s v="Harvey Danilo Suárez Morales"/>
    <s v="Secretaría Ejecutiva"/>
    <s v="BB- Departamento SAAD Defensa a Comparecientes "/>
    <s v="Jorge Alirio Mancera Cortés"/>
    <n v="79309847"/>
    <x v="9"/>
    <s v="N/A"/>
    <s v="N/A"/>
    <s v="N/A"/>
    <s v="Inversión"/>
    <n v="81208154"/>
    <s v="N/A"/>
    <s v="N/A"/>
    <s v="($7.589.549"/>
    <s v="N/A"/>
    <n v="48523"/>
    <n v="100623"/>
    <n v="2022011000068"/>
    <d v="2023-02-17T00:00:00"/>
    <d v="2023-02-20T00:00:00"/>
    <s v="N/A"/>
    <s v="N/A"/>
    <s v="N/A"/>
    <s v="N/A"/>
    <s v="N/A"/>
    <n v="0"/>
    <s v="N/A"/>
    <n v="0"/>
    <s v="N/A"/>
    <n v="0"/>
    <s v="N/A"/>
    <n v="0"/>
    <s v="N/A"/>
    <n v="0"/>
    <s v="N/A"/>
    <n v="0"/>
    <s v="N/A"/>
    <n v="0"/>
    <s v="N/A"/>
    <n v="0"/>
    <n v="81208154"/>
    <n v="0"/>
    <n v="0"/>
    <n v="0"/>
    <n v="0"/>
    <d v="2023-12-31T00:00:00"/>
    <d v="2023-12-31T00:00:00"/>
    <n v="-837"/>
    <s v="NO"/>
    <s v="Bogotá D.C."/>
    <s v="Cumplimiento"/>
    <s v="21-47-101026512"/>
    <n v="0"/>
    <s v="Seguros del Estado S.A."/>
    <d v="2023-02-20T00:00:00"/>
    <s v="17/02/2023 - 30/06/2024"/>
    <d v="2023-02-20T00:00:00"/>
    <s v="https://jepcolombia.sharepoint.com/:b:/g/SE/DAJ/SDC/EVwSfcX8ZEVIpaBEc8KlHJoBFaRehLfzREhkVH0kZlwvDg?e=ATE72n"/>
    <s v="Ninguna"/>
    <x v="0"/>
    <s v="Retiro"/>
    <s v="N/A"/>
    <s v="INGENIERÍA DE SISTEMAS"/>
    <s v="N/A"/>
    <s v="FEMENINO"/>
    <s v="jenny.moreno@jep.gov.co"/>
    <s v="https://community.secop.gov.co/Public/Tendering/ContractNoticePhases/View?PPI=CO1.PPI.23272135&amp;isFromPublicArea=True&amp;isModal=False"/>
  </r>
  <r>
    <s v="JEP-378-2023"/>
    <s v="JEP-CSPO-378-2023"/>
    <s v="Jairo Cuellar"/>
    <d v="2023-02-10T00:00:00"/>
    <s v="Jhon Fernando Moreno Villa"/>
    <x v="0"/>
    <s v="1. Prestación de servicios profesionales y de apoyo a la gestión"/>
    <s v="Cédula de ciudadanía"/>
    <n v="18202369"/>
    <n v="5"/>
    <x v="0"/>
    <s v="Mitú"/>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80955170"/>
    <s v="N/A"/>
    <s v="N/A"/>
    <n v="7589549"/>
    <s v="N/A"/>
    <n v="72123"/>
    <s v="_x0009_100223"/>
    <n v="2022011000068"/>
    <d v="2023-02-17T00:00:00"/>
    <d v="2023-02-27T00:00:00"/>
    <s v="N/A"/>
    <s v="N/A"/>
    <s v="N/A"/>
    <s v="N/A"/>
    <s v="N/A"/>
    <n v="0"/>
    <s v="N/A"/>
    <n v="0"/>
    <s v="N/A"/>
    <n v="0"/>
    <s v="N/A"/>
    <n v="0"/>
    <s v="N/A"/>
    <n v="0"/>
    <s v="N/A"/>
    <n v="0"/>
    <s v="N/A"/>
    <n v="0"/>
    <s v="N/A"/>
    <n v="0"/>
    <n v="80955170"/>
    <n v="0"/>
    <n v="0"/>
    <n v="0"/>
    <n v="0"/>
    <d v="2023-12-31T00:00:00"/>
    <d v="2023-12-31T00:00:00"/>
    <n v="-837"/>
    <s v="NO"/>
    <s v="Vaupés, Guainía,_x000a_Amazonía, Guaviare y Bogotá"/>
    <s v="Cumplimiento"/>
    <s v="61-45-101021107"/>
    <n v="1"/>
    <s v="Seguros del Estado S.A."/>
    <d v="2023-02-24T00:00:00"/>
    <s v="17/02/2023 - 30/06/2024"/>
    <d v="2023-02-27T00:00:00"/>
    <s v="https://jepcolombia.sharepoint.com/:b:/g/SE/DAJ/SDC/EXg8fwOotw1Ppb8BFv5v5pcBMQDsmuHgBGmkVTirMHH3ZA?e=nam1la"/>
    <s v="Ninguna"/>
    <x v="0"/>
    <s v="Retiro"/>
    <s v="N/A"/>
    <s v="DERECHO"/>
    <s v="N/A"/>
    <s v="MASCULINO"/>
    <s v="jhon.moreno@jep.gov.co"/>
    <s v="https://community.secop.gov.co/Public/Tendering/ContractNoticePhases/View?PPI=CO1.PPI.23235565&amp;isFromPublicArea=True&amp;isModal=False"/>
  </r>
  <r>
    <s v="JEP-379-2023"/>
    <s v="JEP-CSPO-379-2023"/>
    <s v="Jairo Cuellar"/>
    <d v="2023-02-10T00:00:00"/>
    <s v="José Jans Carretero Pardo"/>
    <x v="0"/>
    <s v="1. Prestación de servicios profesionales y de apoyo a la gestión"/>
    <s v="Cédula de ciudadanía"/>
    <n v="1010194876"/>
    <n v="4"/>
    <x v="0"/>
    <s v="Bogotá D.C."/>
    <s v="Prestar servicios profesionales para la asesoría y representación a víctimas con enfoque diferencial en los asuntos de competencia de la jurisdicción y en articulación con las actividades de representación en territorio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102003560"/>
    <s v="N/A"/>
    <s v="N/A"/>
    <n v="9562834"/>
    <s v="N/A"/>
    <n v="25223"/>
    <n v="100323"/>
    <n v="2022011000068"/>
    <d v="2023-02-17T00:00:00"/>
    <d v="2023-02-20T00:00:00"/>
    <s v="N/A"/>
    <s v="N/A"/>
    <s v="N/A"/>
    <s v="N/A"/>
    <s v="N/A"/>
    <n v="0"/>
    <s v="N/A"/>
    <n v="0"/>
    <s v="N/A"/>
    <n v="0"/>
    <s v="N/A"/>
    <n v="0"/>
    <s v="N/A"/>
    <n v="0"/>
    <s v="N/A"/>
    <n v="0"/>
    <s v="N/A"/>
    <n v="0"/>
    <s v="N/A"/>
    <n v="0"/>
    <n v="102003560"/>
    <n v="0"/>
    <n v="0"/>
    <n v="0"/>
    <n v="0"/>
    <d v="2023-12-31T00:00:00"/>
    <d v="2023-12-31T00:00:00"/>
    <n v="-837"/>
    <s v="NO"/>
    <s v="Bogotá D.C."/>
    <s v="Cumplimiento"/>
    <s v="14-47-101022733"/>
    <n v="0"/>
    <s v="Seguros del Estado S.A."/>
    <d v="2023-02-17T00:00:00"/>
    <s v="17/02/2023 - 30/06/2024"/>
    <d v="2023-02-17T00:00:00"/>
    <s v="https://jepcolombia.sharepoint.com/:b:/g/SE/DAJ/SDC/EaFvq6pELwhGrmbOUf_8yT0BSlE63DH2oQtjDBFMDs4JWA?e=FhufjC"/>
    <s v="Mediante otrosí N°1 del 31/03/2023 se smodifica la cláusula segunda Obligaciones específicas"/>
    <x v="0"/>
    <s v="Retiro"/>
    <s v="N/A"/>
    <s v="DERECHO"/>
    <s v="N/A"/>
    <s v="MASCULINO"/>
    <s v="jose.carretero@jep.gov.co"/>
    <s v="https://community.secop.gov.co/Public/Tendering/ContractNoticePhases/View?PPI=CO1.PPI.23259745&amp;isFromPublicArea=True&amp;isModal=False"/>
  </r>
  <r>
    <s v="JEP-380-2023"/>
    <s v="JEP-CSPO-380-2023"/>
    <s v="Mateo Avila"/>
    <d v="2023-02-13T00:00:00"/>
    <s v="Maria Camila Rodríguez Álvarez"/>
    <x v="0"/>
    <s v="1. Prestación de servicios profesionales y de apoyo a la gestión"/>
    <s v="Cédula de ciudadanía"/>
    <n v="1032465411"/>
    <n v="7"/>
    <x v="0"/>
    <s v="Ibagué"/>
    <s v="Prestar servicios profesionales para apoyar al Departamento de SAAD Comparecientes en el acopio, procesamiento, validación y análisis jurídico de la información asociada al Registro de Comparecientes, que sirva como insumo para las actuaciones y decisiones judiciales."/>
    <s v="Misional"/>
    <s v="Harvey Danilo Suárez Morales"/>
    <s v="Secretaría Ejecutiva"/>
    <s v="BB- Departamento SAAD Defensa a Comparecientes "/>
    <s v="Gladys Celeide Prada Pardo"/>
    <n v="60335962"/>
    <x v="7"/>
    <s v="N/A"/>
    <s v="N/A"/>
    <s v="N/A"/>
    <s v="Inversión"/>
    <n v="68214867"/>
    <s v="N/A"/>
    <s v="N/A"/>
    <n v="6375222"/>
    <s v="N/A"/>
    <n v="47623"/>
    <n v="90623"/>
    <n v="2022011000068"/>
    <d v="2023-02-15T00:00:00"/>
    <d v="2023-02-16T00:00:00"/>
    <s v="N/A"/>
    <s v="N/A"/>
    <s v="N/A"/>
    <s v="N/A"/>
    <s v="N/A"/>
    <n v="0"/>
    <s v="N/A"/>
    <n v="0"/>
    <s v="N/A"/>
    <n v="0"/>
    <s v="N/A"/>
    <n v="0"/>
    <s v="N/A"/>
    <n v="0"/>
    <s v="N/A"/>
    <n v="0"/>
    <s v="N/A"/>
    <n v="0"/>
    <s v="N/A"/>
    <n v="0"/>
    <n v="68214867"/>
    <n v="0"/>
    <n v="0"/>
    <n v="0"/>
    <n v="0"/>
    <d v="2023-12-31T00:00:00"/>
    <d v="2023-12-31T00:00:00"/>
    <n v="-837"/>
    <s v="NO"/>
    <s v="Bogotá D.C."/>
    <s v="Cumplimiento"/>
    <s v="25-47-101003730"/>
    <n v="0"/>
    <s v="Seguros del Estado S.A."/>
    <d v="2023-02-16T00:00:00"/>
    <s v="15/02/2023 - 01/07/2024"/>
    <d v="2023-02-16T00:00:00"/>
    <s v="https://jepcolombia.sharepoint.com/:b:/g/SE/DAJ/SDC/EfcP_rIEXaVKp7OV1BLcLxkBYBR6fHqTok6pZ_fxS8McEw?e=3XqgEO"/>
    <s v="Ninguna"/>
    <x v="0"/>
    <s v="Retiro"/>
    <s v="N/A"/>
    <s v="PENDIENTE"/>
    <s v="N/A"/>
    <s v="FEMENINO"/>
    <s v="maria.rodriguez@jep.gov.co"/>
    <s v="https://community.secop.gov.co/Public/Tendering/ContractNoticePhases/View?PPI=CO1.PPI.23206022&amp;isFromPublicArea=True&amp;isModal=False"/>
  </r>
  <r>
    <s v="JEP-381-2023"/>
    <s v="JEP-CSPO-381-2023"/>
    <s v="Mateo Avila"/>
    <d v="2023-02-13T00:00:00"/>
    <s v="David Alejandro Rincón Pinilla"/>
    <x v="0"/>
    <s v="1. Prestación de servicios profesionales y de apoyo a la gestión"/>
    <s v="Cédula de ciudadanía"/>
    <n v="1010222342"/>
    <n v="4"/>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47723"/>
    <n v="92723"/>
    <n v="2022011000068"/>
    <d v="2023-02-15T00:00:00"/>
    <d v="2023-02-16T00:00:00"/>
    <s v="N/A"/>
    <s v="N/A"/>
    <s v="N/A"/>
    <s v="N/A"/>
    <s v="N/A"/>
    <n v="0"/>
    <s v="N/A"/>
    <n v="0"/>
    <s v="N/A"/>
    <n v="0"/>
    <s v="N/A"/>
    <n v="0"/>
    <s v="N/A"/>
    <n v="0"/>
    <s v="N/A"/>
    <n v="0"/>
    <s v="N/A"/>
    <n v="0"/>
    <s v="N/A"/>
    <n v="0"/>
    <n v="40604062"/>
    <n v="0"/>
    <n v="0"/>
    <n v="0"/>
    <n v="0"/>
    <d v="2023-12-31T00:00:00"/>
    <d v="2023-12-31T00:00:00"/>
    <n v="-837"/>
    <s v="NO"/>
    <s v="Bogotá D.C."/>
    <s v="Cumplimiento"/>
    <s v="39-47-101002088"/>
    <n v="0"/>
    <s v="Seguros del Estado S.A."/>
    <d v="2023-02-16T00:00:00"/>
    <s v="15/02/2023 - 30/06/2024"/>
    <d v="2023-02-16T00:00:00"/>
    <s v="https://jepcolombia.sharepoint.com/:b:/g/SE/DAJ/SDC/EYP2Oc8dflBHn74ZreTMUgAB4rY9_rU47AvRRPSgeS8f2Q?e=t9zbIY"/>
    <s v="Ninguna"/>
    <x v="0"/>
    <s v="Retiro"/>
    <s v="N/A"/>
    <s v="HISTORIA MIXTA"/>
    <s v="N/A"/>
    <s v="MASCULINO"/>
    <s v="david.rincon@jep.gov.co"/>
    <s v="https://community.secop.gov.co/Public/Tendering/ContractNoticePhases/View?PPI=CO1.PPI.23208745&amp;isFromPublicArea=True&amp;isModal=False"/>
  </r>
  <r>
    <s v="JEP-382-2023"/>
    <s v="JEP-CSPO-382-2023"/>
    <s v="Mateo Avila"/>
    <d v="2023-02-13T00:00:00"/>
    <s v="Carlos Aníbal Echandía Chavista"/>
    <x v="0"/>
    <s v="1. Prestación de servicios profesionales y de apoyo a la gestión"/>
    <s v="Cédula de ciudadanía"/>
    <n v="80101181"/>
    <n v="1"/>
    <x v="0"/>
    <s v="Mosquera"/>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39923"/>
    <n v="93023"/>
    <n v="2022011000068"/>
    <d v="2023-02-16T00:00:00"/>
    <d v="2023-02-20T00:00:00"/>
    <s v="N/A"/>
    <s v="N/A"/>
    <s v="N/A"/>
    <s v="N/A"/>
    <s v="N/A"/>
    <n v="0"/>
    <s v="N/A"/>
    <n v="0"/>
    <s v="N/A"/>
    <n v="0"/>
    <s v="N/A"/>
    <n v="0"/>
    <s v="N/A"/>
    <n v="0"/>
    <s v="N/A"/>
    <n v="0"/>
    <s v="N/A"/>
    <n v="0"/>
    <s v="N/A"/>
    <n v="0"/>
    <n v="40604062"/>
    <n v="0"/>
    <n v="0"/>
    <n v="0"/>
    <n v="0"/>
    <d v="2023-12-31T00:00:00"/>
    <d v="2023-12-31T00:00:00"/>
    <n v="-837"/>
    <s v="NO"/>
    <s v="Bogotá D.C."/>
    <s v="Cumplimiento"/>
    <s v="21-45-101400889"/>
    <n v="0"/>
    <s v="Seguros del Estado S.A."/>
    <d v="2023-02-17T00:00:00"/>
    <s v="16/02/2023 - 30/06/2024"/>
    <d v="2023-02-20T00:00:00"/>
    <s v="https://jepcolombia.sharepoint.com/:b:/g/SE/DAJ/SDC/EUeNFhGWv5RKqbkyzmC66wIBnMpzEx3tCVDarYRrqx2uKw?e=HlBfR2"/>
    <s v="Ninguna"/>
    <x v="0"/>
    <s v="Retiro"/>
    <s v="N/A"/>
    <s v="PENDIENTE"/>
    <s v="N/A"/>
    <s v="MASCULINO"/>
    <s v="carlos.hechandia@jep.gov.co"/>
    <s v="https://community.secop.gov.co/Public/Tendering/ContractNoticePhases/View?PPI=CO1.PPI.23208768&amp;isFromPublicArea=True&amp;isModal=False"/>
  </r>
  <r>
    <s v="JEP-383-2023"/>
    <s v="JEP-CSPO-383-2023"/>
    <s v="Mateo Avila"/>
    <d v="2023-02-13T00:00:00"/>
    <s v="Santiago Carillo Pulido"/>
    <x v="0"/>
    <s v="1. Prestación de servicios profesionales y de apoyo a la gestión"/>
    <s v="Cédula de ciudadanía"/>
    <n v="1018452963"/>
    <n v="3"/>
    <x v="0"/>
    <s v="Bogotá D.C."/>
    <s v="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
    <s v="Misional"/>
    <s v="Harvey Danilo Suárez Morales"/>
    <s v="Secretaría Ejecutiva"/>
    <s v="BB- Departamento SAAD Defensa a Comparecientes "/>
    <s v="Jorge Alirio Mancera Cortés"/>
    <n v="79309847"/>
    <x v="9"/>
    <s v="N/A"/>
    <s v="N/A"/>
    <s v="N/A"/>
    <s v="Inversión"/>
    <n v="68214867"/>
    <s v="N/A"/>
    <s v="N/A"/>
    <n v="6375222"/>
    <s v="N/A"/>
    <n v="76723"/>
    <n v="90823"/>
    <n v="2022011000068"/>
    <d v="2023-02-15T00:00:00"/>
    <d v="2023-02-16T00:00:00"/>
    <s v="N/A"/>
    <s v="N/A"/>
    <s v="N/A"/>
    <s v="N/A"/>
    <s v="N/A"/>
    <n v="0"/>
    <s v="N/A"/>
    <n v="0"/>
    <s v="N/A"/>
    <n v="0"/>
    <s v="N/A"/>
    <n v="0"/>
    <s v="N/A"/>
    <n v="0"/>
    <s v="N/A"/>
    <n v="0"/>
    <s v="N/A"/>
    <n v="0"/>
    <s v="N/A"/>
    <n v="0"/>
    <n v="68214867"/>
    <n v="0"/>
    <n v="0"/>
    <n v="0"/>
    <n v="0"/>
    <d v="2023-12-31T00:00:00"/>
    <d v="2023-12-31T00:00:00"/>
    <n v="-837"/>
    <s v="NO"/>
    <s v="Bogotá D.C."/>
    <s v="Cumplimiento"/>
    <s v="380 47 994000132288"/>
    <n v="0"/>
    <s v="Aseguradora Solidaria de Colombia"/>
    <d v="2023-02-16T00:00:00"/>
    <s v="15/02/2023 - 03/07/2024"/>
    <d v="2023-02-16T00:00:00"/>
    <s v="https://jepcolombia.sharepoint.com/:b:/g/SE/DAJ/SDC/EYZyznyp8XlAvTCariBsK4cBCUzd9kH1dh_NCcUdNZmprA?e=IU1c5J"/>
    <s v="Ninguna"/>
    <x v="0"/>
    <s v="Retiro"/>
    <s v="N/A"/>
    <s v="PENDIENTE"/>
    <s v="N/A"/>
    <s v="MASCULINO"/>
    <s v="santiago.carrillo@jep.gov.co"/>
    <s v="https://community.secop.gov.co/Public/Tendering/ContractNoticePhases/View?PPI=CO1.PPI.23208666&amp;isFromPublicArea=True&amp;isModal=False"/>
  </r>
  <r>
    <s v="JEP-384-2023"/>
    <s v="JEP-CSPO-384-2023"/>
    <s v="Mateo Avila"/>
    <d v="2023-02-13T00:00:00"/>
    <s v="Juan Sebastián Aguiedo Gómez"/>
    <x v="0"/>
    <s v="1. Prestación de servicios profesionales y de apoyo a la gestión"/>
    <s v="Cédula de ciudadanía"/>
    <n v="1024541009"/>
    <n v="5"/>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s v="Misional"/>
    <s v="Harvey Danilo Suárez Morales"/>
    <s v="Secretaría Ejecutiva"/>
    <s v="BB- Departamento SAAD Defensa a Comparecientes "/>
    <s v="Jorge Alirio Mancera Cortés"/>
    <n v="79309847"/>
    <x v="9"/>
    <s v="N/A"/>
    <s v="N/A"/>
    <s v="N/A"/>
    <s v="Inversión"/>
    <n v="68214867"/>
    <s v="N/A"/>
    <s v="N/A"/>
    <n v="6375222"/>
    <s v="N/A"/>
    <n v="47823"/>
    <n v="90923"/>
    <n v="2022011000068"/>
    <d v="2023-02-15T00:00:00"/>
    <d v="2023-02-21T00:00:00"/>
    <s v="N/A"/>
    <s v="N/A"/>
    <s v="N/A"/>
    <s v="N/A"/>
    <s v="N/A"/>
    <n v="0"/>
    <s v="N/A"/>
    <n v="0"/>
    <s v="N/A"/>
    <n v="0"/>
    <s v="N/A"/>
    <n v="0"/>
    <s v="N/A"/>
    <n v="0"/>
    <s v="N/A"/>
    <n v="0"/>
    <s v="N/A"/>
    <n v="0"/>
    <s v="N/A"/>
    <n v="0"/>
    <n v="68214867"/>
    <n v="0"/>
    <n v="0"/>
    <n v="0"/>
    <n v="0"/>
    <d v="2023-12-31T00:00:00"/>
    <d v="2023-12-31T00:00:00"/>
    <n v="-837"/>
    <s v="NO"/>
    <s v="Bogotá D.C."/>
    <s v="Cumplimiento"/>
    <s v="14-47-101022837"/>
    <n v="0"/>
    <s v="Seguros del Estado S.A."/>
    <d v="2023-02-20T00:00:00"/>
    <s v="15/02/2023 - 05/07/2024"/>
    <d v="2023-02-21T00:00:00"/>
    <s v="https://jepcolombia.sharepoint.com/:b:/g/SE/DAJ/SDC/EQMdf97NEgdKq3muRjRBsc0BiAoSml-VaxzLBzI236HRqg?e=1Jo67a"/>
    <s v="Ninguna"/>
    <x v="0"/>
    <s v="Retiro"/>
    <s v="N/A"/>
    <s v="PENDIENTE"/>
    <s v="N/A"/>
    <s v="MASCULINO"/>
    <s v="juan.aguiedo@jep.gov.co"/>
    <s v="https://community.secop.gov.co/Public/Tendering/ContractNoticePhases/View?PPI=CO1.PPI.23206057&amp;isFromPublicArea=True&amp;isModal=False"/>
  </r>
  <r>
    <s v="JEP-385-2023"/>
    <s v="JEP-CSPO-385-2023"/>
    <s v="Mateo Avila"/>
    <d v="2023-02-13T00:00:00"/>
    <s v="Camilo Ernesto Villegas Rondón"/>
    <x v="0"/>
    <s v="1. Prestación de servicios profesionales y de apoyo a la gestión"/>
    <s v="Cédula de ciudadanía"/>
    <n v="79730756"/>
    <n v="9"/>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s v="Misional"/>
    <s v="Harvey Danilo Suarez Morales"/>
    <s v="Secretaría Ejecutiva"/>
    <s v="BB- Departamento SAAD Defensa a Comparecientes "/>
    <s v="Gladys Celeide Prada Pardo"/>
    <n v="60335962"/>
    <x v="7"/>
    <s v="N/A"/>
    <s v="N/A"/>
    <s v="N/A"/>
    <s v="Inversión"/>
    <n v="68214867"/>
    <s v="N/A"/>
    <s v="N/A"/>
    <n v="6375222"/>
    <s v="N/A"/>
    <n v="39023"/>
    <n v="91023"/>
    <n v="2022011000068"/>
    <d v="2023-02-15T00:00:00"/>
    <d v="2023-02-16T00:00:00"/>
    <s v="N/A"/>
    <s v="N/A"/>
    <s v="N/A"/>
    <s v="N/A"/>
    <s v="N/A"/>
    <n v="0"/>
    <s v="N/A"/>
    <n v="0"/>
    <s v="N/A"/>
    <n v="0"/>
    <s v="N/A"/>
    <n v="0"/>
    <s v="N/A"/>
    <n v="0"/>
    <s v="N/A"/>
    <n v="0"/>
    <s v="N/A"/>
    <n v="0"/>
    <n v="0"/>
    <n v="-214"/>
    <n v="68214867"/>
    <n v="0"/>
    <n v="0"/>
    <n v="0"/>
    <n v="0"/>
    <d v="2023-12-31T00:00:00"/>
    <d v="2023-05-31T00:00:00"/>
    <n v="-1051"/>
    <s v="NO"/>
    <s v="Bogotá D.C."/>
    <s v="Cumplimiento"/>
    <s v="33-47-101011046"/>
    <n v="0"/>
    <s v="Seguros del Estado S.A."/>
    <d v="2023-02-16T00:00:00"/>
    <s v="15/02/2023 - 30/06/2024"/>
    <d v="2023-02-16T00:00:00"/>
    <s v="https://jepcolombia.sharepoint.com/:b:/g/SE/DAJ/SDC/EXJw2bSY8VdKkdszlfkWgUsBSAmcGi6mee6gFSf3c8eqeA?e=4Y2cop"/>
    <s v="EL 31/05/2023 quedo publicado  Acta de terminación anticipada de mutuo acuerdo, balance final y cierre del contrato de prestación servicios jep-385-2023"/>
    <x v="0"/>
    <s v="Terminación anticipada"/>
    <s v="N/A"/>
    <s v="PENDIENTE"/>
    <s v="N/A"/>
    <s v="MASCULINO"/>
    <s v="camilo.villegas@jep.gov.co"/>
    <s v="https://community.secop.gov.co/Public/Tendering/ContractNoticePhases/View?PPI=CO1.PPI.23206150&amp;isFromPublicArea=True&amp;isModal=False"/>
  </r>
  <r>
    <s v="JEP-386-2023"/>
    <s v="JEP-CSPO-386-2023"/>
    <s v="Arinson Ruiz"/>
    <d v="2023-02-13T00:00:00"/>
    <s v="Marcos Andres Barrera Castiblanco "/>
    <x v="0"/>
    <s v="1. Prestación de servicios profesionales y de apoyo a la gestión"/>
    <s v="Cédula de ciudadanía"/>
    <n v="1018451750"/>
    <n v="7"/>
    <x v="0"/>
    <s v="Madrid "/>
    <s v="Prestar servicios profesionales a la Subdirección de Planeación en la articulación y seguimiento a la programación judicial, los modelos de gestión de despachos, la construcción del Plan estratégico cuatrienal, así como el apoyo en otros instrumentos de planeación requeridos por la dependencia. "/>
    <s v="Funciones de la dependencia"/>
    <s v="Harvey Danilo Suárez Morales"/>
    <s v="Secretaría Ejecutiva"/>
    <s v="AA- Subdirección de Planeación"/>
    <s v="Adela del Pilar Parra González"/>
    <n v="52793194"/>
    <x v="5"/>
    <s v="N/A"/>
    <s v="N/A"/>
    <s v="N/A"/>
    <s v="Inversión"/>
    <n v="124780112"/>
    <s v="N/A"/>
    <s v="N/A"/>
    <n v="11921668"/>
    <s v="N/A"/>
    <n v="77723"/>
    <n v="89223"/>
    <n v="2022011000068"/>
    <d v="2023-02-15T00:00:00"/>
    <d v="2023-02-15T00:00:00"/>
    <s v="Silvia Esperanza Botello Moncada"/>
    <s v="Cedula de ciudadanía"/>
    <n v="37396775"/>
    <n v="3"/>
    <d v="2023-07-21T00:00:00"/>
    <n v="0"/>
    <s v="N/A"/>
    <n v="0"/>
    <s v="N/A"/>
    <n v="0"/>
    <s v="N/A"/>
    <n v="0"/>
    <s v="N/A"/>
    <n v="0"/>
    <s v="N/A"/>
    <n v="0"/>
    <s v="N/A"/>
    <n v="0"/>
    <s v="N/A"/>
    <n v="0"/>
    <n v="124780112"/>
    <n v="0"/>
    <n v="0"/>
    <n v="0"/>
    <n v="0"/>
    <d v="2023-12-31T00:00:00"/>
    <d v="2023-12-31T00:00:00"/>
    <n v="-837"/>
    <s v="NO"/>
    <s v="Bogotá D.C."/>
    <s v="Cumplimiento"/>
    <s v="96-47-101002027_x000a_33-45-101120462"/>
    <s v="0_x000a_1"/>
    <s v="Seguros del Estado S.A_x000a_Seguros del Estado S.A.."/>
    <s v="15/02/2023_x000a_25/07/2023"/>
    <s v="15/02/2023 - 03/07/2024_x000a_21/07/2023 - 03/07/2024"/>
    <s v="15/02/2023_x000a_26/07/2023"/>
    <s v="https://jepcolombia.sharepoint.com/:b:/g/SE/DAJ/SDC/EcT-nP2yL2lGquRThzvolq8B7YpB3hQ07VFWT4WH01Xv7g?e=CnhUqH"/>
    <s v="El 21/07/2023 se publico  cesión del CONTRATO JEP-386-2023 - MARCOS ANDRES BARRERA CASTIBLANCO, EL CEDENTE y SILVIA ESPERANZA BOTELLO MONCADA"/>
    <x v="0"/>
    <s v="Cesión"/>
    <s v="N/A"/>
    <s v="PENDIENTE"/>
    <s v="N/A"/>
    <s v="FEMENINO"/>
    <s v="silvia.botello@jep.gov.co"/>
    <s v="https://community.secop.gov.co/Public/Tendering/ContractNoticePhases/View?PPI=CO1.PPI.23209796&amp;isFromPublicArea=True&amp;isModal=False"/>
  </r>
  <r>
    <s v="JEP-387-2023"/>
    <s v="JEP-CSPO-387-2023"/>
    <s v="Arinson Ruiz"/>
    <d v="2023-02-13T00:00:00"/>
    <s v="Claudia Liliana Penagos Clavijo "/>
    <x v="0"/>
    <s v="1. Prestación de servicios profesionales y de apoyo a la gestión"/>
    <s v="Cédula de ciudadanía"/>
    <n v="20887325"/>
    <n v="8"/>
    <x v="0"/>
    <s v="Bogotá D.C."/>
    <s v="Prestar servicios de apoyo a la subdirección de recursos físicos e infraestructura en las actividades requeridas para tramitar los desplazamientos de la magistratura requeridos, como parte de la asistencia a las actuaciones y decisiones judiciales "/>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40351078"/>
    <s v="N/A"/>
    <s v="N/A"/>
    <n v="3794773"/>
    <s v="N/A"/>
    <n v="75823"/>
    <n v="101023"/>
    <n v="2022011000068"/>
    <d v="2023-02-17T00:00:00"/>
    <d v="2023-02-21T00:00:00"/>
    <s v="Sonia Lizeth Bernal Moreno"/>
    <s v="Cedula de ciudadanía"/>
    <n v="1014260055"/>
    <n v="7"/>
    <d v="2023-05-12T00:00:00"/>
    <n v="0"/>
    <s v="N/A"/>
    <n v="0"/>
    <s v="N/A"/>
    <n v="0"/>
    <s v="N/A"/>
    <n v="0"/>
    <s v="N/A"/>
    <n v="0"/>
    <s v="N/A"/>
    <n v="0"/>
    <s v="N/A"/>
    <n v="0"/>
    <s v="N/A"/>
    <n v="0"/>
    <n v="40351078"/>
    <n v="0"/>
    <n v="0"/>
    <n v="0"/>
    <n v="0"/>
    <d v="2023-12-31T00:00:00"/>
    <d v="2023-12-31T00:00:00"/>
    <n v="-837"/>
    <s v="NO"/>
    <s v="Bogotá D.C."/>
    <s v="Cumplimiento"/>
    <s v="63-45-101041539_x000a_63-45-101042844"/>
    <s v="0_x000a_0"/>
    <s v="Seguros del Estado S.A._x000a_Seguros del Estado S.A."/>
    <s v="20/02/2023_x000a_15/05/2023"/>
    <s v="20/02/2023 - 30/06/2024_x000a_15/05/2023 - 30/06/2024"/>
    <s v="21/02/2023_x000a_15/05/2023"/>
    <s v="https://jepcolombia.sharepoint.com/:b:/g/SE/DAJ/SDC/EXK_w61XF9FGv0d1Xs7w_JQBLkjMQHgmbB4ISbYRse5-sA?e=NU1qps"/>
    <s v="Se sede el contrato a partir del 12 de mayo"/>
    <x v="0"/>
    <s v="Cesión"/>
    <s v="N/A"/>
    <s v="ADMINISTRACIÓN DE AEROLINEAS Y AGENCIA DE VIAJES"/>
    <s v="N/A"/>
    <s v="FEMENINO"/>
    <s v="sonia.bernal@jep.gov.co"/>
    <s v="https://community.secop.gov.co/Public/Tendering/ContractNoticePhases/View?PPI=CO1.PPI.23210263&amp;isFromPublicArea=True&amp;isModal=False"/>
  </r>
  <r>
    <s v="JEP-388-2023"/>
    <s v="JEP-CSPO-388-2023"/>
    <s v="Paola Casas"/>
    <d v="2023-02-13T00:00:00"/>
    <s v="Thiame Adelisa Carabali Hinestroza "/>
    <x v="0"/>
    <s v="1. Prestación de servicios profesionales y de apoyo a la gestión"/>
    <s v="Cédula de ciudadanía"/>
    <n v="1062309206"/>
    <n v="5"/>
    <x v="0"/>
    <s v="Santander de Quilichao"/>
    <s v="Prestar servicios profesionales especializados para apoyar y acompañar el despliegue territorial de la Secretaría Ejecutiva en el departamento del Valle del Cauc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arez Morales"/>
    <s v="Secretaría Ejecutiva"/>
    <s v="BB- Departamento de Gestión Territorial "/>
    <s v="Gloria Patricia Cala Navarro"/>
    <n v="45761628"/>
    <x v="17"/>
    <s v="N/A"/>
    <s v="N/A"/>
    <s v="N/A"/>
    <s v="Inversión"/>
    <n v="113317660"/>
    <s v="N/A"/>
    <s v="N/A"/>
    <n v="10758006"/>
    <s v="N/A"/>
    <n v="31323"/>
    <n v="89023"/>
    <n v="2022011000068"/>
    <d v="2023-02-15T00:00:00"/>
    <d v="2023-02-17T00:00:00"/>
    <s v="N/A"/>
    <s v="N/A"/>
    <s v="N/A"/>
    <s v="N/A"/>
    <s v="N/A"/>
    <n v="0"/>
    <s v="N/A"/>
    <n v="0"/>
    <s v="N/A"/>
    <n v="0"/>
    <s v="N/A"/>
    <n v="0"/>
    <s v="N/A"/>
    <n v="0"/>
    <s v="N/A"/>
    <n v="0"/>
    <s v="N/A"/>
    <n v="0"/>
    <n v="0"/>
    <n v="-92"/>
    <n v="113317660"/>
    <n v="0"/>
    <n v="0"/>
    <n v="0"/>
    <n v="0"/>
    <d v="2023-12-31T00:00:00"/>
    <d v="2023-09-30T00:00:00"/>
    <n v="-929"/>
    <s v="NO"/>
    <s v="Santiago de Cali"/>
    <s v="Cumplimiento"/>
    <s v="39-45-101029700"/>
    <n v="0"/>
    <s v="Seguros del Estado S.A."/>
    <d v="2023-02-15T00:00:00"/>
    <s v="15/02/2023 - 05/07/2024"/>
    <d v="2023-02-16T00:00:00"/>
    <s v="https://jepcolombia.sharepoint.com/:b:/g/SE/DAJ/SDC/EZpn8K0O_elDv9Xj0ulDU7EBNZuSraoCVDXz2aQVK8Ul5g?e=5w4ejD"/>
    <s v="Por mutuo acuerdo se da por terminado el contrato el 30/09/2023"/>
    <x v="0"/>
    <s v="Terminación anticipada"/>
    <s v="N/A"/>
    <s v="DERECHO"/>
    <s v="N/A"/>
    <s v="FEMENINO"/>
    <s v="thiame.carabali@jep.gov.co"/>
    <s v="https://community.secop.gov.co/Public/Tendering/ContractNoticePhases/View?PPI=CO1.PPI.23234638&amp;isFromPublicArea=True&amp;isModal=False"/>
  </r>
  <r>
    <s v="JEP-389-2023"/>
    <s v="JEP-CSPO-389-2023"/>
    <s v="Paola Casas"/>
    <d v="2023-02-13T00:00:00"/>
    <s v="Paula Andrea Cañon Rodriguez "/>
    <x v="0"/>
    <s v="1. Prestación de servicios profesionales y de apoyo a la gestión"/>
    <s v="Cédula de ciudadanía"/>
    <n v="1019031092"/>
    <n v="0"/>
    <x v="0"/>
    <s v="Bogotá D.C."/>
    <s v="Prestar servicios profesionales especializados para apoyar y acompañar el despliegue territorial de la Secretaría Ejecutiva en el departamento de Boyacá y Cundinamarc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3317660"/>
    <s v="N/A"/>
    <s v="N/A"/>
    <n v="10758006"/>
    <s v="N/A"/>
    <n v="42823"/>
    <n v="92223"/>
    <n v="2022011000068"/>
    <d v="2023-02-16T00:00:00"/>
    <d v="2023-02-22T00:00:00"/>
    <s v="N/A"/>
    <s v="N/A"/>
    <s v="N/A"/>
    <s v="N/A"/>
    <s v="N/A"/>
    <n v="0"/>
    <s v="N/A"/>
    <n v="0"/>
    <s v="N/A"/>
    <n v="0"/>
    <s v="N/A"/>
    <n v="0"/>
    <s v="N/A"/>
    <n v="0"/>
    <s v="N/A"/>
    <n v="0"/>
    <s v="N/A"/>
    <n v="0"/>
    <s v="N/A"/>
    <n v="0"/>
    <n v="113317660"/>
    <n v="0"/>
    <n v="0"/>
    <n v="0"/>
    <n v="0"/>
    <d v="2023-12-31T00:00:00"/>
    <d v="2023-12-31T00:00:00"/>
    <n v="-837"/>
    <s v="NO"/>
    <s v="Tunja"/>
    <s v="Cumplimiento"/>
    <s v="39-45-101029715"/>
    <n v="0"/>
    <s v="Seguros del Estado S.A."/>
    <d v="2023-02-16T00:00:00"/>
    <s v="16/02/2023 - 05/07/2024"/>
    <d v="2023-02-21T00:00:00"/>
    <s v="https://jepcolombia.sharepoint.com/:b:/g/SE/DAJ/SDC/EdO_P3JTZR5EsSwKkHmN3l0BUIlUl4dIFgBumLvp8Bk_Vw?e=J5ICxF"/>
    <s v="Ninguna"/>
    <x v="0"/>
    <s v="Retiro"/>
    <s v="N/A"/>
    <s v="DERECHO"/>
    <s v="N/A"/>
    <s v="FEMENINO"/>
    <s v="paula.canon@jep.gov.co"/>
    <s v="https://community.secop.gov.co/Public/Tendering/ContractNoticePhases/View?PPI=CO1.PPI.23270593&amp;isFromPublicArea=True&amp;isModal=False"/>
  </r>
  <r>
    <s v="JEP-390-2023"/>
    <s v="JEP-CSPO-390-2023"/>
    <s v="Paola Casas"/>
    <d v="2023-02-13T00:00:00"/>
    <s v="Helen Tatyana Garcia Rodriguez "/>
    <x v="0"/>
    <s v="1. Prestación de servicios profesionales y de apoyo a la gestión"/>
    <s v="Cédula de ciudadanía"/>
    <n v="1032397017"/>
    <n v="6"/>
    <x v="0"/>
    <s v="Bogotá D.C."/>
    <s v="Prestar servicios profesionales especializados para apoyar y acompañar el despliegue territorial de la Secretaría Ejecutiva en el departamento de Arauc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3317660"/>
    <s v="N/A"/>
    <s v="N/A"/>
    <n v="10758006"/>
    <s v="N/A"/>
    <n v="42423"/>
    <n v="101823"/>
    <n v="2022011000068"/>
    <d v="2023-02-17T00:00:00"/>
    <d v="2023-02-22T00:00:00"/>
    <s v="N/A"/>
    <s v="N/A"/>
    <s v="N/A"/>
    <s v="N/A"/>
    <s v="N/A"/>
    <n v="0"/>
    <s v="N/A"/>
    <n v="0"/>
    <s v="N/A"/>
    <n v="0"/>
    <s v="N/A"/>
    <n v="0"/>
    <s v="N/A"/>
    <n v="0"/>
    <s v="N/A"/>
    <n v="0"/>
    <s v="N/A"/>
    <n v="0"/>
    <s v="N/A"/>
    <n v="0"/>
    <n v="113317660"/>
    <n v="0"/>
    <n v="0"/>
    <n v="0"/>
    <n v="0"/>
    <d v="2023-12-31T00:00:00"/>
    <d v="2023-12-31T00:00:00"/>
    <n v="-837"/>
    <s v="NO"/>
    <s v="Arauca"/>
    <s v="Cumplimiento"/>
    <s v="39-45-101029726"/>
    <n v="0"/>
    <s v="Seguros del Estado S.A."/>
    <d v="2023-02-18T00:00:00"/>
    <s v="17/02/2023 - 05/07/2024"/>
    <d v="2023-02-21T00:00:00"/>
    <s v="https://jepcolombia.sharepoint.com/:b:/g/SE/DAJ/SDC/ES0-kJnAEuRMq7CC5ELHnrABe-cyA-E7p0IrwTWH85wxrA?e=KhHwls"/>
    <s v="Ninguna"/>
    <x v="0"/>
    <s v="Retiro"/>
    <s v="N/A"/>
    <s v="DERECHO"/>
    <s v="N/A"/>
    <s v="FEMENINO"/>
    <s v="helen.garcia@jep.gov.co"/>
    <s v="https://community.secop.gov.co/Public/Tendering/ContractNoticePhases/View?PPI=CO1.PPI.23270892&amp;isFromPublicArea=True&amp;isModal=False"/>
  </r>
  <r>
    <s v="JEP-391-2023"/>
    <s v="JEP-CSPO-391-2023"/>
    <s v="Paola Casas"/>
    <d v="2023-02-13T00:00:00"/>
    <s v="Nestor Fernando Palacios Santos"/>
    <x v="0"/>
    <s v="1. Prestación de servicios profesionales y de apoyo a la gestión"/>
    <s v="Cédula de ciudadanía"/>
    <n v="79710473"/>
    <n v="4"/>
    <x v="0"/>
    <s v="Bogotá D.C."/>
    <s v="Prestar servicios profesionales para apoyar en los procesos de mejoramiento de la gestión judicial de las salas de justicia y secciones del tribunal para la paz"/>
    <s v="Misional"/>
    <s v="Harvey Danilo Suárez Morales"/>
    <s v="Secretaría Ejecutiva"/>
    <s v="G- Secretaría General Judicial DAJ"/>
    <s v="Yuly Saenz Berdugo"/>
    <n v="52421376"/>
    <x v="25"/>
    <s v="N/A"/>
    <s v="Magistratura_x000a_SEJUD - SRVR"/>
    <s v="N/A"/>
    <s v="Inversión"/>
    <n v="41742503"/>
    <s v="N/A"/>
    <s v="N/A"/>
    <n v="3794773"/>
    <n v="4143892"/>
    <n v="46523"/>
    <n v="106323"/>
    <n v="2022011000068"/>
    <d v="2023-02-20T00:00:00"/>
    <d v="2023-02-22T00:00:00"/>
    <s v="Luisa Fernanda Hernandez Lagos_x000a_Jorge Javier Nizo Villareal"/>
    <s v="Cedula de ciudadanía"/>
    <s v="1023025551_x000a_79469358"/>
    <s v="1_x000a_2"/>
    <s v="1/03/2023_x000a_12/09/2023"/>
    <n v="-3162339"/>
    <d v="2023-12-28T00:00:00"/>
    <n v="20719460"/>
    <d v="2023-12-28T00:00:00"/>
    <n v="0"/>
    <s v="N/A"/>
    <n v="0"/>
    <s v="N/A"/>
    <n v="0"/>
    <s v="N/A"/>
    <n v="0"/>
    <s v="N/A"/>
    <n v="1"/>
    <d v="2023-12-28T00:00:00"/>
    <n v="152"/>
    <n v="59299624"/>
    <n v="20719460"/>
    <n v="20719460"/>
    <n v="0"/>
    <n v="0"/>
    <d v="2023-12-31T00:00:00"/>
    <d v="2024-05-31T00:00:00"/>
    <n v="-685"/>
    <s v="NO"/>
    <s v="Bogotá D.C."/>
    <s v="Cumplimiento"/>
    <s v="17-47-101003972 _x000a_14-45-101093501"/>
    <s v="0_x000a_0"/>
    <s v="Seguros del Estado S.A._x000a_Seguros del Estado S.A."/>
    <s v="20/02/2023_x000a_2/03/2023"/>
    <s v="20/02/2023 - 05/07/2024_x000a_01/03/2023 - 01/07/2024"/>
    <s v="21/02/2023_x000a_02/03/2023"/>
    <s v="https://jepcolombia.sharepoint.com/:b:/g/SE/DAJ/SDC/ETGwfXPz4p5Bru-eHPNyFyUBE3lsafpdSXSou1DBziQUFw?e=RR1wBm"/>
    <s v="El 28 se febrero se publica la cesión del contrato a partir del 1/08/2023 _x000a_El 12/09/2023 Se público la cesión del contrato JEP-391-2023, Jorge Javier Nizo Villareal_x000a_Mediante otrosí N°1 se publica la adición y prórroga del contrato JEP-391-2023"/>
    <x v="0"/>
    <s v="Cesión, Adición y prórroga"/>
    <s v="N/A"/>
    <s v="DERECHO"/>
    <s v="N/A"/>
    <s v="MASCULINO"/>
    <s v="jorge.nizo@jep.gov.co"/>
    <s v="https://community.secop.gov.co/Public/Tendering/ContractNoticePhases/View?PPI=CO1.PPI.23241942&amp;isFromPublicArea=True&amp;isModal=False"/>
  </r>
  <r>
    <s v="JEP-392-2023"/>
    <s v="JEP-CSPO-392-2023"/>
    <s v="Carlos Torres"/>
    <d v="2023-02-13T00:00:00"/>
    <s v="John Castañeda Ramirez"/>
    <x v="0"/>
    <s v="1. Prestación de servicios profesionales y de apoyo a la gestión"/>
    <s v="Cédula de ciudadanía"/>
    <n v="80056443"/>
    <n v="1"/>
    <x v="0"/>
    <s v="Bogotá D.C."/>
    <s v="Prestar servicios profesionales para apoyar y acompañar a la subdirección de control interno en la ejecución del plan anual de auditoria en el marco del sistema de control interno contable y en el cumplimiento de los roles: enfoque hacia la prevención, administración de riesgos, evaluación y seguimiento y relación con entes externos de control, atendiendo los lineamientos institucionales y la normatividad legal vigente."/>
    <s v="Funciones de la dependencia"/>
    <s v="Harvey Danilo Suárez Morales"/>
    <s v="Secretaría Ejecutiva"/>
    <s v="AA- Subdirección de Control Interno"/>
    <s v="Maria Omaira Alvarez Iriarte"/>
    <n v="43088680"/>
    <x v="27"/>
    <s v="N/A"/>
    <s v="N/A"/>
    <s v="N/A"/>
    <s v="Inversión"/>
    <n v="79943234"/>
    <s v="N/A"/>
    <s v="N/A"/>
    <n v="7589549"/>
    <s v="N/A"/>
    <n v="26923"/>
    <n v="88523"/>
    <n v="2018011001175"/>
    <d v="2023-02-15T00:00:00"/>
    <d v="2023-02-16T00:00:00"/>
    <s v="N/A"/>
    <s v="N/A"/>
    <s v="N/A"/>
    <s v="N/A"/>
    <s v="N/A"/>
    <n v="0"/>
    <s v="N/A"/>
    <n v="0"/>
    <s v="N/A"/>
    <n v="0"/>
    <s v="N/A"/>
    <n v="0"/>
    <s v="N/A"/>
    <n v="0"/>
    <s v="N/A"/>
    <n v="0"/>
    <s v="N/A"/>
    <n v="0"/>
    <s v="N/A"/>
    <n v="0"/>
    <n v="79943234"/>
    <n v="0"/>
    <n v="0"/>
    <n v="0"/>
    <n v="0"/>
    <d v="2023-12-31T00:00:00"/>
    <d v="2023-12-31T00:00:00"/>
    <n v="-837"/>
    <s v="NO"/>
    <s v="Bogotá D.C."/>
    <s v="Cumplimiento"/>
    <s v="14-47-101022688"/>
    <n v="0"/>
    <s v="Seguros del Estado S.A."/>
    <d v="2023-02-16T00:00:00"/>
    <s v="15/02/2023 - 30/06/2024"/>
    <d v="2023-02-16T00:00:00"/>
    <s v="https://jepcolombia.sharepoint.com/:b:/g/SE/DAJ/SDC/ESuYLyppX_9No8TFEzEY1VMBIKsxtj-2nEQbhvDQ2Vggew?e=hCoqo4"/>
    <s v="Ninguna"/>
    <x v="0"/>
    <s v="Retiro"/>
    <s v="N/A"/>
    <s v="CONTADURIA PUBLICA"/>
    <s v="N/A"/>
    <s v="MASCULINO"/>
    <s v="john.castanedar@jep.gov.co"/>
    <s v="https://community.secop.gov.co/Public/Tendering/ContractNoticePhases/View?PPI=CO1.PPI.23221970&amp;isFromPublicArea=True&amp;isModal=False"/>
  </r>
  <r>
    <s v="JEP-393-2023"/>
    <s v="JEP-CSPO-393-2023"/>
    <s v="Arinson Ruiz"/>
    <d v="2023-02-13T00:00:00"/>
    <s v="Andres Leonardo Tibaduiza Avila "/>
    <x v="0"/>
    <s v="1. Prestación de servicios profesionales y de apoyo a la gestión"/>
    <s v="Cédula de ciudadanía"/>
    <n v="79818380"/>
    <n v="3"/>
    <x v="0"/>
    <s v="Bogotá D.C."/>
    <s v="Prestar servicios profesionales en el Departamento de Gestión Documental para apoyar las actividades relacionadas con la implementación de los instrumentos archivísticos en la Jurisdicción Especial para la Paz. "/>
    <s v="Funciones de la dependencia"/>
    <s v="Harvey Danilo Suárez Morales"/>
    <s v="Secretaría Ejecutiva"/>
    <s v="DD- Departamento de Gestión Documental "/>
    <s v="Didier Cortes Benavides"/>
    <n v="80749065"/>
    <x v="20"/>
    <s v="Fanny Salazar Estupiñán_x000a_1.032.360.661_x000a_9/10/2023 -  hasta por el término que dure la_x000a_ausencia de su titular"/>
    <s v="N/A"/>
    <s v="N/A"/>
    <s v="Inversión"/>
    <n v="95172968"/>
    <s v="N/A"/>
    <s v="N/A"/>
    <n v="8652088"/>
    <s v="N/A"/>
    <n v="55223"/>
    <n v="100823"/>
    <n v="2018011001175"/>
    <d v="2023-02-17T00:00:00"/>
    <d v="2023-02-17T00:00:00"/>
    <s v="N/A"/>
    <s v="N/A"/>
    <s v="N/A"/>
    <s v="N/A"/>
    <s v="N/A"/>
    <n v="0"/>
    <s v="N/A"/>
    <n v="0"/>
    <s v="N/A"/>
    <n v="0"/>
    <s v="N/A"/>
    <n v="0"/>
    <s v="N/A"/>
    <n v="0"/>
    <s v="N/A"/>
    <n v="0"/>
    <s v="N/A"/>
    <n v="0"/>
    <s v="N/A"/>
    <n v="0"/>
    <n v="95172968"/>
    <n v="0"/>
    <n v="0"/>
    <n v="0"/>
    <n v="0"/>
    <d v="2023-12-31T00:00:00"/>
    <d v="2023-12-31T00:00:00"/>
    <n v="-837"/>
    <s v="NO"/>
    <s v="Bogotá D.C."/>
    <s v="Cumplimiento"/>
    <s v=" 15-45-101154671"/>
    <n v="0"/>
    <s v="Seguros del Estado S.A."/>
    <d v="2023-02-17T00:00:00"/>
    <s v="17/02/2023 - 30/06/2024"/>
    <d v="2023-02-17T00:00:00"/>
    <s v="https://jepcolombia.sharepoint.com/:b:/g/SE/DAJ/SDC/ETvfRk-Zv5lNhCXlEEUJRfEBkcWgYP32awgYcl_oL_LRtA?e=xrRSpj"/>
    <s v="Ninguna"/>
    <x v="0"/>
    <s v="Retiro"/>
    <s v="N/A"/>
    <s v="SISTEMAS DE INFORMACIÓN BIBLIOTECOLOGIA Y ARCHIVISTICA "/>
    <s v="N/A"/>
    <s v="MASCULINO"/>
    <s v="andres.tibaduiza@jep.gov.co"/>
    <s v="https://community.secop.gov.co/Public/Tendering/ContractNoticePhases/View?PPI=CO1.PPI.23232865&amp;isFromPublicArea=True&amp;isModal=False"/>
  </r>
  <r>
    <s v="JEP-394-2023"/>
    <s v="JEP-CSPO-394-2023"/>
    <s v="Mateo Avila"/>
    <d v="2023-02-13T00:00:00"/>
    <s v="Jessica Katherine Zea Carvajal"/>
    <x v="0"/>
    <s v="1. Prestación de servicios profesionales y de apoyo a la gestión"/>
    <s v="Cédula de ciudadanía"/>
    <n v="1012366613"/>
    <n v="0"/>
    <x v="0"/>
    <s v="Bogotá D.C."/>
    <s v="Prestar servicios profesionales para apoyar y acompañar a la Subdirección de Comunicaciones en el diseño, diagramación, producción y divulgación de piezas comunicativas, web e impresas relacionadas con los servicios de promoción en temáticas de la JEP, en desarrollo de la política y estrategia de comunicaciones en concordancia con el plan de posicionamiento y divulgación. "/>
    <s v="Funciones de la dependencia"/>
    <s v="Harvey Danilo Suárez Morales"/>
    <s v="Secretaría Ejecutiva"/>
    <s v="AA- Subdirección de Comunicaciones"/>
    <s v="Hernando Salazar Palacio"/>
    <n v="14238439"/>
    <x v="23"/>
    <s v="N/A"/>
    <s v="N/A"/>
    <s v="N/A"/>
    <s v="Inversión"/>
    <n v="48421318"/>
    <s v="N/A"/>
    <s v="N/A"/>
    <n v="4401938"/>
    <n v="4806916"/>
    <n v="71923"/>
    <n v="91123"/>
    <n v="2022011000068"/>
    <d v="2023-02-15T00:00:00"/>
    <d v="2023-02-17T00:00:00"/>
    <s v="N/A"/>
    <s v="N/A"/>
    <s v="N/A"/>
    <s v="N/A"/>
    <s v="N/A"/>
    <n v="-2641166"/>
    <d v="2023-12-28T00:00:00"/>
    <n v="24034580"/>
    <d v="2023-12-28T00:00:00"/>
    <n v="0"/>
    <s v="N/A"/>
    <n v="0"/>
    <s v="N/A"/>
    <n v="0"/>
    <s v="N/A"/>
    <n v="0"/>
    <s v="N/A"/>
    <n v="1"/>
    <d v="2023-12-28T00:00:00"/>
    <n v="152"/>
    <n v="69814732"/>
    <n v="24034580"/>
    <n v="24034580"/>
    <n v="0"/>
    <n v="0"/>
    <d v="2023-12-31T00:00:00"/>
    <d v="2024-05-31T00:00:00"/>
    <n v="-685"/>
    <s v="NO"/>
    <s v="Bogotá D.C."/>
    <s v="Cumplimiento"/>
    <s v="11-47-101014116"/>
    <n v="0"/>
    <s v="Seguros del Estado S.A."/>
    <d v="2023-02-16T00:00:00"/>
    <s v="15/02/2023 - 10/07/2024"/>
    <d v="2023-02-16T00:00:00"/>
    <s v="https://jepcolombia.sharepoint.com/:b:/g/SE/DAJ/SDC/EVqGgJSIk21NjgHinzsKzsoBGxIN5fnslp1q4iy9fQJl2A?e=u0tfsz"/>
    <s v="Mediante Otrosí N°2 el 28/12/2023 se publica la adición y prórroga del contrato JEP-394-2023"/>
    <x v="0"/>
    <s v="Adición y prórroga"/>
    <s v="N/A"/>
    <s v="PUBLICIDAD"/>
    <s v="N/A"/>
    <s v="FEMENINO"/>
    <s v="jessica.zea@jep.gov.co"/>
    <s v="https://community.secop.gov.co/Public/Tendering/ContractNoticePhases/View?PPI=CO1.PPI.23210449&amp;isFromPublicArea=True&amp;isModal=False"/>
  </r>
  <r>
    <s v="JEP-395-2023"/>
    <s v="JEP-CSPO-395-2023"/>
    <s v="Mateo Avila"/>
    <d v="2023-02-13T00:00:00"/>
    <s v="Lady Bibiana Bello Gómez"/>
    <x v="0"/>
    <s v="1. Prestación de servicios profesionales y de apoyo a la gestión"/>
    <s v="Cédula de ciudadanía"/>
    <n v="1076652101"/>
    <n v="0"/>
    <x v="0"/>
    <s v="Villa de San Diego de Ubate "/>
    <s v="Prestar servicios profesionales para apoyar y acompañar a la Subdirección de Comunicaciones en la elaboración y difusión de contenidos periodísticos relacionados con las decisiones de las salas y secciones del tribunal para la paz de la JEP, según los lineamientos de la política y estrategia de comunicación."/>
    <s v="Funciones de la dependencia"/>
    <s v="Harvey Danilo Suárez Morales"/>
    <s v="Secretaría Ejecutiva"/>
    <s v="AA- Subdirección de Comunicaciones"/>
    <s v="Hernando Salazar Palacio"/>
    <n v="14238439"/>
    <x v="23"/>
    <s v="N/A"/>
    <s v="N/A"/>
    <s v="N/A"/>
    <s v="Inversión"/>
    <n v="76806246"/>
    <s v="N/A"/>
    <s v="N/A"/>
    <n v="6982386"/>
    <s v="N/A"/>
    <n v="72023"/>
    <n v="91223"/>
    <n v="2022011000068"/>
    <d v="2023-02-15T00:00:00"/>
    <d v="2023-02-17T00:00:00"/>
    <s v="Erick Alexander Nieves Huertas"/>
    <s v="Cedula de ciudadanía"/>
    <n v="1032414336"/>
    <n v="4"/>
    <d v="2023-08-23T00:00:00"/>
    <n v="0"/>
    <s v="N/A"/>
    <n v="0"/>
    <s v="N/A"/>
    <n v="0"/>
    <s v="N/A"/>
    <n v="0"/>
    <s v="N/A"/>
    <n v="0"/>
    <s v="N/A"/>
    <n v="0"/>
    <s v="N/A"/>
    <n v="0"/>
    <s v="N/A"/>
    <n v="0"/>
    <n v="76806246"/>
    <n v="0"/>
    <n v="0"/>
    <n v="0"/>
    <n v="0"/>
    <d v="2023-12-31T00:00:00"/>
    <d v="2023-12-31T00:00:00"/>
    <n v="-837"/>
    <s v="NO"/>
    <s v="Bogotá D.C."/>
    <s v="Cumplimiento"/>
    <s v="21-47-101026462 "/>
    <n v="0"/>
    <s v="Seguros del Estado S.A."/>
    <d v="2023-02-16T00:00:00"/>
    <s v="16/02/2023 - 30/07/2024"/>
    <d v="2023-02-17T00:00:00"/>
    <s v="https://jepcolombia.sharepoint.com/:b:/g/SE/DAJ/SDC/EZ9oJG7TmjRJrRorEHuI0OcBxk0ab_e6fXUaMaWF0UTGug?e=VfEUj4"/>
    <s v="El 24/08/2023 se publicó la cesión del contrato JEP-395-2023, cedido a Erick Alexander Nieves Huertas"/>
    <x v="0"/>
    <s v="Cesión"/>
    <s v="N/A"/>
    <s v="COMUNICACIÓN SOCIAL Y PERIODISMO"/>
    <s v="N/A"/>
    <s v="MASCULINO"/>
    <s v="erick.nieves@jep.gov.co"/>
    <s v="https://community.secop.gov.co/Public/Tendering/ContractNoticePhases/View?PPI=CO1.PPI.23210436&amp;isFromPublicArea=True&amp;isModal=False"/>
  </r>
  <r>
    <s v="JEP-396-2023"/>
    <s v="JEP-CSPO-396-2023"/>
    <s v="Paola Casas"/>
    <d v="2023-02-14T00:00:00"/>
    <s v="Judy Marcela Cortes Fonseca"/>
    <x v="0"/>
    <s v="1. Prestación de servicios profesionales y de apoyo a la gestión"/>
    <s v="Cédula de ciudadanía"/>
    <n v="52814557"/>
    <n v="3"/>
    <x v="0"/>
    <s v="Bogotá D.C."/>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s v="Funciones de la dependencia"/>
    <s v="Harvey Danilo Suarez Morales"/>
    <s v="Secretaría Ejecutiva"/>
    <s v="C- Dirección de TI"/>
    <s v="Guillermo Velasquez Yaya"/>
    <n v="79267308"/>
    <x v="18"/>
    <s v="N/A"/>
    <s v="N/A"/>
    <s v="N/A"/>
    <s v="Inversión"/>
    <n v="57194846"/>
    <s v="N/A"/>
    <s v="N/A"/>
    <n v="5464476"/>
    <s v="N/A"/>
    <n v="67723"/>
    <n v="107023"/>
    <s v="_x0009_2022011000049"/>
    <d v="2023-02-21T00:00:00"/>
    <d v="2023-02-22T00:00:00"/>
    <s v="N/A"/>
    <s v="N/A"/>
    <s v="N/A"/>
    <s v="N/A"/>
    <s v="N/A"/>
    <n v="0"/>
    <s v="N/A"/>
    <n v="0"/>
    <s v="N/A"/>
    <n v="0"/>
    <s v="N/A"/>
    <n v="0"/>
    <s v="N/A"/>
    <n v="0"/>
    <s v="N/A"/>
    <n v="0"/>
    <s v="N/A"/>
    <n v="0"/>
    <n v="0"/>
    <n v="-255"/>
    <n v="57194846"/>
    <n v="0"/>
    <n v="0"/>
    <n v="0"/>
    <n v="0"/>
    <d v="2023-12-31T00:00:00"/>
    <d v="2023-04-20T00:00:00"/>
    <n v="-1092"/>
    <s v="NO"/>
    <s v="Bogotá D.C."/>
    <s v="Cumplimiento"/>
    <s v="_x0009_340 47 994000043399"/>
    <n v="0"/>
    <s v="Aseguradora Solidaria de Colombia"/>
    <d v="2023-02-21T00:00:00"/>
    <s v="21/02/2023 - 10/07/2024"/>
    <d v="2023-02-22T00:00:00"/>
    <s v="https://jepcolombia.sharepoint.com/:b:/g/SE/DAJ/SDC/EUT5AnSa3k5GlVAVSlGbtZgBZrxxazgzzkibA1IN_88WBw?e=ZZW6Y3"/>
    <s v="En fecha del 21-04-2023 se publicó la terminación anticipada del contrato JEP-396-2023 JUDY CORTÉS (T.I)"/>
    <x v="0"/>
    <s v="Terminación anticipada"/>
    <s v="N/A"/>
    <s v="ECONOMISTA EN COMERCIO EXTERIOR"/>
    <s v="N/A"/>
    <s v="FEMENINO"/>
    <s v="judy.cortes@jep.gov.co"/>
    <s v="https://community.secop.gov.co/Public/Tendering/ContractNoticePhases/View?PPI=CO1.PPI.23296815&amp;isFromPublicArea=True&amp;isModal=False"/>
  </r>
  <r>
    <s v="JEP-397-2023"/>
    <s v="JEP-CSPO-397-2023"/>
    <s v="Paola Casas"/>
    <d v="2023-02-14T00:00:00"/>
    <s v="Derly Jimenez Urrego"/>
    <x v="0"/>
    <s v="1. Prestación de servicios profesionales y de apoyo a la gestión"/>
    <s v="Cédula de ciudadanía"/>
    <n v="52809139"/>
    <n v="8"/>
    <x v="0"/>
    <s v="Bogotá D.C."/>
    <s v="Prestar los servicios profesionales para apoyar y acompañar a la Dirección de Tecnologías de la Información, en los aspectos técnicos y administrativos de las actividades de supervisión,  operación y procesos contractuales  asociados con el servicio de Mesa de Ayuda, la mejora y seguimiento a la gestión de los procesos ITIL y la herramienta ITSM"/>
    <s v="Funciones de la dependencia"/>
    <s v="Harvey Danilo Suárez Morales"/>
    <s v="Secretaría Ejecutiva"/>
    <s v="C- Dirección de TI"/>
    <s v="Alicia Mercedes Arenas Valderrama"/>
    <n v="51815822"/>
    <x v="18"/>
    <s v="Guillermo Velasquez Yaya_x000a_Septiembre 25 al 16 de octubre"/>
    <s v="N/A"/>
    <s v="N/A"/>
    <s v="Inversión"/>
    <n v="57194846"/>
    <s v="N/A"/>
    <s v="N/A"/>
    <n v="5464476"/>
    <s v="N/A"/>
    <n v="67623"/>
    <n v="101723"/>
    <s v="_x0009_2022011000049"/>
    <d v="2023-02-17T00:00:00"/>
    <d v="2023-02-22T00:00:00"/>
    <s v="N/A"/>
    <s v="N/A"/>
    <s v="N/A"/>
    <s v="N/A"/>
    <s v="N/A"/>
    <n v="0"/>
    <s v="N/A"/>
    <n v="0"/>
    <s v="N/A"/>
    <n v="0"/>
    <s v="N/A"/>
    <n v="0"/>
    <s v="N/A"/>
    <n v="0"/>
    <s v="N/A"/>
    <n v="0"/>
    <s v="N/A"/>
    <n v="0"/>
    <s v="N/A"/>
    <n v="0"/>
    <n v="57194846"/>
    <n v="0"/>
    <n v="0"/>
    <n v="0"/>
    <n v="0"/>
    <d v="2023-12-31T00:00:00"/>
    <d v="2023-12-31T00:00:00"/>
    <n v="-837"/>
    <s v="NO"/>
    <s v="Bogotá D.C."/>
    <s v="Cumplimiento"/>
    <s v="340-47-994000043338"/>
    <n v="0"/>
    <s v="Aseguradora Solidaria de Colombia"/>
    <d v="2023-02-20T00:00:00"/>
    <s v="17/02/2023 - 17/02/2023"/>
    <d v="2023-02-22T00:00:00"/>
    <s v="https://jepcolombia.sharepoint.com/:i:/g/SE/DAJ/SDC/EWXPpvDm6q1Ak6OPTEd_J0sBzjCK19X01m60EmCOyIleyg?e=gqu49s"/>
    <s v="Ninguno"/>
    <x v="0"/>
    <s v="Retiro"/>
    <s v="N/A"/>
    <s v="INGENIERÍA DE SISTEMAS"/>
    <s v="N/A"/>
    <s v="FEMENINO"/>
    <s v="derly.jimenez@jep.gov.co"/>
    <s v="https://community.secop.gov.co/Public/Tendering/ContractNoticePhases/View?PPI=CO1.PPI.23298993&amp;isFromPublicArea=True&amp;isModal=False"/>
  </r>
  <r>
    <s v="JEP-398-2023"/>
    <s v="JEP-CSPO-398-2023"/>
    <s v="Arinson Ruiz"/>
    <d v="2023-02-14T00:00:00"/>
    <s v="Freddy Armando Lopez Vargas "/>
    <x v="0"/>
    <s v="1. Prestación de servicios profesionales y de apoyo a la gestión"/>
    <s v="Cédula de ciudadanía"/>
    <n v="80002442"/>
    <n v="2"/>
    <x v="0"/>
    <s v="Villavicencio"/>
    <s v="Prestar servicios profesionales a la Oficina Asesora de Seguridad y protección, para apoyar y acompañar la elaboración y seguimiento de los estudios de viabilidad de desplazamiento a territorio y seguridad física. "/>
    <s v="Funciones de la dependencia"/>
    <s v="Harvey Danilo Suárez Morales"/>
    <s v="Secretaría Ejecutiva"/>
    <s v="DD- Oficina Asesora de Seguridad y Protección"/>
    <s v="Maria Emma Caro Robles"/>
    <n v="39707442"/>
    <x v="28"/>
    <s v="N/A"/>
    <s v="N/A"/>
    <s v="N/A"/>
    <s v="Inversión"/>
    <n v="59562783"/>
    <s v="N/A"/>
    <s v="N/A"/>
    <n v="5464476"/>
    <s v="N/A"/>
    <n v="66723"/>
    <n v="112923"/>
    <s v="_x0009_2022011000068"/>
    <d v="2023-02-23T00:00:00"/>
    <d v="2023-02-27T00:00:00"/>
    <s v="N/A"/>
    <s v="N/A"/>
    <s v="N/A"/>
    <s v="N/A"/>
    <s v="N/A"/>
    <n v="0"/>
    <s v="N/A"/>
    <n v="0"/>
    <s v="N/A"/>
    <n v="0"/>
    <s v="N/A"/>
    <n v="0"/>
    <s v="N/A"/>
    <n v="0"/>
    <s v="N/A"/>
    <n v="0"/>
    <s v="N/A"/>
    <n v="0"/>
    <s v="N/A"/>
    <n v="0"/>
    <n v="59562783"/>
    <n v="0"/>
    <n v="0"/>
    <n v="0"/>
    <n v="0"/>
    <d v="2023-12-31T00:00:00"/>
    <d v="2023-12-31T00:00:00"/>
    <n v="-837"/>
    <s v="NO"/>
    <s v="Bogotá D.C."/>
    <s v="Cumplimiento"/>
    <s v="63-45-101041601"/>
    <n v="0"/>
    <s v="Seguros del Estado S.A."/>
    <d v="2023-02-22T00:00:00"/>
    <s v="22/02/2023 - 30/06/2024"/>
    <d v="2023-02-23T00:00:00"/>
    <s v="https://jepcolombia.sharepoint.com/:b:/g/SE/DAJ/SDC/ESVQe_BJyrVPpWJGfxtS1ssBngn38Npbi_Lfrx_4iUAtBQ?e=qcH0JQ"/>
    <s v="Ninguna"/>
    <x v="0"/>
    <s v="Retiro"/>
    <s v="N/A"/>
    <s v="ADMINISTRACIÓN POLICIAL"/>
    <s v="N/A"/>
    <s v="MASCULINO"/>
    <s v="freddy.lopez@jep.gov.co"/>
    <s v="https://community.secop.gov.co/Public/Tendering/ContractNoticePhases/View?PPI=CO1.PPI.23253767&amp;isFromPublicArea=True&amp;isModal=False"/>
  </r>
  <r>
    <s v="JEP-399-2023"/>
    <s v="JEP-CSPO-399-2023"/>
    <s v="Arinson Ruiz"/>
    <d v="2023-02-14T00:00:00"/>
    <s v="Harrison Rios Lopez "/>
    <x v="0"/>
    <s v="1. Prestación de servicios profesionales y de apoyo a la gestión"/>
    <s v="Cédula de ciudadanía"/>
    <n v="94531594"/>
    <n v="3"/>
    <x v="0"/>
    <s v="Bogotá D.C."/>
    <s v="Prestar servicios profesionales a la Oficina Asesora de Seguridad y Protección, para apoyar y acompañar la elaboración y seguimiento de los estudios de viabilidad de desplazamiento a territorio y seguridad física. "/>
    <s v="Funciones de la dependencia"/>
    <s v="Harvey Danilo Suárez Morales"/>
    <s v="Secretaría Ejecutiva"/>
    <s v="DD- Oficina Asesora de Seguridad y Protección"/>
    <s v="Maria Emma Caro Robles"/>
    <n v="39707567"/>
    <x v="28"/>
    <s v="N/A"/>
    <s v="N/A"/>
    <s v="N/A"/>
    <s v="Inversión"/>
    <n v="59562783"/>
    <s v="N/A"/>
    <s v="N/A"/>
    <n v="5464476"/>
    <s v="N/A"/>
    <n v="66823"/>
    <n v="107323"/>
    <n v="2022011000068"/>
    <d v="2023-02-21T00:00:00"/>
    <d v="2023-02-27T00:00:00"/>
    <s v="N/A"/>
    <s v="N/A"/>
    <s v="N/A"/>
    <s v="N/A"/>
    <s v="N/A"/>
    <n v="0"/>
    <s v="N/A"/>
    <n v="0"/>
    <s v="N/A"/>
    <n v="0"/>
    <s v="N/A"/>
    <n v="0"/>
    <s v="N/A"/>
    <n v="0"/>
    <s v="N/A"/>
    <n v="0"/>
    <s v="N/A"/>
    <n v="0"/>
    <s v="N/A"/>
    <n v="0"/>
    <n v="59562783"/>
    <n v="0"/>
    <n v="0"/>
    <n v="0"/>
    <n v="0"/>
    <d v="2023-12-31T00:00:00"/>
    <d v="2023-12-31T00:00:00"/>
    <n v="-837"/>
    <s v="NO"/>
    <s v="Bogotá D.C."/>
    <s v="Cumplimiento"/>
    <s v="63-45-101041581"/>
    <n v="0"/>
    <s v="Seguros del Estado S.A."/>
    <d v="2023-02-21T00:00:00"/>
    <s v="21/02/2023 - 30/06/2024"/>
    <d v="2023-02-23T00:00:00"/>
    <s v="https://jepcolombia.sharepoint.com/:b:/g/SE/DAJ/SDC/EbomvCHX-l1MjZmmzFRF1AABKcTKXzc2JribOcA6vu6IhQ?e=53WoSp"/>
    <s v="Ninguna"/>
    <x v="0"/>
    <s v="Retiro"/>
    <s v="N/A"/>
    <s v="DERECHO"/>
    <s v="N/A"/>
    <s v="MASCULINO"/>
    <s v="harrison.rios@jep.gov.co"/>
    <s v="https://community.secop.gov.co/Public/Tendering/ContractNoticePhases/View?PPI=CO1.PPI.23314752&amp;isFromPublicArea=True&amp;isModal=False"/>
  </r>
  <r>
    <s v="JEP-400-2023"/>
    <s v="JEP-CSPO-400-2023"/>
    <s v="Angela Esquivel"/>
    <d v="2023-02-14T00:00:00"/>
    <s v="Maribel Rodriguez Acevedo"/>
    <x v="0"/>
    <s v="1. Prestación de servicios profesionales y de apoyo a la gestión"/>
    <s v="Cédula de ciudadanía"/>
    <n v="52644977"/>
    <n v="3"/>
    <x v="0"/>
    <s v="Bogotá D.C."/>
    <s v="Prestar servicios profesionales especializados para apoyar y acompañar al Departamento de Gestión Territorial en el despliegue territorial y la gestión en los departamentos de Valle del Cauca, Risaralda, Quindío y Caldas, en el marco de las funciones de la dependencia, los lineamientos para la aplicación del enfoque territorial y la justicia restaurativa, teniendo en cuenta los enfoques diferenciales."/>
    <s v="Misional"/>
    <s v="Harvey Danilo Suárez Morales"/>
    <s v="Secretaría Ejecutiva"/>
    <s v="BB- Departamento de Gestión Territorial "/>
    <s v="Gloria Patricia Cala Navarro"/>
    <n v="45761628"/>
    <x v="17"/>
    <s v="N/A"/>
    <s v="N/A"/>
    <s v="N/A"/>
    <s v="Inversión"/>
    <n v="79943234"/>
    <s v="N/A"/>
    <s v="N/A"/>
    <n v="7589549"/>
    <s v="N/A"/>
    <n v="55923"/>
    <n v="89423"/>
    <n v="2022011000068"/>
    <d v="2023-02-15T00:00:00"/>
    <d v="2023-02-21T00:00:00"/>
    <s v="N/A"/>
    <s v="N/A"/>
    <s v="N/A"/>
    <s v="N/A"/>
    <s v="N/A"/>
    <n v="0"/>
    <s v="N/A"/>
    <n v="0"/>
    <s v="N/A"/>
    <n v="0"/>
    <s v="N/A"/>
    <n v="0"/>
    <s v="N/A"/>
    <n v="0"/>
    <s v="N/A"/>
    <n v="0"/>
    <s v="N/A"/>
    <n v="0"/>
    <s v="N/A"/>
    <n v="0"/>
    <n v="79943234"/>
    <n v="0"/>
    <n v="0"/>
    <n v="0"/>
    <n v="0"/>
    <d v="2023-12-31T00:00:00"/>
    <d v="2023-12-31T00:00:00"/>
    <n v="-837"/>
    <s v="NO"/>
    <s v="Jamundí"/>
    <s v="Cumplimiento"/>
    <s v="C-100053590"/>
    <n v="0"/>
    <s v="Seguros Mundial "/>
    <d v="2023-02-20T00:00:00"/>
    <s v="15/02/2023 - 30/06/2023"/>
    <d v="2023-02-20T00:00:00"/>
    <s v="https://jepcolombia.sharepoint.com/:b:/g/SE/DAJ/SDC/EQGliQuzVENArju3-yJm01kBas62BXgX73DwQdBKMbHHIg?e=WAqvuO"/>
    <s v="Ninguna"/>
    <x v="0"/>
    <s v="Retiro"/>
    <s v="N/A"/>
    <s v="PSICOLOGÍA"/>
    <s v="N/A"/>
    <s v="FEMENINO"/>
    <s v="maribel.rodriguez@jep.gov.co"/>
    <s v="https://community.secop.gov.co/Public/Tendering/ContractNoticePhases/View?PPI=CO1.PPI.23236158&amp;isFromPublicArea=True&amp;isModal=False"/>
  </r>
  <r>
    <s v="JEP-401-2023"/>
    <s v="JEP-CSPO-401-2023"/>
    <s v="Clara Torres"/>
    <d v="2023-02-14T00:00:00"/>
    <s v="Diana Rocío Oviedo Calderón"/>
    <x v="0"/>
    <s v="1. Prestación de servicios profesionales y de apoyo a la gestión"/>
    <s v="Cédula de ciudadanía"/>
    <n v="52070437"/>
    <n v="3"/>
    <x v="0"/>
    <s v="Bogotá D.C."/>
    <s v="Prestar servicios profesionales para apoyar y acompañar a la subsecretaría ejecutiva desde el punto de vista jurídico en el proceso de monitoreo, así como en la revisión y análisis de documentos técnicos para la entrega de informes a las salas y secciones de la JEP"/>
    <s v="Administrativo Transversal"/>
    <s v="Harvey Danilo Suarez Morales"/>
    <s v="Secretaría Ejecutiva"/>
    <s v="B- Subsecretaría Ejecutiva"/>
    <s v="Angela Maria Mora Soto"/>
    <n v="52085127"/>
    <x v="2"/>
    <s v="N/A"/>
    <s v="N/A"/>
    <s v="N/A"/>
    <s v="Inversión"/>
    <n v="83485039"/>
    <s v="N/A"/>
    <s v="N/A"/>
    <n v="7589549"/>
    <s v="N/A"/>
    <n v="80623"/>
    <s v="_x0009_94223"/>
    <n v="2022011000068"/>
    <d v="2023-02-17T00:00:00"/>
    <d v="2023-02-17T00:00:00"/>
    <s v="N/A"/>
    <s v="N/A"/>
    <s v="N/A"/>
    <s v="N/A"/>
    <s v="N/A"/>
    <n v="0"/>
    <s v="N/A"/>
    <n v="0"/>
    <s v="N/A"/>
    <n v="0"/>
    <s v="N/A"/>
    <n v="0"/>
    <s v="N/A"/>
    <n v="0"/>
    <s v="N/A"/>
    <n v="0"/>
    <s v="N/A"/>
    <n v="0"/>
    <n v="0"/>
    <n v="-214"/>
    <n v="83485039"/>
    <n v="0"/>
    <n v="0"/>
    <n v="0"/>
    <n v="0"/>
    <d v="2023-12-31T00:00:00"/>
    <d v="2023-05-31T00:00:00"/>
    <n v="-1051"/>
    <s v="NO"/>
    <s v="Bogotá D.C."/>
    <s v="Cumplimiento"/>
    <s v="21-47-101026472 "/>
    <n v="0"/>
    <s v="Seguros del Estado S.A."/>
    <d v="2023-02-16T00:00:00"/>
    <s v="17/02/2023 - 30/06/2024"/>
    <d v="2023-02-17T00:00:00"/>
    <s v="https://jepcolombia.sharepoint.com/:b:/g/SE/DAJ/SDC/EarpBS1Z6MlLqnfyqR6JW6cB39KWhb3-yC4vUwidEsx7_Q?e=nnw8hn"/>
    <s v=" otrosí No. 1 Modificar el literal A de la “Cláusula_x000a_Octava – forma de pago”_x000a_Se termina de manera anticipada con ejecución hasta el 1 de junio de 2023"/>
    <x v="0"/>
    <s v="Terminación anticipada"/>
    <s v="N/A"/>
    <s v="DERECHO"/>
    <s v="N/A"/>
    <s v="FEMENINO"/>
    <s v="diana.oviedo@jep.gov.co"/>
    <s v="https://community.secop.gov.co/Public/Tendering/ContractNoticePhases/View?PPI=CO1.PPI.23281406&amp;isFromPublicArea=True&amp;isModal=False"/>
  </r>
  <r>
    <s v="JEP-402-2023"/>
    <s v="JEP-CSPO-402-2023"/>
    <s v="Clara Torres"/>
    <d v="2023-02-14T00:00:00"/>
    <s v="AVANCE JURIDICO CASA EDITORIAL LTDA"/>
    <x v="0"/>
    <s v="2. Prestación de servcios"/>
    <s v="NIT"/>
    <n v="830041326"/>
    <n v="2"/>
    <x v="2"/>
    <s v="Bogotá D.C."/>
    <s v="Actualización del Sistema de Información Jurídica de la JEP “Jurinfo”"/>
    <s v="Funciones de la dependencia"/>
    <s v="Luis Felipe Rivera García"/>
    <s v="Dirección de Tecnologías de la Información"/>
    <s v="C- Dirección de TI"/>
    <s v="Luis Felipe Rivera Garcia"/>
    <n v="91239655"/>
    <x v="18"/>
    <s v="Néstor Julio Corredor Niampira  C.C. 79.330.694_x000a_hasta por el término de 6 meses"/>
    <s v="N/A"/>
    <s v="N/A"/>
    <s v="Inversión"/>
    <n v="94000000"/>
    <s v="N/A"/>
    <s v="N/A"/>
    <s v="N/A"/>
    <s v="N/A"/>
    <n v="78223"/>
    <s v="_x0009_107423"/>
    <n v="2018011001175"/>
    <d v="2023-02-21T00:00:00"/>
    <d v="2023-02-23T00:00:00"/>
    <s v="N/A"/>
    <s v="N/A"/>
    <s v="N/A"/>
    <s v="N/A"/>
    <s v="N/A"/>
    <n v="0"/>
    <s v="N/A"/>
    <n v="0"/>
    <s v="N/A"/>
    <n v="0"/>
    <s v="N/A"/>
    <n v="0"/>
    <s v="N/A"/>
    <n v="0"/>
    <s v="N/A"/>
    <n v="0"/>
    <s v="N/A"/>
    <n v="0"/>
    <s v="N/A"/>
    <n v="0"/>
    <n v="94000000"/>
    <n v="0"/>
    <n v="0"/>
    <n v="0"/>
    <n v="0"/>
    <d v="2023-12-31T00:00:00"/>
    <d v="2023-12-31T00:00:00"/>
    <n v="-837"/>
    <s v="SI"/>
    <s v="Bogotá D.C."/>
    <s v="Cumplimiento"/>
    <s v="11-45-101123021"/>
    <n v="0"/>
    <s v="Seguros del Estado S,A,"/>
    <d v="2023-02-21T00:00:00"/>
    <s v="20/02/2023 - 31/12/2026"/>
    <d v="2023-02-22T00:00:00"/>
    <s v="https://jepcolombia.sharepoint.com/:b:/g/SE/DAJ/SDC/EbrLReOalrRKlWxgPazyXKcBIUhYlQBnoZFv2iDVQX022Q?e=eWgnGe"/>
    <s v="El 14/08/2024 se publicó el acta de balance y cierre"/>
    <x v="0"/>
    <s v="Retiro"/>
    <s v="N/A"/>
    <s v="N/A"/>
    <s v="N/A"/>
    <s v="N/A"/>
    <s v="N/A"/>
    <s v="https://community.secop.gov.co/Public/Tendering/ContractNoticePhases/View?PPI=CO1.PPI.23281314&amp;isFromPublicArea=True&amp;isModal=False"/>
  </r>
  <r>
    <s v="JEP-403-2023"/>
    <s v="JEP-CSPO-403-2023"/>
    <s v="Arinson Ruiz"/>
    <d v="2023-02-14T00:00:00"/>
    <s v="Blanca Cecilia Buitrago Forero "/>
    <x v="0"/>
    <s v="1. Prestación de servicios profesionales y de apoyo a la gestión"/>
    <s v="Cédula de ciudadanía"/>
    <n v="51767710"/>
    <n v="9"/>
    <x v="0"/>
    <s v="Bogotá D.C."/>
    <s v="Prestación de servicios profesionales como psicólogo para apoyar y acompañar a la Secretaria Ejecutiva en la prevención del daño antijurídico con enfoque psicosocial en la JEP. "/>
    <s v="Funciones de la dependencia"/>
    <s v="Harvey Danilo Suarez Morales"/>
    <s v="Secretaría Ejecutiva"/>
    <s v="E- Dirección de Asuntos Jurídicos"/>
    <s v="Jairo Ernesto Arias Orjuela"/>
    <n v="79542112"/>
    <x v="12"/>
    <s v="N/A"/>
    <s v="N/A"/>
    <s v="N/A"/>
    <s v="Inversión"/>
    <n v="38403120"/>
    <s v="N/A"/>
    <s v="N/A"/>
    <n v="6982386"/>
    <s v="N/A"/>
    <n v="66123"/>
    <n v="94023"/>
    <n v="2018011001175"/>
    <d v="2023-02-16T00:00:00"/>
    <d v="2023-02-17T00:00:00"/>
    <s v="N/A"/>
    <s v="N/A"/>
    <s v="N/A"/>
    <s v="N/A"/>
    <s v="N/A"/>
    <n v="0"/>
    <s v="N/A"/>
    <n v="0"/>
    <s v="N/A"/>
    <n v="0"/>
    <s v="N/A"/>
    <n v="0"/>
    <s v="N/A"/>
    <n v="0"/>
    <s v="N/A"/>
    <n v="0"/>
    <s v="N/A"/>
    <n v="0"/>
    <n v="0"/>
    <n v="0"/>
    <n v="38403120"/>
    <n v="0"/>
    <n v="0"/>
    <n v="0"/>
    <n v="0"/>
    <d v="2023-07-31T00:00:00"/>
    <d v="2023-07-31T00:00:00"/>
    <n v="-990"/>
    <s v="NO"/>
    <s v="Bogotá D.C."/>
    <s v="Cumplimiento"/>
    <n v="3.8047994000132304E+16"/>
    <n v="0"/>
    <s v="Aseguradora Solidaria de Colombia"/>
    <d v="2023-02-16T00:00:00"/>
    <s v="16/02/2023 - 03/02/2024"/>
    <d v="2023-02-16T00:00:00"/>
    <s v="https://jepcolombia.sharepoint.com/:b:/g/SE/DAJ/SDC/EWVW9YIQUw9Pn_-1-R82tNoBjAUEza-GD1CRmcyDT2x2KA?e=r16hra"/>
    <s v="Mediante otrosí N°1 el 28 de abril de 2023 se modifica “Cláusula Segunda– obligaciones de la_x000a_contratista"/>
    <x v="0"/>
    <s v="Retiro"/>
    <s v="N/A"/>
    <s v="PSICOLOGÍA"/>
    <s v="N/A"/>
    <s v="FEMENINO"/>
    <s v="blanca.buitragof@jep.gov.co"/>
    <s v="https://community.secop.gov.co/Public/Tendering/ContractNoticePhases/View?PPI=CO1.PPI.23243557&amp;isFromPublicArea=True&amp;isModal=False"/>
  </r>
  <r>
    <s v="JEP-404-2023"/>
    <s v="JEP-CSPO-404-2023"/>
    <s v="Arinson Ruiz"/>
    <d v="2023-02-15T00:00:00"/>
    <s v="Juan Francisco Calderón Huertas "/>
    <x v="0"/>
    <s v="1. Prestación de servicios profesionales y de apoyo a la gestión"/>
    <s v="Cédula de ciudadanía"/>
    <n v="86052799"/>
    <n v="1"/>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
    <s v="Misional"/>
    <s v="Harvey Danilo Suárez Morales"/>
    <s v="Secretaría Ejecutiva"/>
    <s v="BB- Departamento SAAD Defensa a Comparecientes "/>
    <s v="Jorge Alirio Mancera Cortés"/>
    <n v="79309847"/>
    <x v="9"/>
    <s v="N/A"/>
    <s v="N/A"/>
    <s v="N/A"/>
    <s v="Inversión"/>
    <n v="68214867"/>
    <s v="N/A"/>
    <s v="N/A"/>
    <n v="6375222"/>
    <s v="N/A"/>
    <n v="48023"/>
    <s v="_x0009_101523"/>
    <n v="2022011000068"/>
    <d v="2023-02-20T00:00:00"/>
    <d v="2023-02-21T00:00:00"/>
    <s v="N/A"/>
    <s v="N/A"/>
    <s v="N/A"/>
    <s v="N/A"/>
    <s v="N/A"/>
    <n v="0"/>
    <s v="N/A"/>
    <n v="0"/>
    <s v="N/A"/>
    <n v="0"/>
    <s v="N/A"/>
    <n v="0"/>
    <s v="N/A"/>
    <n v="0"/>
    <s v="N/A"/>
    <n v="0"/>
    <s v="N/A"/>
    <n v="0"/>
    <s v="N/A"/>
    <n v="0"/>
    <n v="68214867"/>
    <n v="0"/>
    <n v="0"/>
    <n v="0"/>
    <n v="0"/>
    <d v="2023-12-31T00:00:00"/>
    <d v="2023-12-31T00:00:00"/>
    <n v="-837"/>
    <s v="NO"/>
    <s v="Bogotá D.C."/>
    <s v="Cumplimiento"/>
    <s v="_x0009_17-47-101003977"/>
    <n v="0"/>
    <s v="Seguros del Estado S.A."/>
    <d v="2023-02-21T00:00:00"/>
    <s v="20/02/2023 - 05/07/2024"/>
    <d v="2023-02-21T00:00:00"/>
    <s v="https://jepcolombia.sharepoint.com/:b:/g/SE/DAJ/SDC/ESIF9VqQiuNGifc4f-o8CP0BepSn-8e_YsfoRTVdBNxXyQ?e=HHdrb9"/>
    <s v="Ninguna"/>
    <x v="0"/>
    <s v="Retiro"/>
    <s v="N/A"/>
    <s v="DERECHO"/>
    <s v="N/A"/>
    <s v="MASCULINO"/>
    <s v="juan.calderon@jep.gov.co"/>
    <s v="https://community.secop.gov.co/Public/Tendering/ContractNoticePhases/View?PPI=CO1.PPI.23278433&amp;isFromPublicArea=True&amp;isModal=False"/>
  </r>
  <r>
    <s v="JEP-405-2023"/>
    <s v="JEP-CSPO-405-2023"/>
    <s v="Arinson Ruiz"/>
    <d v="2023-02-15T00:00:00"/>
    <s v="Laura Katherine Benavides Ángel "/>
    <x v="0"/>
    <s v="1. Prestación de servicios profesionales y de apoyo a la gestión"/>
    <s v="Cédula de ciudadanía"/>
    <n v="1032375111"/>
    <n v="6"/>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
    <s v="Misional"/>
    <s v="Harvey Danilo Suárez Morales"/>
    <s v="Secretaría Ejecutiva"/>
    <s v="BB- Departamento SAAD Defensa a Comparecientes "/>
    <s v="Jorge Alirio Mancera Cortés"/>
    <n v="79309847"/>
    <x v="9"/>
    <s v="N/A"/>
    <s v="N/A"/>
    <s v="N/A"/>
    <s v="Inversión"/>
    <n v="68214867"/>
    <s v="N/A"/>
    <s v="N/A"/>
    <n v="6375222"/>
    <s v="N/A"/>
    <n v="48223"/>
    <s v="_x0009_101123"/>
    <n v="2022011000068"/>
    <d v="2023-02-17T00:00:00"/>
    <d v="2023-02-21T00:00:00"/>
    <s v="N/A"/>
    <s v="N/A"/>
    <s v="N/A"/>
    <s v="N/A"/>
    <s v="N/A"/>
    <n v="0"/>
    <s v="N/A"/>
    <n v="0"/>
    <s v="N/A"/>
    <n v="0"/>
    <s v="N/A"/>
    <n v="0"/>
    <s v="N/A"/>
    <n v="0"/>
    <s v="N/A"/>
    <n v="0"/>
    <s v="N/A"/>
    <n v="0"/>
    <s v="N/A"/>
    <n v="0"/>
    <n v="68214867"/>
    <n v="0"/>
    <n v="0"/>
    <n v="0"/>
    <n v="0"/>
    <d v="2023-12-31T00:00:00"/>
    <d v="2023-12-31T00:00:00"/>
    <n v="-837"/>
    <s v="NO"/>
    <s v="Bogotá D.C."/>
    <s v="Cumplimiento"/>
    <s v="_x0009_15-47-101010928"/>
    <n v="0"/>
    <s v="Seguros del Estado S.A."/>
    <d v="2023-02-20T00:00:00"/>
    <s v="17/02/2023 - 07/07/2024"/>
    <d v="2023-02-21T00:00:00"/>
    <s v="https://jepcolombia.sharepoint.com/:b:/g/SE/DAJ/SDC/ESECf_az4XdDun_wS5dalqoBvXP3jc9ogvjQmB1RHYn-HQ?e=fu7n1M"/>
    <s v="Ninguna"/>
    <x v="0"/>
    <s v="Retiro"/>
    <s v="N/A"/>
    <s v="DERECHO"/>
    <s v="N/A"/>
    <s v="FEMENINO"/>
    <s v="laura.benavides@jep.gov.co"/>
    <s v="https://community.secop.gov.co/Public/Tendering/ContractNoticePhases/View?PPI=CO1.PPI.23278366&amp;isFromPublicArea=True&amp;isModal=False"/>
  </r>
  <r>
    <s v="JEP-406-2023"/>
    <s v="JEP-CSPO-406-2023"/>
    <s v="Arinson Ruiz"/>
    <d v="2023-02-15T00:00:00"/>
    <s v="Juan Camilo Sierra Bernal "/>
    <x v="0"/>
    <s v="1. Prestación de servicios profesionales y de apoyo a la gestión"/>
    <s v="Cédula de ciudadanía"/>
    <n v="86083017"/>
    <n v="3"/>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
    <s v="Misional"/>
    <s v="Harvey Danilo Suárez Morales"/>
    <s v="Secretaría Ejecutiva"/>
    <s v="BB- Departamento SAAD Defensa a Comparecientes "/>
    <s v="Jorge Alirio Mancera Cortés"/>
    <n v="79309847"/>
    <x v="9"/>
    <s v="N/A"/>
    <s v="N/A"/>
    <s v="N/A"/>
    <s v="Inversión"/>
    <n v="68214867"/>
    <s v="N/A"/>
    <s v="N/A"/>
    <n v="6375222"/>
    <s v="N/A"/>
    <n v="55723"/>
    <n v="101223"/>
    <n v="2022011000068"/>
    <d v="2023-02-17T00:00:00"/>
    <d v="2023-02-21T00:00:00"/>
    <s v="N/A"/>
    <s v="N/A"/>
    <s v="N/A"/>
    <s v="N/A"/>
    <s v="N/A"/>
    <n v="0"/>
    <s v="N/A"/>
    <n v="0"/>
    <s v="N/A"/>
    <n v="0"/>
    <s v="N/A"/>
    <n v="0"/>
    <s v="N/A"/>
    <n v="0"/>
    <s v="N/A"/>
    <n v="0"/>
    <s v="N/A"/>
    <n v="0"/>
    <s v="N/A"/>
    <n v="0"/>
    <n v="68214867"/>
    <n v="0"/>
    <n v="0"/>
    <n v="0"/>
    <n v="0"/>
    <d v="2023-12-31T00:00:00"/>
    <d v="2023-12-31T00:00:00"/>
    <n v="-837"/>
    <s v="NO"/>
    <s v="Bogotá D.C."/>
    <s v="Cumplimiento"/>
    <s v="14-47-101022888"/>
    <n v="0"/>
    <s v="Seguros del Estado S.A."/>
    <d v="2023-02-21T00:00:00"/>
    <s v="17/02/2023 - 05/07/2024"/>
    <d v="2023-02-21T00:00:00"/>
    <s v="https://jepcolombia.sharepoint.com/:b:/g/SE/DAJ/SDC/Eba8aUU90FhCuOfPqBOHoawB6yt_U_hzGmzSe1BUPT9vcw?e=kSJQh2"/>
    <s v="Ninguna"/>
    <x v="0"/>
    <s v="Retiro"/>
    <s v="N/A"/>
    <s v="DERECHO"/>
    <s v="N/A"/>
    <s v="MASCULINO"/>
    <s v="juan.sierrab@jep.gov.co"/>
    <s v="https://community.secop.gov.co/Public/Tendering/ContractNoticePhases/View?PPI=CO1.PPI.23278856&amp;isFromPublicArea=True&amp;isModal=False"/>
  </r>
  <r>
    <s v="JEP-407-2023"/>
    <s v="JEP-CSPO-407-2023"/>
    <s v="Carlos Torres"/>
    <d v="2023-02-15T00:00:00"/>
    <s v="GRUPO EPYCA S.A.S. "/>
    <x v="0"/>
    <s v="2. Prestación de servcios"/>
    <s v="NIT"/>
    <n v="900329128"/>
    <n v="2"/>
    <x v="1"/>
    <s v="Bogotá D.C."/>
    <s v="Prestar servicios profesionales de asesoría técnica y jurídica para apoyar a la Subdirección de Talento Humano en lo relacionado con el proceso de administración de personal de acuerdo con la estrategia de talento humano. "/>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201413146"/>
    <s v="N/A"/>
    <s v="N/A"/>
    <n v="19304775"/>
    <s v="N/A"/>
    <n v="79623"/>
    <n v="101623"/>
    <n v="2018011001175"/>
    <d v="2023-02-20T00:00:00"/>
    <d v="2023-02-20T00:00:00"/>
    <s v="N/A"/>
    <s v="N/A"/>
    <s v="N/A"/>
    <s v="N/A"/>
    <s v="N/A"/>
    <n v="0"/>
    <s v="N/A"/>
    <n v="0"/>
    <s v="N/A"/>
    <n v="0"/>
    <s v="N/A"/>
    <n v="0"/>
    <s v="N/A"/>
    <n v="0"/>
    <s v="N/A"/>
    <n v="0"/>
    <s v="N/A"/>
    <n v="0"/>
    <s v="N/A"/>
    <n v="0"/>
    <n v="201413146"/>
    <n v="0"/>
    <n v="0"/>
    <n v="0"/>
    <n v="0"/>
    <d v="2023-12-31T00:00:00"/>
    <d v="2023-12-31T00:00:00"/>
    <n v="-837"/>
    <s v="SI"/>
    <s v="Bogotá D.C. "/>
    <s v="Cumplimiento"/>
    <s v="14-45-101092845"/>
    <n v="0"/>
    <s v="Seguros del Estado S.A."/>
    <d v="2023-02-17T00:00:00"/>
    <s v="16/02/2023 - 31/12/2026"/>
    <d v="2023-02-20T00:00:00"/>
    <s v="https://jepcolombia.sharepoint.com/:b:/g/SE/DAJ/SDC/EXlG18srACtErYJrU927fRsBZT-AyTvOVilo08IEuctwTg?e=3IRQr5"/>
    <s v="Ninguna"/>
    <x v="0"/>
    <s v="Retiro"/>
    <s v="N/A"/>
    <s v="N/A"/>
    <s v="N/A"/>
    <s v="N/A"/>
    <s v="N/A"/>
    <s v="https://community.secop.gov.co/Public/Tendering/ContractNoticePhases/View?PPI=CO1.PPI.23284967&amp;isFromPublicArea=True&amp;isModal=False"/>
  </r>
  <r>
    <s v="JEP-408-2023"/>
    <s v="JEP-CSPO-408-2023"/>
    <s v="Angela Esquivel"/>
    <d v="2023-02-15T00:00:00"/>
    <s v="Ivonne Marcela Rodriguez Gonzalez"/>
    <x v="0"/>
    <s v="1. Prestación de servicios profesionales y de apoyo a la gestión"/>
    <s v="Cédula de ciudadanía"/>
    <n v="63560216"/>
    <n v="5"/>
    <x v="0"/>
    <s v="Bucaramanga "/>
    <s v="Prestar servicios profesionales para la recolección, sistematización, análisis y estructuración de información que alimente la preparación de las versiones voluntarias y la construcción del auto de determinación de hechos y conductas"/>
    <s v="Misional"/>
    <s v="Harvey Danilo Suárez Morales"/>
    <s v="Secretaría Ejecutiva"/>
    <s v="F- Magistratura SSE"/>
    <s v="Lily Andrea Rueda Guzman"/>
    <n v="63545918"/>
    <x v="21"/>
    <s v="N/A"/>
    <s v="Magistratura - Análisis de información versiones voluntarias - SRVR"/>
    <s v="Lily Andrea Rueda Guzman"/>
    <s v="Inversión"/>
    <n v="90558508"/>
    <s v="N/A"/>
    <s v="N/A"/>
    <n v="8652088"/>
    <n v="9448080"/>
    <n v="41023"/>
    <n v="100023"/>
    <n v="2022011000068"/>
    <d v="2023-02-17T00:00:00"/>
    <d v="2023-02-21T00:00:00"/>
    <s v="N/A"/>
    <s v="N/A"/>
    <s v="N/A"/>
    <s v="N/A"/>
    <s v="N/A"/>
    <n v="-1730412"/>
    <d v="2023-12-26T00:00:00"/>
    <n v="42516360"/>
    <d v="2023-12-26T00:00:00"/>
    <n v="0"/>
    <s v="N/A"/>
    <n v="0"/>
    <s v="N/A"/>
    <n v="0"/>
    <s v="N/A"/>
    <n v="0"/>
    <s v="N/A"/>
    <n v="1"/>
    <d v="2023-12-26T00:00:00"/>
    <n v="136"/>
    <n v="131344456"/>
    <n v="42516360"/>
    <n v="42516360"/>
    <n v="0"/>
    <n v="0"/>
    <d v="2023-12-31T00:00:00"/>
    <d v="2024-05-15T00:00:00"/>
    <n v="-701"/>
    <s v="NO"/>
    <s v="Bogotá D.C."/>
    <s v="Cumplimiento"/>
    <s v="_x0009_25-47-101003740"/>
    <n v="0"/>
    <s v="Seguros del Estado S.A."/>
    <d v="2023-02-20T00:00:00"/>
    <s v="20/02/2023 - 01/07/2024"/>
    <d v="2023-02-20T00:00:00"/>
    <s v="https://jepcolombia.sharepoint.com/:b:/g/SE/DAJ/SDC/EZeX2h4tg8RPlSeVpaUvB3kBZVD_Jp1lB36_ekKuOSTVfg?e=IWhpw6"/>
    <s v="Mediante Otrosí N°1 el 26/12/2023 se publica la adición y prórroga del contrato JEP-408-2023"/>
    <x v="0"/>
    <s v="Adición y prórroga"/>
    <s v="N/A"/>
    <s v="COMUNICACIÓN SOCIAL Y PERIODISMO"/>
    <s v="N/A"/>
    <s v="FEMENINO"/>
    <s v="ivonne.rodriguezg@jep.gov.co"/>
    <s v="https://community.secop.gov.co/Public/Tendering/ContractNoticePhases/View?PPI=CO1.PPI.23278306&amp;isFromPublicArea=True&amp;isModal=False"/>
  </r>
  <r>
    <s v="JEP-409-2023"/>
    <s v="JEP-CSPO-409-2023"/>
    <s v="Laura Paredes"/>
    <d v="2023-02-15T00:00:00"/>
    <s v="Lenin Jhonathan Dávila Pardo"/>
    <x v="0"/>
    <s v="1. Prestación de servicios profesionales y de apoyo a la gestión"/>
    <s v="Cédula de ciudadanía"/>
    <n v="79958221"/>
    <n v="0"/>
    <x v="0"/>
    <s v="Bogotá D.C."/>
    <s v="Prestar servicios profesionales a la Subsecretaría Ejecutiva en el apoyo a la certificación de trabajos, obras y actividades (TOAR), con contenido reparador, seguimiento al régimen de condicionalidad y sanciones propias, con énfasis en el levantamiento y análisis de información cualitativa y etnográfica para la elaboración de documentos en el marco del procedimiento de certificación de TOAR"/>
    <s v="Administrativo Transversal"/>
    <s v="Harvey Danilo Suárez Morales"/>
    <s v="Secretaría Ejecutiva"/>
    <s v="B- Subsecretaría Ejecutiva"/>
    <s v="Gladys Celeide Prada Pardo"/>
    <n v="60335962"/>
    <x v="7"/>
    <s v="N/A"/>
    <s v="N/A"/>
    <s v="N/A"/>
    <s v="Inversión"/>
    <n v="62913686"/>
    <s v="N/A"/>
    <s v="N/A"/>
    <n v="5719426"/>
    <s v="N/A"/>
    <n v="70323"/>
    <n v="94323"/>
    <n v="2022011000068"/>
    <d v="2023-02-17T00:00:00"/>
    <d v="2023-02-20T00:00:00"/>
    <s v="N/A"/>
    <s v="N/A"/>
    <s v="N/A"/>
    <s v="N/A"/>
    <s v="N/A"/>
    <n v="0"/>
    <s v="N/A"/>
    <n v="0"/>
    <s v="N/A"/>
    <n v="0"/>
    <s v="N/A"/>
    <n v="0"/>
    <s v="N/A"/>
    <n v="0"/>
    <s v="N/A"/>
    <n v="0"/>
    <s v="N/A"/>
    <n v="0"/>
    <s v="N/A"/>
    <n v="-39"/>
    <n v="62913686"/>
    <n v="0"/>
    <n v="0"/>
    <n v="0"/>
    <n v="0"/>
    <d v="2023-12-31T00:00:00"/>
    <d v="2023-11-22T00:00:00"/>
    <n v="-876"/>
    <s v="NO"/>
    <s v="Bogotá D.C."/>
    <s v="Cumplimiento"/>
    <s v="3565755-8"/>
    <s v="NR"/>
    <s v="Suramericana"/>
    <d v="2023-02-17T00:00:00"/>
    <s v="17/02/2023 - 01/07/2024"/>
    <d v="2023-02-17T00:00:00"/>
    <s v="https://jepcolombia.sharepoint.com/:b:/g/SE/DAJ/SDC/EUGKEywboHdFvvRmncX0-30BAtCyGlFAFuocTC6SL6Ed7A?e=qKNJGy"/>
    <s v="El 23/11/2023 se publica la terminación del contrato JEP-409-2023 se ejecutó hasta el 22 de noviembre de 2023"/>
    <x v="0"/>
    <s v="Terminación anticipada"/>
    <s v="N/A"/>
    <s v="ANTROPOLOGÍA"/>
    <s v="N/A"/>
    <s v="MASCULINO"/>
    <s v="lenin.davila@jep.gov.co"/>
    <s v="https://community.secop.gov.co/Public/Tendering/ContractNoticePhases/View?PPI=CO1.PPI.23270535&amp;isFromPublicArea=True&amp;isModal=False"/>
  </r>
  <r>
    <s v="JEP-410-2023"/>
    <s v="JEP-CSPO-410-2023"/>
    <s v="Angela Esquivel"/>
    <d v="2023-02-15T00:00:00"/>
    <s v="Oscar Iván Fernández Burgos"/>
    <x v="0"/>
    <s v="1. Prestación de servicios profesionales y de apoyo a la gestión"/>
    <s v="Cédula de ciudadanía"/>
    <n v="15648157"/>
    <n v="4"/>
    <x v="0"/>
    <s v="Bogotá D.C."/>
    <s v="Prestar servicios profesionales para la recolección, sistematización, análisis y estructuración de información que alimente la preparación de las versiones voluntarias y la construcción del auto de determinación de hechos y conductas"/>
    <s v="Misional"/>
    <s v="Harvey Danilo Suárez Morales"/>
    <s v="Secretaría Ejecutiva"/>
    <s v="F- Magistratura SSE"/>
    <s v="Lily Andrea Rueda Guzman"/>
    <n v="63545918"/>
    <x v="21"/>
    <s v="N/A"/>
    <s v="Magistratura - Análisis de información versiones voluntarias - SRVR"/>
    <s v="Lily Andrea Rueda Guzman"/>
    <s v="Inversión"/>
    <n v="90558508"/>
    <s v="N/A"/>
    <s v="N/A"/>
    <n v="8652088"/>
    <n v="9448080"/>
    <n v="40823"/>
    <n v="99923"/>
    <s v="_x0009_2022011000068"/>
    <d v="2023-02-17T00:00:00"/>
    <d v="2023-02-22T00:00:00"/>
    <s v="N/A"/>
    <s v="N/A"/>
    <s v="N/A"/>
    <s v="N/A"/>
    <s v="N/A"/>
    <n v="-2018814"/>
    <d v="2023-12-26T00:00:00"/>
    <n v="42516360"/>
    <d v="2023-12-26T00:00:00"/>
    <n v="0"/>
    <s v="N/A"/>
    <n v="0"/>
    <s v="N/A"/>
    <n v="0"/>
    <s v="N/A"/>
    <n v="0"/>
    <s v="N/A"/>
    <n v="1"/>
    <d v="2023-12-26T00:00:00"/>
    <n v="136"/>
    <n v="131056054"/>
    <n v="42516360"/>
    <n v="42516360"/>
    <n v="0"/>
    <n v="0"/>
    <d v="2023-12-31T00:00:00"/>
    <d v="2024-05-15T00:00:00"/>
    <n v="-701"/>
    <s v="NO"/>
    <s v="Bogotá D.C."/>
    <s v="Cumplimiento"/>
    <s v="53-47-101002483"/>
    <n v="0"/>
    <s v="Seguros del Estado S.A."/>
    <d v="2023-02-21T00:00:00"/>
    <s v="17/02/2023 - 30/06/2024"/>
    <d v="2023-02-21T00:00:00"/>
    <s v="https://jepcolombia.sharepoint.com/:b:/g/SE/DAJ/SDC/Ed6DEqE3mGtDol6WdKnBgn4BiaTpJIP2SrJ2Ve3sykfNVw?e=uygkEY"/>
    <s v="Mediante Otrosí N°1 el 26/12/2023 se publica la adición y prórroga del contrato JEP-410-2023"/>
    <x v="0"/>
    <s v="Adición y prórroga"/>
    <s v="N/A"/>
    <s v="INGENIERÍA DE SISTEMAS"/>
    <s v="N/A"/>
    <s v="MASCULINO"/>
    <s v="oscar.fernandez@jep.gov.co"/>
    <s v="https://community.secop.gov.co/Public/Tendering/ContractNoticePhases/View?PPI=CO1.PPI.23278827&amp;isFromPublicArea=True&amp;isModal=False"/>
  </r>
  <r>
    <s v="JEP-411-2023"/>
    <s v="JEP-CSPO-411-2023"/>
    <s v="Carlos Torres"/>
    <d v="2023-02-16T00:00:00"/>
    <s v="Luz Angela Villalba Melo"/>
    <x v="0"/>
    <s v="1. Prestación de servicios profesionales y de apoyo a la gestión"/>
    <s v="Cédula de ciudadanía"/>
    <n v="39545681"/>
    <n v="7"/>
    <x v="0"/>
    <s v="Bogotá D.C."/>
    <s v="Prestar servicios profesionales para apoyar y acompañar en los procesos de mejoramiento de la gestión judicial de la Secretaría General Judicial "/>
    <s v="Misional"/>
    <s v="Harvey Danilo Suárez Morales"/>
    <s v="Secretaría Ejecutiva"/>
    <s v="G- Secretaría General Judicial SSE"/>
    <s v="Yuly Saenz Berdugo"/>
    <n v="52421376"/>
    <x v="25"/>
    <s v="N/A"/>
    <s v="Magistratura_x000a_SEJUD - SR"/>
    <s v="N/A"/>
    <s v="Inversión"/>
    <n v="39718618"/>
    <s v="N/A"/>
    <s v="N/A"/>
    <n v="3794773"/>
    <n v="4143892"/>
    <n v="41323"/>
    <n v="101423"/>
    <n v="2022011000068"/>
    <d v="2023-02-20T00:00:00"/>
    <d v="2023-02-22T00:00:00"/>
    <s v="Michael Humberto Piragauta Jimenez "/>
    <s v="Cedula de ciudadanía"/>
    <n v="1052389066"/>
    <n v="6"/>
    <d v="2023-09-12T00:00:00"/>
    <n v="-1011949"/>
    <d v="2023-12-27T00:00:00"/>
    <n v="18647503"/>
    <d v="2023-12-27T00:00:00"/>
    <n v="0"/>
    <s v="N/A"/>
    <n v="0"/>
    <s v="N/A"/>
    <n v="0"/>
    <s v="N/A"/>
    <n v="0"/>
    <s v="N/A"/>
    <n v="1"/>
    <d v="2023-12-27T00:00:00"/>
    <n v="136"/>
    <n v="57354172"/>
    <n v="18647503"/>
    <n v="18647503"/>
    <n v="0"/>
    <n v="0"/>
    <d v="2023-12-31T00:00:00"/>
    <d v="2024-05-15T00:00:00"/>
    <n v="-701"/>
    <s v="NO"/>
    <s v="Bogotá D.C."/>
    <s v="Cumplimiento"/>
    <s v="14-47-101022871"/>
    <n v="0"/>
    <s v="Seguros del Estado S.A."/>
    <d v="2023-02-21T00:00:00"/>
    <s v="20/02/2023 - 01/07/2024"/>
    <d v="2023-02-21T00:00:00"/>
    <s v="https://jepcolombia.sharepoint.com/:b:/g/SE/DAJ/SDC/ETds-IHEDABPlKrhfuWX2yoBbpSHbgX01I9CLvC860Ouaw?e=SrTYL4"/>
    <s v="El 12/09/2023 ha sido cedido de LUZ ANGELA VILLALBA MELO - LA CEDENTE, a, Michael Humberto Piragauta Jimenez - EL CESIONARIO _x000a_Mediante Otrosí N°1 el 27/12/2023 se publica la adición y prórroga del contrato JEP-411-2023 VF"/>
    <x v="0"/>
    <s v="Cesión, Adición y prórroga"/>
    <s v="N/A"/>
    <s v="DERECHO"/>
    <s v="N/A"/>
    <s v="MASCULINO"/>
    <s v="michael.piragauta@jep.gov.co"/>
    <s v="https://community.secop.gov.co/Public/Tendering/ContractNoticePhases/View?PPI=CO1.PPI.23293666&amp;isFromPublicArea=True&amp;isModal=False"/>
  </r>
  <r>
    <s v="JEP-412-2023"/>
    <s v="JEP-CSPO-412-2023"/>
    <s v="Carlos Torres"/>
    <d v="2023-02-16T00:00:00"/>
    <s v="Angelica Maria Camacho Pinto"/>
    <x v="0"/>
    <s v="1. Prestación de servicios profesionales y de apoyo a la gestión"/>
    <s v="Cédula de ciudadanía"/>
    <n v="37293616"/>
    <n v="8"/>
    <x v="0"/>
    <s v="Cucuta"/>
    <s v="Prestar servicios profesionales para apoyar al Departamento de Atención a Víctimas, para adelantar acciones de divulgación, difusión, acompañamiento y orientación psicosocial a las víctimas en instancias judiciales y no judiciales, atendiendo los enfoques diferenciales "/>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823"/>
    <n v="100123"/>
    <s v="_x0009_2022011000068"/>
    <d v="2023-02-17T00:00:00"/>
    <d v="2023-02-17T00:00:00"/>
    <s v="N/A"/>
    <s v="N/A"/>
    <s v="N/A"/>
    <s v="N/A"/>
    <s v="N/A"/>
    <n v="0"/>
    <s v="N/A"/>
    <n v="0"/>
    <s v="N/A"/>
    <n v="0"/>
    <s v="N/A"/>
    <n v="0"/>
    <s v="N/A"/>
    <n v="0"/>
    <s v="N/A"/>
    <n v="0"/>
    <s v="N/A"/>
    <n v="0"/>
    <s v="N/A"/>
    <n v="0"/>
    <n v="83485039"/>
    <n v="0"/>
    <n v="0"/>
    <n v="0"/>
    <n v="0"/>
    <d v="2023-12-31T00:00:00"/>
    <d v="2023-12-31T00:00:00"/>
    <n v="-837"/>
    <s v="NO"/>
    <s v="Cúcuta con desplazamiento en los_x000a_departamentos de Norte de Santander, Santander y región que conforma el Magdalena Medio"/>
    <s v="Cumplimiento"/>
    <s v="620 47 994000048342"/>
    <n v="0"/>
    <s v="Aseguradora Solidaria de Colombia"/>
    <d v="2023-02-17T00:00:00"/>
    <s v="17/02/2023 - 01/07/2024"/>
    <d v="2023-02-17T00:00:00"/>
    <s v="https://jepcolombia.sharepoint.com/:b:/g/SE/DAJ/SDC/EY-ZSb6e66xMmxoO5O1J_DoBWgPvglo8jngTyXfTm3EYFA?e=UspB3V"/>
    <s v="Ninguna"/>
    <x v="0"/>
    <s v="Retiro"/>
    <s v="N/A"/>
    <s v="PSICOLOGÍA"/>
    <s v="N/A"/>
    <s v="FEMENINO"/>
    <s v="angelica.camacho@jep.gov.co"/>
    <s v="https://community.secop.gov.co/Public/Tendering/ContractNoticePhases/View?PPI=CO1.PPI.23304907&amp;isFromPublicArea=True&amp;isModal=False"/>
  </r>
  <r>
    <s v="JEP-413-2023"/>
    <s v="JEP-CSPO-413-2023"/>
    <s v="Julieth Barrera"/>
    <d v="2023-02-16T00:00:00"/>
    <s v="Martha Nubia Bello Albarracín"/>
    <x v="0"/>
    <s v="1. Prestación de servicios profesionales y de apoyo a la gestión"/>
    <s v="Cédula de ciudadanía"/>
    <n v="51808999"/>
    <n v="7"/>
    <x v="0"/>
    <s v="Bogotá D.C."/>
    <s v="Prestar servicios profesionales para apoyar a la Subdirección de Fortalecimiento Institucional en el desarrollo del modelo de gestión del conocimiento por medio de acciones para el fortalecimiento de equipos territoriales y de la cultura de paz, reconciliación y no repetición"/>
    <s v="Funciones de la dependencia"/>
    <s v="Harvey Danilo Suárez Morales"/>
    <s v="Secretaría Ejecutiva"/>
    <s v="AA- Subdirección de Fortalecimiento Institucional"/>
    <s v="Luz Amanda Granados Urrea"/>
    <n v="51746389"/>
    <x v="24"/>
    <s v="N/A"/>
    <s v="N/A"/>
    <s v="N/A"/>
    <s v="Inversión"/>
    <n v="136915482"/>
    <s v="N/A"/>
    <s v="N/A"/>
    <n v="12446862"/>
    <s v="N/A"/>
    <n v="63023"/>
    <n v="114123"/>
    <n v="2018011001175"/>
    <d v="2023-02-23T00:00:00"/>
    <d v="2023-02-24T00:00:00"/>
    <s v="N/A"/>
    <s v="N/A"/>
    <s v="N/A"/>
    <s v="N/A"/>
    <s v="N/A"/>
    <n v="0"/>
    <s v="N/A"/>
    <n v="0"/>
    <s v="N/A"/>
    <n v="0"/>
    <s v="N/A"/>
    <n v="0"/>
    <s v="N/A"/>
    <n v="0"/>
    <s v="N/A"/>
    <n v="0"/>
    <s v="N/A"/>
    <n v="0"/>
    <s v="N/A"/>
    <n v="0"/>
    <n v="136915482"/>
    <n v="0"/>
    <n v="0"/>
    <n v="0"/>
    <n v="0"/>
    <d v="2023-12-31T00:00:00"/>
    <d v="2023-12-31T00:00:00"/>
    <n v="-837"/>
    <s v="NO"/>
    <s v="Bogotá D.C."/>
    <s v="Cumplimiento"/>
    <s v="15-47-101010965"/>
    <n v="0"/>
    <s v="Seguros del Estado S.A."/>
    <d v="2023-02-23T00:00:00"/>
    <s v="23/02/2023 - 05/07/2024"/>
    <d v="2023-02-24T00:00:00"/>
    <s v="https://jepcolombia.sharepoint.com/:b:/g/SE/DAJ/SDC/ESUb2ydvhE1NmfasGoOo2x0BwC7Rr-_TSccnBOBa5tdDOw?e=pPEEpb"/>
    <s v="Ninguna"/>
    <x v="0"/>
    <s v="Retiro"/>
    <s v="N/A"/>
    <s v="TRABAJO SOCIAL"/>
    <s v="N/A"/>
    <s v="FEMENINO"/>
    <s v="martha.bello@jep.gov.co"/>
    <s v="https://community.secop.gov.co/Public/Tendering/ContractNoticePhases/View?PPI=CO1.PPI.23388335&amp;isFromPublicArea=True&amp;isModal=False"/>
  </r>
  <r>
    <s v="JEP-414-2023"/>
    <s v="JEP-CSPO-414-2023"/>
    <s v="Julieth Barrera"/>
    <d v="2023-02-16T00:00:00"/>
    <s v="Karen Jorley Torres Capacho"/>
    <x v="0"/>
    <s v="1. Prestación de servicios profesionales y de apoyo a la gestión"/>
    <s v="Cédula de ciudadanía"/>
    <n v="28215946"/>
    <n v="8"/>
    <x v="0"/>
    <s v="Barrancabermeja"/>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8923"/>
    <n v="108223"/>
    <s v="_x0009_2022011000068"/>
    <d v="2023-02-21T00:00:00"/>
    <d v="2023-02-23T00:00:00"/>
    <s v="N/A"/>
    <s v="N/A"/>
    <s v="N/A"/>
    <s v="N/A"/>
    <s v="N/A"/>
    <n v="0"/>
    <s v="N/A"/>
    <n v="0"/>
    <s v="N/A"/>
    <n v="0"/>
    <s v="N/A"/>
    <n v="0"/>
    <s v="N/A"/>
    <n v="0"/>
    <s v="N/A"/>
    <n v="0"/>
    <s v="N/A"/>
    <n v="0"/>
    <s v="N/A"/>
    <n v="0"/>
    <n v="83485039"/>
    <n v="0"/>
    <n v="0"/>
    <n v="0"/>
    <n v="0"/>
    <d v="2023-12-31T00:00:00"/>
    <d v="2023-12-31T00:00:00"/>
    <n v="-837"/>
    <s v="NO"/>
    <s v=" Barrancabermeja_x000a_con desplazamiento por los departamentos de Santander, Norte de Santander y región que_x000a_conforma el Magdalena Medio"/>
    <s v="Cumplimiento"/>
    <s v="475 47 994000058269"/>
    <n v="1"/>
    <s v="Aseguradora Solidaria de Colombia"/>
    <d v="2023-02-22T00:00:00"/>
    <s v="21/02/2023 - 30/06/2024"/>
    <d v="2023-02-23T00:00:00"/>
    <s v="https://jepcolombia.sharepoint.com/:b:/g/SE/DAJ/SDC/EZD25uArNfVAt-SR9RoZoUsBzwtU7e8hDC_TRnjASB_Fuw?e=delVfE"/>
    <s v="Ninguna"/>
    <x v="0"/>
    <s v="Retiro"/>
    <s v="N/A"/>
    <s v="DERECHO"/>
    <s v="N/A"/>
    <s v="FEMENINO"/>
    <s v="karen.torres@jep.gov.co"/>
    <s v="https://community.secop.gov.co/Public/Tendering/ContractNoticePhases/View?PPI=CO1.PPI.23317809&amp;isFromPublicArea=True&amp;isModal=False"/>
  </r>
  <r>
    <s v="JEP-415-2023"/>
    <s v="JEP-CSPO-415-2023"/>
    <s v="Clara Torres"/>
    <d v="2023-02-16T00:00:00"/>
    <s v="Luis David Barrera Parra"/>
    <x v="0"/>
    <s v="1. Prestación de servicios profesionales y de apoyo a la gestión"/>
    <s v="Cédula de ciudadanía"/>
    <n v="1083039631"/>
    <n v="1"/>
    <x v="0"/>
    <s v="Bogotá D.C."/>
    <s v="Apoyar y acompañar la transcripción de diligencias en el marco de los casos priorizados por la Sala de Reconocimiento de Verdad, de Responsabilidad y de Determinación de los Hechos y Conductas"/>
    <s v="Misional"/>
    <s v="Harvey Danilo Suárez Morales"/>
    <s v="Secretaría Ejecutiva"/>
    <s v="F- Magistratura SSE"/>
    <s v="Nadiezhda N. Henríquez Chacín"/>
    <n v="57441403"/>
    <x v="21"/>
    <s v="N/A"/>
    <s v="Transcriptores - SRVR"/>
    <s v="Nadiezhda Natazha Henríquez Chacín"/>
    <s v="Inversión"/>
    <n v="35746762"/>
    <s v="N/A"/>
    <s v="N/A"/>
    <n v="3415296"/>
    <s v="N/A"/>
    <n v="74923"/>
    <n v="103523"/>
    <s v="_x0009_2022011000068"/>
    <d v="2023-02-20T00:00:00"/>
    <d v="2023-02-24T00:00:00"/>
    <s v="N/A"/>
    <s v="N/A"/>
    <s v="N/A"/>
    <s v="N/A"/>
    <s v="N/A"/>
    <n v="0"/>
    <s v="N/A"/>
    <n v="0"/>
    <s v="N/A"/>
    <n v="0"/>
    <s v="N/A"/>
    <n v="0"/>
    <s v="N/A"/>
    <n v="0"/>
    <s v="N/A"/>
    <n v="0"/>
    <s v="N/A"/>
    <n v="0"/>
    <s v="N/A"/>
    <n v="0"/>
    <n v="35746762"/>
    <n v="0"/>
    <n v="0"/>
    <n v="0"/>
    <n v="0"/>
    <d v="2023-12-31T00:00:00"/>
    <d v="2023-12-31T00:00:00"/>
    <n v="-837"/>
    <s v="NO"/>
    <s v="Bogotá D.C."/>
    <s v="Cumplimiento"/>
    <s v="21-45-101401371"/>
    <n v="0"/>
    <s v="Seguros del Estado S.A."/>
    <d v="2023-02-22T00:00:00"/>
    <s v="21/02/2023 - 01/07/2024"/>
    <d v="2023-02-23T00:00:00"/>
    <s v="https://jepcolombia.sharepoint.com/:b:/g/SE/DAJ/SDC/ETNrX8m4dWVHtEq1jFCFG7gB4oxRTEmo95hY-CWfT4j_NQ?e=RyvwqU"/>
    <s v="Ninguna"/>
    <x v="0"/>
    <s v="Retiro"/>
    <s v="N/A"/>
    <s v="DERECHO"/>
    <s v="N/A"/>
    <s v="MASCULINO"/>
    <s v="luis.barrera@jep.gov.co"/>
    <s v="https://community.secop.gov.co/Public/Tendering/ContractNoticePhases/View?PPI=CO1.PPI.23284394&amp;isFromPublicArea=True&amp;isModal=False"/>
  </r>
  <r>
    <s v="JEP-416-2023"/>
    <s v="JEP-CSPO-416-2023"/>
    <s v="Clara Torres"/>
    <d v="2023-02-16T00:00:00"/>
    <s v="Gerardo Barbosa Castillo"/>
    <x v="0"/>
    <s v="1. Prestación de servicios profesionales y de apoyo a la gestión"/>
    <s v="Cédula de ciudadanía"/>
    <n v="79378794"/>
    <n v="1"/>
    <x v="0"/>
    <s v="Bogotá D.C."/>
    <s v="Prestación de Servicios Profesionales como Abogado, para desarrollar actividades de asesoría y representación judicial de la Jurisdicción Especial para Paz, en asuntos de Derecho Penal y Derecho Procesal Penal, brindándole soporte jurídico a la Secretaría Ejecutiva de la entidad, en el marco de sus competencias, para coordinar y ejecutar las acciones que resulten con ocasión de los procesos de carácter penal que le sean asignados"/>
    <s v="Funciones de la dependencia"/>
    <s v="Harvey Danilo Suárez Morales"/>
    <s v="Secretaría Ejecutiva"/>
    <s v="E- Dirección de Asuntos Jurídicos"/>
    <s v="Jairo Ernesto Arias Orjuela"/>
    <n v="79542112"/>
    <x v="12"/>
    <s v="N/A"/>
    <s v="N/A"/>
    <s v="N/A"/>
    <s v="Inversión"/>
    <n v="115609114"/>
    <s v="N/A"/>
    <s v="N/A"/>
    <n v="11080746"/>
    <s v="N/A"/>
    <n v="65923"/>
    <s v="_x0009_100523"/>
    <s v="_x0009_2018011001175"/>
    <d v="2023-02-17T00:00:00"/>
    <d v="2023-02-22T00:00:00"/>
    <s v="N/A"/>
    <s v="N/A"/>
    <s v="N/A"/>
    <s v="N/A"/>
    <s v="N/A"/>
    <n v="0"/>
    <s v="N/A"/>
    <n v="0"/>
    <s v="N/A"/>
    <n v="0"/>
    <s v="N/A"/>
    <n v="0"/>
    <s v="N/A"/>
    <n v="0"/>
    <s v="N/A"/>
    <n v="0"/>
    <s v="N/A"/>
    <n v="0"/>
    <s v="N/A"/>
    <n v="-19"/>
    <n v="115609114"/>
    <n v="0"/>
    <n v="0"/>
    <n v="0"/>
    <n v="0"/>
    <d v="2023-12-31T00:00:00"/>
    <d v="2023-12-12T00:00:00"/>
    <n v="-856"/>
    <s v="NO"/>
    <s v="Bogotá D.C."/>
    <s v="Cumplimiento"/>
    <s v="11-45-101123006"/>
    <n v="0"/>
    <s v="Seguros del Estado S.A."/>
    <d v="2023-02-20T00:00:00"/>
    <s v="20/02/2023 - 30/06/2024"/>
    <d v="2023-02-21T00:00:00"/>
    <s v="https://jepcolombia.sharepoint.com/:b:/g/SE/DAJ/SDC/EYpjeCd74TVGjHTcWjWwHxkBkykmsVO62e_QqW23aIJD7g?e=HFQp2H"/>
    <s v="El 13/12/2023 se publicó la terminación del contrato JEP-416-2023"/>
    <x v="0"/>
    <s v="Terminación anticipada"/>
    <s v="N/A"/>
    <s v="DERECHO"/>
    <s v="N/A"/>
    <s v="MASCULINO"/>
    <s v="Terminado"/>
    <s v="https://community.secop.gov.co/Public/Tendering/ContractNoticePhases/View?PPI=CO1.PPI.23294159&amp;isFromPublicArea=True&amp;isModal=False"/>
  </r>
  <r>
    <s v="JEP-417-2023"/>
    <s v="JEP-CSPO-417-2023"/>
    <s v="Clara Torres"/>
    <d v="2023-02-16T00:00:00"/>
    <s v="Kelly Johana Palacios Sánchez"/>
    <x v="0"/>
    <s v="1. Prestación de servicios profesionales y de apoyo a la gestión"/>
    <s v="Cédula de ciudadanía"/>
    <n v="1077439409"/>
    <n v="5"/>
    <x v="0"/>
    <s v="Quibdo"/>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8823"/>
    <n v="103623"/>
    <n v="2022011000068"/>
    <d v="2023-02-20T00:00:00"/>
    <d v="2023-02-21T00:00:00"/>
    <s v="N/A"/>
    <s v="N/A"/>
    <s v="N/A"/>
    <s v="N/A"/>
    <s v="N/A"/>
    <n v="0"/>
    <s v="N/A"/>
    <n v="0"/>
    <s v="N/A"/>
    <n v="0"/>
    <s v="N/A"/>
    <n v="0"/>
    <s v="N/A"/>
    <n v="0"/>
    <s v="N/A"/>
    <n v="0"/>
    <s v="N/A"/>
    <n v="0"/>
    <s v="N/A"/>
    <n v="0"/>
    <n v="83485039"/>
    <n v="0"/>
    <n v="0"/>
    <n v="0"/>
    <n v="0"/>
    <d v="2023-12-31T00:00:00"/>
    <d v="2023-12-31T00:00:00"/>
    <n v="-837"/>
    <s v="NO"/>
    <s v="Quibdó con_x000a_desplazamiento en la región conformada por los departamentos de Chocó, Urabá_x000a_Chocoano y Antioqueño"/>
    <s v="Cumplimiento"/>
    <s v="_x0009_65-45-101079696"/>
    <n v="0"/>
    <s v="Seguros del Estado S.A."/>
    <d v="2023-02-20T00:00:00"/>
    <s v="20/02/2023 - 30/06/2024"/>
    <d v="2023-02-21T00:00:00"/>
    <s v="https://jepcolombia.sharepoint.com/:b:/g/SE/DAJ/SDC/Efkj_uvCqZRMo-nwcfixJ0gBbI_Ycsdm3PZdV0qr8Wc66g?e=xek9gH"/>
    <s v="Ninguna"/>
    <x v="0"/>
    <s v="Retiro"/>
    <s v="N/A"/>
    <s v="DERECHO"/>
    <s v="N/A"/>
    <s v="FEMENINO"/>
    <s v="kelly.palacios@jep.gov.co"/>
    <s v="https://community.secop.gov.co/Public/Tendering/ContractNoticePhases/View?PPI=CO1.PPI.23296254&amp;isFromPublicArea=True&amp;isModal=False"/>
  </r>
  <r>
    <s v="JEP-418-2023"/>
    <s v="JEP-CSPO-418-2023"/>
    <s v="Carlos Torres"/>
    <d v="2023-02-16T00:00:00"/>
    <s v="Jose Joao Hernandez Ruiz"/>
    <x v="0"/>
    <s v="1. Prestación de servicios profesionales y de apoyo a la gestión"/>
    <s v="Cédula de ciudadanía"/>
    <n v="1032437109"/>
    <n v="8"/>
    <x v="0"/>
    <s v="Cota"/>
    <s v="Prestar servicios profesionales para apoyar y acompañar a la subdirección de control interno en la ejecución del plan anual de auditoría en el marco de los siguientes roles: enfoque hacia la prevención, administración de riesgos, evaluación y seguimiento y relación con entes externos de control, atendiendo los lineamientos institucionales y la normatividad legal vigente"/>
    <s v="Funciones de la dependencia"/>
    <s v="Harvey Danilo Suárez Morales"/>
    <s v="Secretaría Ejecutiva"/>
    <s v="AA- Subdirección de Control Interno"/>
    <s v="Maria Omaira Alvarez Iriarte"/>
    <n v="43088680"/>
    <x v="27"/>
    <s v="N/A"/>
    <s v="N/A"/>
    <s v="N/A"/>
    <s v="Inversión"/>
    <n v="72849558"/>
    <s v="N/A"/>
    <s v="N/A"/>
    <n v="6982386"/>
    <s v="N/A"/>
    <n v="27023"/>
    <n v="101323"/>
    <n v="2018011001175"/>
    <d v="2023-02-20T00:00:00"/>
    <d v="2023-02-21T00:00:00"/>
    <s v="N/A"/>
    <s v="N/A"/>
    <s v="N/A"/>
    <s v="N/A"/>
    <s v="N/A"/>
    <n v="0"/>
    <s v="N/A"/>
    <n v="0"/>
    <s v="N/A"/>
    <n v="0"/>
    <s v="N/A"/>
    <n v="0"/>
    <s v="N/A"/>
    <n v="0"/>
    <s v="N/A"/>
    <n v="0"/>
    <s v="N/A"/>
    <n v="0"/>
    <s v="N/A"/>
    <n v="0"/>
    <n v="72849558"/>
    <n v="0"/>
    <n v="0"/>
    <n v="0"/>
    <n v="0"/>
    <d v="2023-12-31T00:00:00"/>
    <d v="2023-12-31T00:00:00"/>
    <n v="-837"/>
    <s v="NO"/>
    <s v="Bogotá D.C."/>
    <s v="Cumplimiento"/>
    <s v="14-47-101022816"/>
    <n v="0"/>
    <s v="Seguros del Estado S.A."/>
    <d v="2023-02-20T00:00:00"/>
    <s v="20/02/2023 - 30/06/2024"/>
    <d v="2023-02-20T00:00:00"/>
    <s v="https://jepcolombia.sharepoint.com/:b:/g/SE/DAJ/SDC/EXtiNhOypcVKlzrZ1EEfXmcBzEPlKp1O3WIAGxtJQ6FeRQ?e=Dr3A2F"/>
    <s v="Ninguna"/>
    <x v="0"/>
    <s v="Retiro"/>
    <s v="N/A"/>
    <s v="ADMINISTRACIÓN DE EMPRESAS"/>
    <s v="N/A"/>
    <s v="MASCULINO"/>
    <s v="jose.hernandez@jep.gov.co"/>
    <s v="https://community.secop.gov.co/Public/Tendering/ContractNoticePhases/View?PPI=CO1.PPI.23320781&amp;isFromPublicArea=True&amp;isModal=False"/>
  </r>
  <r>
    <s v="JEP-419-2023"/>
    <s v="JEP-CSPO-419-2023"/>
    <s v="Julieth Barrera"/>
    <d v="2023-02-16T00:00:00"/>
    <s v="Daniel Esteban Sánchez González"/>
    <x v="0"/>
    <s v="1. Prestación de servicios profesionales y de apoyo a la gestión"/>
    <s v="Cédula de ciudadanía"/>
    <n v="1026592541"/>
    <n v="8"/>
    <x v="0"/>
    <s v="Bogotá D.C."/>
    <s v="Prestar servicios de apoyo a la gestión en la Subdirección de Fortalecimiento para el desarrollo del modelo de gestión del conocimiento de la JEP por medio de la administración de la plataforma de formación virtual Icampus JEP y la virtualización de los cursos."/>
    <s v="Funciones de la dependencia"/>
    <s v="Harvey Danilo Suárez Morales"/>
    <s v="Secretaría Ejecutiva"/>
    <s v="AA- Subdirección de Fortalecimiento Institucional"/>
    <s v="Luz Amanda Granados Urrea"/>
    <n v="51746389"/>
    <x v="24"/>
    <s v="N/A"/>
    <s v="N/A"/>
    <s v="N/A"/>
    <s v="Inversión"/>
    <n v="41742503"/>
    <s v="N/A"/>
    <s v="N/A"/>
    <n v="3794773"/>
    <s v="N/A"/>
    <n v="55423"/>
    <n v="107523"/>
    <s v="_x0009_2018011001175"/>
    <d v="2023-02-21T00:00:00"/>
    <d v="2023-02-22T00:00:00"/>
    <s v="N/A"/>
    <s v="N/A"/>
    <s v="N/A"/>
    <s v="N/A"/>
    <s v="N/A"/>
    <n v="0"/>
    <s v="N/A"/>
    <n v="0"/>
    <s v="N/A"/>
    <n v="0"/>
    <s v="N/A"/>
    <n v="0"/>
    <s v="N/A"/>
    <n v="0"/>
    <s v="N/A"/>
    <n v="0"/>
    <s v="N/A"/>
    <n v="0"/>
    <s v="N/A"/>
    <n v="0"/>
    <n v="41742503"/>
    <n v="0"/>
    <n v="0"/>
    <n v="0"/>
    <n v="0"/>
    <d v="2023-12-31T00:00:00"/>
    <d v="2023-12-31T00:00:00"/>
    <n v="-837"/>
    <s v="NO"/>
    <s v="Bogotá D.C."/>
    <s v="Cumplimiento"/>
    <s v="15-47-101010941"/>
    <n v="0"/>
    <s v="Seguros del Estado S.A."/>
    <d v="2023-02-21T00:00:00"/>
    <s v="21/02/2023 - 05/07/2024"/>
    <d v="2023-02-22T00:00:00"/>
    <s v="https://jepcolombia.sharepoint.com/:b:/g/SE/DAJ/SDC/EfbACK9gPphAuxkoKisygMsBGZcKy8eepqQehGTjpZ6DRQ?e=t9qWqr"/>
    <s v="Ninguna"/>
    <x v="0"/>
    <s v="Retiro"/>
    <s v="N/A"/>
    <s v="DISEÑO GRÁFICO"/>
    <s v="N/A"/>
    <s v="MASCULINO"/>
    <s v="daniel.sanchez@jep.gov.co"/>
    <s v="https://community.secop.gov.co/Public/Tendering/ContractNoticePhases/View?PPI=CO1.PPI.23321174&amp;isFromPublicArea=True&amp;isModal=False"/>
  </r>
  <r>
    <s v="JEP-420-2023"/>
    <s v="JEP-CSPO-420-2023"/>
    <s v="Paola Casas"/>
    <d v="2023-02-16T00:00:00"/>
    <s v="Miladis Córdoba Rivas"/>
    <x v="0"/>
    <s v="1. Prestación de servicios profesionales y de apoyo a la gestión"/>
    <s v="Cédula de ciudadanía"/>
    <n v="39423286"/>
    <n v="7"/>
    <x v="0"/>
    <s v="Apartadó"/>
    <s v="Prestar servicios profesionales especializados para apoyar y acompañar el despliegue territorial de la Secretaría Ejecutiva en la región de Urabá, Bajo Atrato y Darién,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07221454"/>
    <s v="N/A"/>
    <s v="N/A"/>
    <n v="10758006"/>
    <n v="11747742"/>
    <n v="54623"/>
    <n v="120723"/>
    <n v="2022011000068"/>
    <d v="2023-02-28T00:00:00"/>
    <d v="2023-03-03T00:00:00"/>
    <s v="N/A"/>
    <s v="N/A"/>
    <s v="N/A"/>
    <s v="N/A"/>
    <s v="N/A"/>
    <n v="52864833"/>
    <d v="2023-12-29T00:00:00"/>
    <n v="0"/>
    <s v="N/A"/>
    <n v="0"/>
    <s v="N/A"/>
    <n v="0"/>
    <s v="N/A"/>
    <n v="0"/>
    <s v="N/A"/>
    <n v="0"/>
    <s v="N/A"/>
    <n v="1"/>
    <d v="2023-12-29T00:00:00"/>
    <n v="136"/>
    <n v="160086287"/>
    <n v="52864833"/>
    <n v="52864833"/>
    <n v="0"/>
    <n v="0"/>
    <d v="2023-12-31T00:00:00"/>
    <d v="2024-05-15T00:00:00"/>
    <n v="-701"/>
    <s v="NO"/>
    <s v="Apartadó"/>
    <s v="Cumplimiento"/>
    <s v="595 - 47 - 994000000247"/>
    <n v="0"/>
    <s v="Aseguradora Solidaria de Colombia"/>
    <d v="2023-03-01T00:00:00"/>
    <s v="28/02/2023 - 30/06/2024"/>
    <d v="2023-03-02T00:00:00"/>
    <s v="https://jepcolombia.sharepoint.com/:b:/g/SE/DAJ/SDC/ERv3Jq4InnxClF1MCLCCITgBkpa0i_fxxRz-pZ8ngP2mRg?e=izKGR6"/>
    <s v="28-03-2023 se publica el otrosí 1 al contrato JEP-420-2023 (Dept. Gestión Territorial) Mediante otrosí N°1   Se solicita_x000a_modificar la CLÁUSULA SEXTA, la cual quedará de la siguiente forma: El contrato pasa a ser de 113.317.660 a 107.221.454_x000a_Mediante otrosí N°1 se publica la adición y prórroga del contrato JEP-420-2023"/>
    <x v="0"/>
    <s v="Adición y prórroga"/>
    <s v="N/A"/>
    <s v="ADMINISTRACIÓN PÚBLICA"/>
    <s v="N/A"/>
    <s v="FEMENINO"/>
    <s v="beatriz.herrera@jep.gov.co"/>
    <s v="https://community.secop.gov.co/Public/Tendering/ContractNoticePhases/View?PPI=CO1.PPI.23382543&amp;isFromPublicArea=True&amp;isModal=False"/>
  </r>
  <r>
    <s v="JEP-421-2023"/>
    <s v="JEP-CSPO-421-2023"/>
    <s v="Paola Casas"/>
    <d v="2023-02-16T00:00:00"/>
    <s v="Leidy Alexandra Chicue Gonzalez"/>
    <x v="0"/>
    <s v="1. Prestación de servicios profesionales y de apoyo a la gestión"/>
    <s v="Cédula de ciudadanía"/>
    <n v="1014183736"/>
    <n v="9"/>
    <x v="0"/>
    <s v="Florencia "/>
    <s v="Prestar servicios profesionales especializados para apoyar y acompañar el despliegue territorial de la Secretaría Ejecutiva en el departamento de Caquetá,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3317660"/>
    <s v="N/A"/>
    <s v="N/A"/>
    <n v="10758006"/>
    <n v="11747742"/>
    <n v="42523"/>
    <n v="112723"/>
    <n v="2022011000068"/>
    <d v="2023-02-23T00:00:00"/>
    <d v="2023-03-01T00:00:00"/>
    <s v="N/A"/>
    <s v="N/A"/>
    <s v="N/A"/>
    <s v="N/A"/>
    <s v="N/A"/>
    <n v="-5737600"/>
    <d v="2023-12-28T00:00:00"/>
    <n v="52864833"/>
    <d v="2023-12-28T00:00:00"/>
    <n v="0"/>
    <s v="N/A"/>
    <n v="0"/>
    <s v="N/A"/>
    <n v="0"/>
    <s v="N/A"/>
    <n v="0"/>
    <s v="N/A"/>
    <n v="1"/>
    <d v="2023-12-28T00:00:00"/>
    <n v="136"/>
    <n v="160444893"/>
    <n v="52864833"/>
    <n v="52864833"/>
    <n v="0"/>
    <n v="0"/>
    <d v="2023-12-31T00:00:00"/>
    <d v="2024-05-15T00:00:00"/>
    <n v="-701"/>
    <s v="NO"/>
    <s v="Florencia"/>
    <s v="Cumplimiento"/>
    <s v="18-45-101157018"/>
    <n v="0"/>
    <s v="Seguros del Estado S.A."/>
    <d v="2023-02-24T00:00:00"/>
    <s v="23/02/2023 - 05/07/2024"/>
    <d v="2023-02-27T00:00:00"/>
    <s v="https://jepcolombia.sharepoint.com/:b:/g/SE/DAJ/SDC/EWMIR2qC4oNArIbHsSAb8mQB6zZFB7SC1baxqfHhN9ZlSw?e=Xf95ZA"/>
    <s v="Mediante otrosí N°1 se publica la adición y prórroga del contrato JEP-421-2023"/>
    <x v="0"/>
    <s v="Adición y prórroga"/>
    <s v="N/A"/>
    <s v="DERECHO"/>
    <s v="N/A"/>
    <s v="FEMENINO"/>
    <s v="alexandra.chicue@jep.gov.co"/>
    <s v="https://community.secop.gov.co/Public/Tendering/ContractNoticePhases/View?PPI=CO1.PPI.23381127&amp;isFromPublicArea=True&amp;isModal=False"/>
  </r>
  <r>
    <s v="JEP-422-2023"/>
    <s v="JEP-CSPO-422-2023"/>
    <s v="Laura Paredes"/>
    <d v="2023-02-16T00:00:00"/>
    <s v="Laura Angelica Vasquez Maldinado"/>
    <x v="0"/>
    <s v="1. Prestación de servicios profesionales y de apoyo a la gestión"/>
    <s v="Cédula de ciudadanía"/>
    <n v="52997785"/>
    <n v="0"/>
    <x v="0"/>
    <s v="Bogotá D.C."/>
    <s v="Prestar servicios profesionales de apoyo a la Relatoría General de la JEP en la divulgación de las decisiones judiciales a través de medios convencionales y no convencionales, de la organización de eventos externos e internos de la JEP, la implementación de la estrategia de divulgación &quot;Biblioteca de la Paz y la Justicia Transicional&quot; y acompañar los procesos editoriales de la dependencia"/>
    <s v="Misional"/>
    <s v="Harvey Danilo Suárez Morales"/>
    <s v="Secretaría Ejecutiva"/>
    <s v="FF- Relatoría "/>
    <s v="Dilia Danyxa Lozano Suárez"/>
    <n v="52818254"/>
    <x v="26"/>
    <s v="N/A"/>
    <s v="Magistratura - Relatoria _x000a_"/>
    <s v="N/A"/>
    <s v="Inversión"/>
    <n v="95172968"/>
    <s v="N/A"/>
    <s v="N/A"/>
    <n v="8652088"/>
    <n v="9448080"/>
    <n v="63623"/>
    <n v="108323"/>
    <s v="_x0009_2022011000068"/>
    <d v="2023-02-21T00:00:00"/>
    <d v="2023-02-23T00:00:00"/>
    <s v="Nelson David Mayorga Perdomo"/>
    <s v="Cedula de ciudadanía"/>
    <n v="80774979"/>
    <n v="7"/>
    <d v="2023-07-12T00:00:00"/>
    <n v="-8075312"/>
    <d v="2023-12-29T00:00:00"/>
    <n v="47240400"/>
    <d v="2023-12-29T00:00:00"/>
    <n v="0"/>
    <s v="N/A"/>
    <n v="0"/>
    <s v="N/A"/>
    <n v="0"/>
    <s v="N/A"/>
    <n v="0"/>
    <s v="N/A"/>
    <n v="1"/>
    <d v="2023-12-29T00:00:00"/>
    <n v="152"/>
    <n v="134338056"/>
    <n v="47240400"/>
    <n v="47240400"/>
    <n v="0"/>
    <n v="0"/>
    <d v="2023-12-31T00:00:00"/>
    <d v="2024-05-31T00:00:00"/>
    <n v="-685"/>
    <s v="NO"/>
    <s v="Bogotá D.C."/>
    <s v="Cumplimiento"/>
    <s v="11-47-101014195 _x000a_11-47-101015615"/>
    <s v="0_x000a_0"/>
    <s v="Seguros del Estado S,A_x000a_Seguros del Estado S,A,"/>
    <s v="22/02/2023_x000a_12/07/2023"/>
    <s v="21/02/2023 - 10/07/2024_x000a_12/07/2023 - 10/07/2024"/>
    <s v="23/02/2023_x000a_13/07/2023"/>
    <s v="https://jepcolombia.sharepoint.com/:b:/g/SE/DAJ/SDC/EUInRmRs8cJDpyJ5qNYWlRcBUODidCKdj4dPIRNZjp9T3A?e=u1Bv4a"/>
    <s v="El 12/07/2023 se publicó la cesión del cto JEP-422-2023, con efectos a partir del 12 de julio de 2023. _x000a_Mediante Otrosí N°1 el 29/12/2023 se publica la adición y prórroga del contrato JEP-422-2023"/>
    <x v="0"/>
    <s v="Cesión, Adición y prórroga"/>
    <s v="N/A"/>
    <s v="COMUNICACIÓN SOCIAL Y PERIODISMO"/>
    <s v="N/A"/>
    <s v="MASCULINO"/>
    <s v="nelson.mayorga@jep.gov.co"/>
    <s v="https://community.secop.gov.co/Public/Tendering/ContractNoticePhases/View?PPI=CO1.PPI.23301068&amp;isFromPublicArea=True&amp;isModal=False"/>
  </r>
  <r>
    <s v="JEP-423-2023"/>
    <s v="JEP-CSPO-423-2023"/>
    <s v="Laura Paredes"/>
    <d v="2023-02-16T00:00:00"/>
    <s v="Susana Arango Haupt"/>
    <x v="0"/>
    <s v="1. Prestación de servicios profesionales y de apoyo a la gestión"/>
    <s v="Cédula de ciudadanía"/>
    <n v="53178861"/>
    <n v="2"/>
    <x v="0"/>
    <s v="Bogotá D.C."/>
    <s v="Prestar servicios profesionales de apoyo a la Relatoría General de la JEP con la elaboración de las líneas jurisprudenciales en los temas que sean priorizados, en la revisión y ajustes de la metodología diseñada y en las estrategias de divulgación previstas para las decisiones de la jurisdicción como publicaciones, eventos académicos y de extensión, entre otros."/>
    <s v="Misional"/>
    <s v="Harvey Danilo Suarez Morales"/>
    <s v="Secretaría Ejecutiva"/>
    <s v="FF- Relatoría "/>
    <s v="Dilia Danyxa Lozano Suárez"/>
    <n v="52818254"/>
    <x v="26"/>
    <s v="N/A"/>
    <s v="Magistratura - Relatoria _x000a_"/>
    <s v="N/A"/>
    <s v="Inversión"/>
    <n v="43260412"/>
    <s v="N/A"/>
    <s v="N/A"/>
    <n v="8652088"/>
    <s v="N/A"/>
    <n v="63423"/>
    <n v="103223"/>
    <s v="_x0009_2022011000068"/>
    <d v="2023-02-20T00:00:00"/>
    <d v="2023-02-21T00:00:00"/>
    <s v="N/A"/>
    <s v="N/A"/>
    <s v="N/A"/>
    <s v="N/A"/>
    <s v="N/A"/>
    <n v="0"/>
    <s v="N/A"/>
    <n v="0"/>
    <s v="N/A"/>
    <n v="0"/>
    <s v="N/A"/>
    <n v="0"/>
    <s v="N/A"/>
    <n v="0"/>
    <s v="N/A"/>
    <n v="0"/>
    <s v="N/A"/>
    <n v="0"/>
    <s v="N/A"/>
    <n v="0"/>
    <n v="43260412"/>
    <n v="0"/>
    <n v="0"/>
    <n v="0"/>
    <n v="0"/>
    <d v="2023-07-21T00:00:00"/>
    <d v="2023-07-21T00:00:00"/>
    <n v="-1000"/>
    <s v="NO"/>
    <s v="Bogotá D.C."/>
    <s v="Cumplimiento"/>
    <s v="14-47-101022880"/>
    <n v="0"/>
    <s v="Seguros del Estado S.A."/>
    <d v="2023-02-21T00:00:00"/>
    <s v="21/02/2023 - 25/01/2024"/>
    <d v="2023-02-21T00:00:00"/>
    <s v="https://jepcolombia.sharepoint.com/:b:/g/SE/DAJ/SDC/EXqsfSmx_2hLta1HjfBbFXQBYkhRc9LxDU-TFMWLuJVw4A?e=xFx1wj"/>
    <s v="Ninguna"/>
    <x v="0"/>
    <s v="Retiro"/>
    <s v="N/A"/>
    <s v="DERECHO"/>
    <s v="N/A"/>
    <s v="FEMENINO"/>
    <s v="susana.arango@jep.gov.co"/>
    <s v="https://community.secop.gov.co/Public/Tendering/ContractNoticePhases/View?PPI=CO1.PPI.23326853&amp;isFromPublicArea=True&amp;isModal=False"/>
  </r>
  <r>
    <s v="JEP-424-2023"/>
    <s v="JEP-CSPO-424-2023"/>
    <s v="Jairo Cuellar"/>
    <d v="2023-02-16T00:00:00"/>
    <s v="Jiceth Lorena Perea Rivas "/>
    <x v="0"/>
    <s v="1. Prestación de servicios profesionales y de apoyo a la gestión"/>
    <s v="Cédula de ciudadanía"/>
    <n v="32182302"/>
    <n v="6"/>
    <x v="0"/>
    <s v="Quibdo"/>
    <s v="Prestación de servicios profesionales en la asesoría jurídica, atención integral y defensa técnica judicial a las personas que comparezcan ante las salas y secciones de la JEP, teniendo en cuenta los enfoques diferenciales.(Contratos o convenio que no requieren pluralidad de ofertas)"/>
    <s v="Misional"/>
    <s v="Harvey Danilo Suárez Morales"/>
    <s v="Secretaría Ejecutiva"/>
    <s v="BB- Departamento SAAD Defensa a Comparecientes "/>
    <s v="Jorge Alirio Mancera Cortés"/>
    <n v="79309847"/>
    <x v="9"/>
    <s v="N/A"/>
    <s v="N/A"/>
    <s v="N/A"/>
    <s v="Inversión"/>
    <n v="81208154"/>
    <s v="N/A"/>
    <s v="N/A"/>
    <n v="7589549"/>
    <s v="N/A"/>
    <n v="64723"/>
    <n v="110823"/>
    <n v="2022011000068"/>
    <d v="2023-02-22T00:00:00"/>
    <d v="2023-03-01T00:00:00"/>
    <s v="N/A"/>
    <s v="N/A"/>
    <s v="N/A"/>
    <s v="N/A"/>
    <s v="N/A"/>
    <n v="0"/>
    <s v="N/A"/>
    <n v="0"/>
    <s v="N/A"/>
    <n v="0"/>
    <s v="N/A"/>
    <n v="0"/>
    <s v="N/A"/>
    <n v="0"/>
    <s v="N/A"/>
    <n v="0"/>
    <s v="N/A"/>
    <n v="0"/>
    <s v="N/A"/>
    <n v="0"/>
    <n v="81208154"/>
    <n v="0"/>
    <n v="0"/>
    <n v="0"/>
    <n v="0"/>
    <d v="2023-12-31T00:00:00"/>
    <d v="2023-12-31T00:00:00"/>
    <n v="-837"/>
    <s v="NO"/>
    <s v="Urabá, Bajo Atrato y_x000a_Darién"/>
    <s v="Cumplimiento"/>
    <s v="55-47-101007538"/>
    <n v="0"/>
    <s v="Seguros del Estado S.A."/>
    <d v="2023-02-23T00:00:00"/>
    <s v="22/02/2023 - 30/06/2024"/>
    <d v="2023-03-01T00:00:00"/>
    <s v="https://jepcolombia.sharepoint.com/:b:/g/SE/DAJ/SDC/EbQa9dZRVllJrtIe6H4tO3ABHp_HVUB-NNVSprxdopmCIQ?e=Hhpo8a"/>
    <s v="Ninguna"/>
    <x v="0"/>
    <s v="Retiro"/>
    <s v="N/A"/>
    <s v="DERECHO"/>
    <s v="N/A"/>
    <s v="FEMENINO"/>
    <s v="jiceth.perea@jep.gov.co"/>
    <s v="https://community.secop.gov.co/Public/Tendering/ContractNoticePhases/View?PPI=CO1.PPI.23394885&amp;isFromPublicArea=True&amp;isModal=False"/>
  </r>
  <r>
    <s v="JEP-425-2023"/>
    <s v="JEP-CSPO-425-2023"/>
    <s v="Jairo Cuellar"/>
    <d v="2023-02-16T00:00:00"/>
    <s v="Fabian Arley Arciniegas "/>
    <x v="0"/>
    <s v="1. Prestación de servicios profesionales y de apoyo a la gestión"/>
    <s v="Cédula de ciudadanía"/>
    <n v="80829779"/>
    <n v="9"/>
    <x v="0"/>
    <s v="Bogotá D.C."/>
    <s v="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Contratos o convenio que no requieren pluralidad de ofertas)"/>
    <s v="Misional"/>
    <s v="Harvey Danilo Suarez Morales"/>
    <s v="Secretaría Ejecutiva"/>
    <s v="BB- Departamento SAAD Defensa a Comparecientes "/>
    <s v="Jorge Alirio Mancera Cortés"/>
    <n v="79309847"/>
    <x v="9"/>
    <s v="N/A"/>
    <s v="N/A"/>
    <s v="N/A"/>
    <s v="Inversión"/>
    <n v="81208154"/>
    <s v="N/A"/>
    <s v="N/A"/>
    <n v="7589549"/>
    <s v="N/A"/>
    <n v="47923"/>
    <n v="113423"/>
    <n v="2022011000068"/>
    <d v="2023-02-24T00:00:00"/>
    <d v="2023-02-28T00:00:00"/>
    <s v="N/A"/>
    <s v="N/A"/>
    <s v="N/A"/>
    <s v="N/A"/>
    <s v="N/A"/>
    <n v="0"/>
    <s v="N/A"/>
    <n v="0"/>
    <s v="N/A"/>
    <n v="0"/>
    <s v="N/A"/>
    <n v="0"/>
    <s v="N/A"/>
    <n v="0"/>
    <s v="N/A"/>
    <n v="0"/>
    <s v="N/A"/>
    <n v="0"/>
    <n v="0"/>
    <n v="-214"/>
    <n v="81208154"/>
    <n v="0"/>
    <n v="0"/>
    <n v="0"/>
    <n v="0"/>
    <d v="2023-12-31T00:00:00"/>
    <d v="2023-05-31T00:00:00"/>
    <n v="-1051"/>
    <s v="NO"/>
    <s v="Bogotá D.C."/>
    <s v="Cumplimiento"/>
    <s v="21-47-101026670 "/>
    <n v="0"/>
    <s v="Seguros del Estado S.A."/>
    <d v="2023-02-24T00:00:00"/>
    <s v="24/02/2023 - 05/07/2024"/>
    <d v="2023-02-28T00:00:00"/>
    <s v="https://jepcolombia.sharepoint.com/:b:/g/SE/DAJ/SDC/EbRG9LkrE9tAlQxioO5bS7gBjGFfznh196pErAI65iohFA?e=XcVD8u"/>
    <s v="Se presenta acta de terminación anticipada de mutuo acuerdo, balance final y cierre_x000a_del contrato "/>
    <x v="0"/>
    <s v="Terminación anticipada"/>
    <s v="N/A"/>
    <s v="INGENIERIA DE SOFTWARE"/>
    <s v="N/A"/>
    <s v="MASCULINO"/>
    <s v="fabian.arciniegas@jep.gov.co"/>
    <s v="https://community.secop.gov.co/Public/Tendering/ContractNoticePhases/View?PPI=CO1.PPI.23373167&amp;isFromPublicArea=True&amp;isModal=False"/>
  </r>
  <r>
    <s v="JEP-426-2023"/>
    <s v="JEP-CSPO-426-2023"/>
    <s v="Jairo Cuellar"/>
    <d v="2023-02-16T00:00:00"/>
    <s v="Margarita Maria Barreneche Ortiz"/>
    <x v="0"/>
    <s v="1. Prestación de servicios profesionales y de apoyo a la gestión"/>
    <s v="Cédula de ciudadanía"/>
    <n v="37512294"/>
    <n v="0"/>
    <x v="0"/>
    <s v="Bucaramanga "/>
    <s v="Prestar servicios profesionales para apoyar a la dirección de la unidad de investigación y acusación en la ejecución y seguimiento a la gestión y desarrollo de las diferentes estrategias entre ellas la de relacionamiento, comunicación y participación social, atendiendo los enfoques de género, diferencial y territorial"/>
    <s v="Administrativo Transversal"/>
    <s v="Harvey Danilo Suárez Morales"/>
    <s v="Secretaría Ejecutiva"/>
    <s v="I- Unidad de Investigación y Acusación- UIA"/>
    <s v="Oscar Alfonso Téllez Valenzuela"/>
    <n v="91226679"/>
    <x v="22"/>
    <s v="N/A"/>
    <s v="N/A"/>
    <s v="N/A"/>
    <s v="Inversión"/>
    <n v="121888206"/>
    <s v="N/A"/>
    <s v="N/A"/>
    <n v="11080746"/>
    <n v="12100174"/>
    <n v="37323"/>
    <n v="116723"/>
    <n v="2022011000057"/>
    <d v="2023-02-28T00:00:00"/>
    <d v="2023-03-03T00:00:00"/>
    <s v="N/A"/>
    <s v="N/A"/>
    <s v="N/A"/>
    <s v="N/A"/>
    <s v="N/A"/>
    <n v="-11450110"/>
    <d v="2023-12-29T00:00:00"/>
    <n v="60500870"/>
    <d v="2023-12-29T00:00:00"/>
    <n v="0"/>
    <s v="N/A"/>
    <n v="0"/>
    <s v="N/A"/>
    <n v="0"/>
    <s v="N/A"/>
    <n v="0"/>
    <s v="N/A"/>
    <n v="1"/>
    <d v="2023-12-29T00:00:00"/>
    <n v="152"/>
    <n v="170938966"/>
    <n v="60500870"/>
    <n v="60500870"/>
    <n v="0"/>
    <n v="0"/>
    <d v="2023-12-31T00:00:00"/>
    <d v="2024-05-31T00:00:00"/>
    <n v="-685"/>
    <s v="NO"/>
    <s v="Bogotá D.C."/>
    <s v="Cumplimiento"/>
    <s v="_x0009_37-47-101003898"/>
    <n v="0"/>
    <s v="Seguros del Estado S.A."/>
    <d v="2023-02-28T00:00:00"/>
    <s v="28/02/2023 - 30/06/2024"/>
    <d v="2023-03-02T00:00:00"/>
    <s v="https://jepcolombia.sharepoint.com/:b:/g/SE/DAJ/SDC/EWD_tRTksHFKvBdYjiPVmiQB9xtiTyw07_0Ay0WLUT2F9Q?e=iYtxZ3"/>
    <s v="Mediante Otrosí N°1 el 29/12/2023 se publica la adición y prórroga del contrato JEP-426-2023"/>
    <x v="0"/>
    <s v="Adición y prórroga"/>
    <s v="N/A"/>
    <s v="COMUNICACIÓN SOCIAL ORGANIZACIONAL"/>
    <s v="N/A"/>
    <s v="FEMENINO"/>
    <s v="margarita.barreneche@jep.gov.co"/>
    <s v="https://community.secop.gov.co/Public/Tendering/ContractNoticePhases/View?PPI=CO1.PPI.23428665&amp;isFromPublicArea=True&amp;isModal=False"/>
  </r>
  <r>
    <s v="JEP-427-2023"/>
    <s v="JEP-CSPO-427-2023"/>
    <s v="Jairo Cuellar"/>
    <d v="2023-02-17T00:00:00"/>
    <s v="Héctor Eduardo Moreno Moreno"/>
    <x v="0"/>
    <s v="1. Prestación de servicios profesionales y de apoyo a la gestión"/>
    <s v="Cédula de ciudadanía"/>
    <n v="218471"/>
    <n v="3"/>
    <x v="0"/>
    <s v="Bogotá D.C."/>
    <s v="Prestación de servicio profesionales en las labores de asesoría jurídica a la dirección de la unidad de investigación y acusación de la JEP en los temas relacionados con los procesos dialógicos y adversariales, a fin de facilitar la capacidad investigativa a cargo de la UIA"/>
    <s v="Funciones de la dependencia"/>
    <s v="Harvey Danilo Suárez Morales"/>
    <s v="Secretaría Ejecutiva"/>
    <s v="I- Unidad de Investigación y Acusación- UIA"/>
    <s v="Oscar Alfonso Téllez Valenzuela"/>
    <n v="91226679"/>
    <x v="22"/>
    <s v="N/A"/>
    <s v="N/A"/>
    <s v="N/A"/>
    <s v="Inversión"/>
    <n v="153612525"/>
    <s v="N/A"/>
    <s v="N/A"/>
    <n v="13964775"/>
    <s v="N/A"/>
    <n v="38323"/>
    <s v="_x0009_116823"/>
    <n v="2022011000057"/>
    <d v="2023-02-28T00:00:00"/>
    <d v="2023-03-01T00:00:00"/>
    <s v="N/A"/>
    <s v="N/A"/>
    <s v="N/A"/>
    <s v="N/A"/>
    <s v="N/A"/>
    <n v="0"/>
    <s v="N/A"/>
    <n v="0"/>
    <s v="N/A"/>
    <n v="0"/>
    <s v="N/A"/>
    <n v="0"/>
    <s v="N/A"/>
    <n v="0"/>
    <s v="N/A"/>
    <n v="0"/>
    <s v="N/A"/>
    <n v="0"/>
    <s v="N/A"/>
    <n v="0"/>
    <n v="153612525"/>
    <n v="0"/>
    <n v="0"/>
    <n v="0"/>
    <n v="0"/>
    <d v="2023-12-31T00:00:00"/>
    <d v="2023-12-31T00:00:00"/>
    <n v="-837"/>
    <s v="NO"/>
    <s v="Bogotá D.C."/>
    <s v="Cumplimiento"/>
    <s v="14-47-101023084"/>
    <n v="0"/>
    <s v="Seguros del Estado S.A."/>
    <d v="2023-02-28T00:00:00"/>
    <s v="28/02/2023 - 30/06/2024"/>
    <d v="2023-02-28T00:00:00"/>
    <s v="https://jepcolombia.sharepoint.com/:b:/g/SE/DAJ/SDC/EVCII3ckiABBhG6y2MGmehABTa6b-DyB-uWjOGjhgejstw?e=EhNyWV"/>
    <s v="Ninguna"/>
    <x v="0"/>
    <s v="Retiro"/>
    <s v="N/A"/>
    <s v="DERECHO"/>
    <s v="N/A"/>
    <s v="MASCULINO"/>
    <s v="hector.moreno@jep.gov.co"/>
    <s v="https://community.secop.gov.co/Public/Tendering/ContractNoticePhases/View?PPI=CO1.PPI.23323591&amp;isFromPublicArea=True&amp;isModal=False"/>
  </r>
  <r>
    <s v="JEP-428-2023"/>
    <s v="JEP-CSPO-428-2023"/>
    <s v="Angela Esquivel"/>
    <d v="2023-02-17T00:00:00"/>
    <s v="Jorge Enrique Gil Cepeda"/>
    <x v="0"/>
    <s v="1. Prestación de servicios profesionales y de apoyo a la gestión"/>
    <s v="Cédula de ciudadanía"/>
    <n v="1015414202"/>
    <n v="4"/>
    <x v="0"/>
    <s v="Bogotá D.C."/>
    <s v="Apoyar y acompañar al Departamento de Gestión Territorial en las labores de planeación y seguimiento relacionadas con el despliegue territorial que apoya la dependencia, en el marco de los lineamientos para la aplicación del enfoque territorial en la Secretaría Ejecutiva de la JEP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89116498"/>
    <s v="N/A"/>
    <s v="N/A"/>
    <n v="8652088"/>
    <s v="N/A"/>
    <n v="60223"/>
    <n v="110323"/>
    <n v="2022011000068"/>
    <d v="2023-02-22T00:00:00"/>
    <d v="2023-03-01T00:00:00"/>
    <s v="N/A"/>
    <s v="N/A"/>
    <s v="N/A"/>
    <s v="N/A"/>
    <s v="N/A"/>
    <n v="0"/>
    <s v="N/A"/>
    <n v="0"/>
    <s v="N/A"/>
    <n v="0"/>
    <s v="N/A"/>
    <n v="0"/>
    <s v="N/A"/>
    <n v="0"/>
    <s v="N/A"/>
    <n v="0"/>
    <s v="N/A"/>
    <n v="0"/>
    <s v="N/A"/>
    <n v="0"/>
    <n v="89116498"/>
    <n v="0"/>
    <n v="0"/>
    <n v="0"/>
    <n v="0"/>
    <d v="2023-12-31T00:00:00"/>
    <d v="2023-12-31T00:00:00"/>
    <n v="-837"/>
    <s v="NO"/>
    <s v="Bogotá D.C."/>
    <s v="Cumplimiento"/>
    <s v="33-47-101011120"/>
    <n v="0"/>
    <s v="Seguros del Estado S.A."/>
    <d v="2023-02-23T00:00:00"/>
    <s v="22/02/2023 - 01/07/2024"/>
    <d v="2023-02-28T00:00:00"/>
    <s v="https://jepcolombia.sharepoint.com/:b:/g/SE/DAJ/SDC/EedbQVEOKhNLnNQ6XeGK68oBY7NiRkQSqRLSb17pNVoHTw?e=Mk7duc"/>
    <s v="Ninguna"/>
    <x v="0"/>
    <s v="Retiro"/>
    <s v="N/A"/>
    <s v="CIENCIAS POLÍTICAS Y DE GOBIERNO"/>
    <s v="N/A"/>
    <s v="MASCULINO"/>
    <s v="jorge.gil@jep.gov.co"/>
    <s v="https://community.secop.gov.co/Public/Tendering/ContractNoticePhases/View?PPI=CO1.PPI.23356659&amp;isFromPublicArea=True&amp;isModal=False"/>
  </r>
  <r>
    <s v="JEP-429-2023"/>
    <s v="JEP-CSPO-429-2023"/>
    <s v="Angela Esquivel"/>
    <d v="2023-02-17T00:00:00"/>
    <s v="Maria Carolina Peña Rodríguez"/>
    <x v="0"/>
    <s v="1. Prestación de servicios profesionales y de apoyo a la gestión"/>
    <s v="Cédula de ciudadanía"/>
    <n v="39776922"/>
    <n v="8"/>
    <x v="0"/>
    <s v="Bogotá D.C."/>
    <s v="Prestar servicios profesionales para desarrollar actividades de apoyo y acompañamiento a la gestión de la subsecretaria ejecutiva en el seguimiento del cumplimiento de las ordenes judiciales de su competencia."/>
    <s v="Funciones de la dependencia"/>
    <s v="Harvey Danilo Suárez Morales"/>
    <s v="Secretaría Ejecutiva"/>
    <s v="B- Subsecretaría Ejecutiva"/>
    <s v="Maria del Pilar Torres Navarrete"/>
    <n v="52107153"/>
    <x v="2"/>
    <s v="N/A"/>
    <s v="N/A"/>
    <s v="N/A"/>
    <s v="Inversión"/>
    <n v="115609104"/>
    <s v="N/A"/>
    <s v="N/A"/>
    <n v="11080745"/>
    <s v="N/A"/>
    <n v="66423"/>
    <n v="106923"/>
    <n v="2022011000068"/>
    <d v="2023-02-21T00:00:00"/>
    <d v="2023-03-01T00:00:00"/>
    <s v="N/A"/>
    <s v="N/A"/>
    <s v="N/A"/>
    <s v="N/A"/>
    <s v="N/A"/>
    <n v="0"/>
    <s v="N/A"/>
    <n v="0"/>
    <s v="N/A"/>
    <n v="0"/>
    <s v="N/A"/>
    <n v="0"/>
    <s v="N/A"/>
    <n v="0"/>
    <s v="N/A"/>
    <n v="0"/>
    <s v="N/A"/>
    <n v="0"/>
    <s v="N/A"/>
    <n v="0"/>
    <n v="115609104"/>
    <n v="0"/>
    <n v="0"/>
    <n v="0"/>
    <n v="0"/>
    <d v="2023-12-31T00:00:00"/>
    <d v="2023-12-31T00:00:00"/>
    <n v="-837"/>
    <s v="NO"/>
    <s v="Bogotá D.C."/>
    <s v="Cumplimiento"/>
    <s v="_x0009_11-47-101014221"/>
    <n v="0"/>
    <s v="Seguros del Estado S,A,"/>
    <d v="2023-02-24T00:00:00"/>
    <s v="21/02/2023 - 01/07/2024"/>
    <d v="2023-02-24T00:00:00"/>
    <s v="https://jepcolombia.sharepoint.com/:b:/g/SE/DAJ/SDC/EZWmmE_L-5BIhlcOj5SNGCUBecF4K20Nc13FZlGzxSKfSw?e=vLs0i4"/>
    <s v="Ninguna"/>
    <x v="0"/>
    <s v="Retiro"/>
    <s v="N/A"/>
    <s v="DERECHO"/>
    <s v="N/A"/>
    <s v="FEMENINO"/>
    <s v="maria.pena@jep.gov.co"/>
    <s v="https://community.secop.gov.co/Public/Tendering/ContractNoticePhases/View?PPI=CO1.PPI.23330641&amp;isFromPublicArea=True&amp;isModal=False"/>
  </r>
  <r>
    <s v="JEP-430-2023"/>
    <s v="JEP-CSPO-430-2023"/>
    <s v="Angela Esquivel"/>
    <d v="2023-02-17T00:00:00"/>
    <s v="Diego Camilo Carranza Jiménez"/>
    <x v="0"/>
    <s v="1. Prestación de servicios profesionales y de apoyo a la gestión"/>
    <s v="Cédula de ciudadanía"/>
    <n v="1032430650"/>
    <n v="1"/>
    <x v="0"/>
    <s v="Bogotá D.C."/>
    <s v="Prestar servicios profesionales para apoyar y acompañar a la Subdirección de Comunicaciones en la producción de contenidos de comunicación interna y externa, para la promoción y divulgación en temáticas de la Jurisdicción, en desarrollo de la política y estrategia de comunicaciones."/>
    <s v="Funciones de la dependencia"/>
    <s v="Harvey Danilo Suárez Morales"/>
    <s v="Secretaría Ejecutiva"/>
    <s v="AA- Subdirección de Comunicaciones"/>
    <s v="Hernando Salazar Palacio"/>
    <n v="14238439"/>
    <x v="23"/>
    <s v="N/A"/>
    <s v="N/A"/>
    <s v="N/A"/>
    <s v="Inversión"/>
    <n v="53430410"/>
    <s v="N/A"/>
    <s v="N/A"/>
    <n v="4857310"/>
    <s v="N/A"/>
    <n v="61923"/>
    <s v="_x0009_110423"/>
    <n v="2022011000068"/>
    <d v="2023-02-22T00:00:00"/>
    <d v="2023-02-24T00:00:00"/>
    <s v="N/A"/>
    <s v="N/A"/>
    <s v="N/A"/>
    <s v="N/A"/>
    <s v="N/A"/>
    <n v="0"/>
    <s v="N/A"/>
    <n v="0"/>
    <s v="N/A"/>
    <n v="0"/>
    <s v="N/A"/>
    <n v="0"/>
    <s v="N/A"/>
    <n v="0"/>
    <s v="N/A"/>
    <n v="0"/>
    <s v="N/A"/>
    <n v="0"/>
    <s v="N/A"/>
    <n v="0"/>
    <n v="53430410"/>
    <n v="0"/>
    <n v="0"/>
    <n v="0"/>
    <n v="0"/>
    <d v="2023-12-31T00:00:00"/>
    <d v="2023-12-31T00:00:00"/>
    <n v="-837"/>
    <s v="NO"/>
    <s v="Bogotá D.C."/>
    <s v="Cumplimiento"/>
    <s v="18-47-101005243"/>
    <n v="0"/>
    <s v="Seguros del Estado S.A."/>
    <d v="2023-02-23T00:00:00"/>
    <s v="22/02/2023 - 05/07/2024"/>
    <d v="2023-02-23T00:00:00"/>
    <s v="https://jepcolombia.sharepoint.com/:b:/g/SE/DAJ/SDC/EZjBBpStPIlHiu7e3FYo_JEBG46TPHzQ4Gkq2mQZy4yoSg?e=CGtLxg"/>
    <s v="Ninguna"/>
    <x v="0"/>
    <s v="Retiro"/>
    <s v="N/A"/>
    <s v="COMUNICACIÓN SOCIAL"/>
    <s v="N/A"/>
    <s v="MASCULINO"/>
    <s v="diego.carranza@jep.gov.co"/>
    <s v="https://community.secop.gov.co/Public/Tendering/ContractNoticePhases/View?PPI=CO1.PPI.23371631&amp;isFromPublicArea=True&amp;isModal=False"/>
  </r>
  <r>
    <s v="JEP-431-2023"/>
    <s v="JEP-CSPO-431-2023"/>
    <s v="Arinson Ruiz"/>
    <d v="2023-02-17T00:00:00"/>
    <s v="Paula Andrea Torres Zuluaga "/>
    <x v="0"/>
    <s v="1. Prestación de servicios profesionales y de apoyo a la gestión"/>
    <s v="Cédula de ciudadanía"/>
    <n v="1019048358"/>
    <n v="9"/>
    <x v="0"/>
    <s v="Bogotá D.C."/>
    <s v="Prestar servicios profesionales para apoyar y acompañar a la subdirección de cooperación internacional en el seguimiento de proyectos, acuerdos y acciones colaborativas que contribuyan a la gestión integral de la JEP. "/>
    <s v="Funciones de la dependencia"/>
    <s v="Harvey Danilo Suárez Morales"/>
    <s v="Secretaría Ejecutiva"/>
    <s v="AA- Subdirección de Cooperación"/>
    <s v="Natalia Alejandra Muñoz Labajos"/>
    <n v="52427309"/>
    <x v="10"/>
    <s v="N/A"/>
    <s v="N/A"/>
    <s v="N/A"/>
    <s v="Inversión"/>
    <n v="63327194"/>
    <s v="N/A"/>
    <s v="N/A"/>
    <n v="2975098"/>
    <s v="N/A"/>
    <n v="77423"/>
    <n v="107623"/>
    <n v="2018011001175"/>
    <d v="2023-02-21T00:00:00"/>
    <d v="2023-02-22T00:00:00"/>
    <s v="N/A"/>
    <s v="N/A"/>
    <s v="N/A"/>
    <s v="N/A"/>
    <s v="N/A"/>
    <n v="1912575"/>
    <d v="2023-12-21T00:00:00"/>
    <n v="0"/>
    <s v="N/A"/>
    <n v="0"/>
    <s v="N/A"/>
    <n v="0"/>
    <s v="N/A"/>
    <n v="0"/>
    <s v="N/A"/>
    <n v="0"/>
    <s v="N/A"/>
    <n v="1"/>
    <d v="2023-12-21T00:00:00"/>
    <n v="10"/>
    <n v="65239769"/>
    <n v="0"/>
    <n v="0"/>
    <n v="0"/>
    <n v="0"/>
    <d v="2023-12-21T00:00:00"/>
    <d v="2023-12-31T00:00:00"/>
    <n v="-837"/>
    <s v="NO"/>
    <s v="Bogotá D.C."/>
    <s v="Cumplimiento"/>
    <s v="21-47-101026561_x000a_"/>
    <n v="0"/>
    <s v="Seguros del Estado S.A."/>
    <d v="2023-02-21T00:00:00"/>
    <s v="21/02/2023 - 05/07/2024"/>
    <d v="2023-02-22T00:00:00"/>
    <s v="https://jepcolombia.sharepoint.com/:b:/g/SE/DAJ/SDC/EZueUjqMpVRNsqR-8NQ-RBAB_MjtF6Uh7SNkusmdautR2g?e=lbZhCJ"/>
    <s v="Mediante otrosí Número 1 se modifica El plazo de ejecución del contrato será hasta el veintiuno (21) de diciembre de dos mil veintitrés (2023)_x000a_Mediante otrosí N°2 del 21/12/2023 se publica adición y prórroga del contrato JEP-431-2023"/>
    <x v="0"/>
    <s v="Adición y prórroga"/>
    <s v="N/A"/>
    <s v="GOBIERNO Y RELACIONES INTERNACIONALES"/>
    <s v="N/A"/>
    <s v="FEMENINO"/>
    <s v="paula.torres@jep.gov.co"/>
    <s v="https://community.secop.gov.co/Public/Tendering/ContractNoticePhases/View?PPI=CO1.PPI.23328545&amp;isFromPublicArea=True&amp;isModal=False"/>
  </r>
  <r>
    <s v="JEP-432-2023"/>
    <s v="JEP-CSPO-432-2023"/>
    <s v="Carlos Torres"/>
    <d v="2023-02-17T00:00:00"/>
    <s v="Yury Paola Lopez Piñeros"/>
    <x v="0"/>
    <s v="1. Prestación de servicios profesionales y de apoyo a la gestión"/>
    <s v="Cédula de ciudadanía"/>
    <n v="35199710"/>
    <n v="3"/>
    <x v="0"/>
    <s v="Bogotá D.C."/>
    <s v="Prestar servicios profesionales para apoyar y acompañar en los procesos de mejoramiento de la gestión judicial de la Secretaría General Judicial "/>
    <s v="Misional"/>
    <s v="Harvey Danilo Suárez Morales"/>
    <s v="Secretaría Ejecutiva"/>
    <s v="G- Secretaría General Judicial SSE"/>
    <s v="Yuly Saenz Berdugo"/>
    <n v="52421376"/>
    <x v="25"/>
    <s v="N/A"/>
    <s v="Magistratura_x000a_SEJUD - SDSJ"/>
    <s v="N/A"/>
    <s v="Inversión"/>
    <n v="39718618"/>
    <s v="N/A"/>
    <s v="N/A"/>
    <n v="3794773"/>
    <n v="4143892"/>
    <n v="41223"/>
    <n v="103323"/>
    <s v="_x0009_2022011000068"/>
    <d v="2023-02-20T00:00:00"/>
    <d v="2023-02-23T00:00:00"/>
    <s v="Diana Paola Herrera Núñez_x000a_Duvier Alfonso Lopez Ortiz_x000a_Luigui Mauricio Ramírez Vanegas"/>
    <s v="Cedula de ciudadanía"/>
    <s v="1053587031_x000a_80250540_x000a_1144198108"/>
    <s v="1_x000a_9_x000a_0"/>
    <s v="8/06/2023_x000a_1/11/2023_x000a_4/01/2024"/>
    <n v="-1011936"/>
    <d v="2023-12-27T00:00:00"/>
    <n v="18647503"/>
    <d v="2023-12-27T00:00:00"/>
    <n v="0"/>
    <s v="N/A"/>
    <n v="0"/>
    <s v="N/A"/>
    <n v="0"/>
    <s v="N/A"/>
    <n v="0"/>
    <s v="N/A"/>
    <n v="1"/>
    <d v="2023-12-27T00:00:00"/>
    <n v="136"/>
    <n v="57354185"/>
    <n v="18647503"/>
    <n v="18647503"/>
    <n v="0"/>
    <n v="0"/>
    <d v="2023-12-31T00:00:00"/>
    <d v="2024-05-15T00:00:00"/>
    <n v="-701"/>
    <s v="NO"/>
    <s v="Bogotá D.C."/>
    <s v="Cumplimiento"/>
    <s v="_x0009_21-45-101401312"/>
    <n v="0"/>
    <s v="Seguros del Estado S.A."/>
    <d v="2023-02-21T00:00:00"/>
    <s v="20/02/2023 - 10/07/2024"/>
    <d v="2023-02-22T00:00:00"/>
    <s v="https://jepcolombia.sharepoint.com/:b:/g/SE/DAJ/SDC/EUYqD6xou4ZOlPyXsr65RTUBabyTNT7AtJ2PFhd3Fm_lFw?e=eLreza"/>
    <s v="El 5/06/2023 se cede el contrato_x000a_El 1/11/2023 se publicó la cesión del contrato JEP-432-2023 (DIANA PAOLA HERRERA NÚÑEZ - LA CEDENTE, y, Duvier Alfonso Lopez Ortiz - EL CESIONARIO) a partir del 1ro de noviembre de 2023 - SEJUD_x000a_Mediante Otrosí N°2 el 27/12/2023 se publica la adición y prórroga del contrato JEP-432-2022 VF"/>
    <x v="0"/>
    <s v="Cesión, Adición y prórroga"/>
    <s v="N/A"/>
    <s v="DERECHO"/>
    <s v="N/A"/>
    <s v="MASCULINO"/>
    <s v="duvier.lopez@jep.gov.co"/>
    <s v="https://community.secop.gov.co/Public/Tendering/ContractNoticePhases/View?PPI=CO1.PPI.23328451&amp;isFromPublicArea=True&amp;isModal=False"/>
  </r>
  <r>
    <s v="JEP-433-2023"/>
    <s v="JEP-CSPO-433-2023"/>
    <s v="Carlos Torres"/>
    <d v="2023-02-17T00:00:00"/>
    <s v="Fausto Alexander Puertos Quincos"/>
    <x v="0"/>
    <s v="1. Prestación de servicios profesionales y de apoyo a la gestión"/>
    <s v="Cédula de ciudadanía"/>
    <n v="79645544"/>
    <n v="0"/>
    <x v="0"/>
    <s v="Bogotá D.C."/>
    <s v="Prestar servicios profesionales para apoyar y acompañar a la subdirección de control interno en la ejecución del plan anual de auditoría en el marco de los siguientes roles: enfoque hacia la prevención, administración de riesgos, evaluación y seguimiento y relación con entes externos de control, atendiendo los lineamientos institucionales y la normatividad legal vigente"/>
    <s v="Funciones de la dependencia"/>
    <s v="Harvey Danilo Suárez Morales"/>
    <s v="Secretaría Ejecutiva"/>
    <s v="AA- Subdirección de Control Interno"/>
    <s v="Maria Omaira Alvarez Iriarte"/>
    <n v="43088680"/>
    <x v="27"/>
    <s v="N/A"/>
    <s v="N/A"/>
    <s v="N/A"/>
    <s v="Inversión"/>
    <n v="72616812"/>
    <s v="N/A"/>
    <s v="N/A"/>
    <n v="6982386"/>
    <s v="N/A"/>
    <n v="27123"/>
    <n v="103123"/>
    <n v="2018011001175"/>
    <d v="2023-02-20T00:00:00"/>
    <d v="2023-02-23T00:00:00"/>
    <s v="N/A"/>
    <s v="N/A"/>
    <s v="N/A"/>
    <s v="N/A"/>
    <s v="N/A"/>
    <n v="0"/>
    <s v="N/A"/>
    <n v="0"/>
    <s v="N/A"/>
    <n v="0"/>
    <s v="N/A"/>
    <n v="0"/>
    <s v="N/A"/>
    <n v="0"/>
    <s v="N/A"/>
    <n v="0"/>
    <s v="N/A"/>
    <n v="0"/>
    <s v="N/A"/>
    <n v="0"/>
    <n v="72616812"/>
    <n v="0"/>
    <n v="0"/>
    <n v="0"/>
    <n v="0"/>
    <d v="2023-12-31T00:00:00"/>
    <d v="2023-12-31T00:00:00"/>
    <n v="-837"/>
    <s v="NO"/>
    <s v="Bogotá D.C."/>
    <s v="Cumplimiento"/>
    <s v="14-47-101022894 "/>
    <n v="0"/>
    <s v="Seguros del Estado S.A."/>
    <d v="2023-02-21T00:00:00"/>
    <s v="20/02/2023 - 30/06/2024"/>
    <d v="2023-02-21T00:00:00"/>
    <s v="https://jepcolombia.sharepoint.com/:b:/g/SE/DAJ/SDC/Ed7Q2hyx2BdJuZsyBfkH6XEB5dF9N8BAf0AY1SgxG6aBQw?e=lkf6kj"/>
    <s v="Ninguna"/>
    <x v="0"/>
    <s v="Retiro"/>
    <s v="N/A"/>
    <s v="INGENIERÍA DE SISTEMAS"/>
    <s v="N/A"/>
    <s v="MASCULINO"/>
    <s v="fausto.puerto@jep.gov.co"/>
    <s v="https://community.secop.gov.co/Public/Tendering/ContractNoticePhases/View?PPI=CO1.PPI.23333637&amp;isFromPublicArea=True&amp;isModal=False"/>
  </r>
  <r>
    <s v="JEP-434-2023"/>
    <s v="JEP-CSPO-434-2023"/>
    <s v="Arinson Ruiz"/>
    <d v="2023-02-17T00:00:00"/>
    <s v="Jineth Zujey Gomez Calvo "/>
    <x v="0"/>
    <s v="1. Prestación de servicios profesionales y de apoyo a la gestión"/>
    <s v="Cédula de ciudadanía"/>
    <n v="1030536490"/>
    <n v="7"/>
    <x v="0"/>
    <s v="Bogotá D.C."/>
    <s v="Prestar servicios profesionales para apoyar y acompañar jurídicamente al Departamento de Gestión Territorial en los proyectos, procesos y procedimientos a cargo de la dependencia a partir de la implementación y seguimiento de los lineamientos para la aplicación del enfoque territorial, teniendo en cuenta los enfoques diferenciales. "/>
    <s v="Misional"/>
    <s v="Harvey Danilo Suarez Morales"/>
    <s v="Secretaría Ejecutiva"/>
    <s v="BB- Departamento de Gestión Territorial "/>
    <s v="Gloria Patricia Cala Navarro"/>
    <n v="45761628"/>
    <x v="17"/>
    <s v="N/A"/>
    <s v="N/A"/>
    <s v="N/A"/>
    <s v="Inversión"/>
    <n v="21675749"/>
    <s v="N/A"/>
    <s v="N/A"/>
    <n v="5464476"/>
    <s v="N/A"/>
    <n v="64523"/>
    <n v="125123"/>
    <n v="2022011000068"/>
    <d v="2023-02-28T00:00:00"/>
    <d v="2023-03-03T00:00:00"/>
    <s v="N/A"/>
    <s v="N/A"/>
    <s v="N/A"/>
    <s v="N/A"/>
    <s v="N/A"/>
    <n v="8196711"/>
    <d v="2023-06-30T00:00:00"/>
    <n v="0"/>
    <s v="N/A"/>
    <n v="0"/>
    <s v="N/A"/>
    <n v="0"/>
    <s v="N/A"/>
    <n v="0"/>
    <s v="N/A"/>
    <n v="0"/>
    <s v="N/A"/>
    <n v="1"/>
    <d v="2023-06-30T00:00:00"/>
    <n v="46"/>
    <n v="29872460"/>
    <n v="0"/>
    <n v="0"/>
    <n v="0"/>
    <n v="0"/>
    <d v="2023-06-30T00:00:00"/>
    <d v="2023-08-15T00:00:00"/>
    <n v="-975"/>
    <s v="NO"/>
    <s v="Bogotá D.C."/>
    <s v="Cumplimiento"/>
    <s v="340 47 994000043667_x000a_ 340 47 994000043667_x000a_"/>
    <s v="0_x000a_1"/>
    <s v="Aseguradora Solidaria de Colombia_x000a_Aseguradora Solidaria de Colombia"/>
    <s v="28/02/2023_x000a_30/06/2023"/>
    <s v="28/02/2023 - 31/12/2023_x000a_28/02/2023 -16/02/2024"/>
    <s v="02/03/2023_x000a_04/07/2023"/>
    <s v="https://jepcolombia.sharepoint.com/:b:/g/SE/DAJ/SDC/EaYrNpgXBfdNrSBfKanEVacBOxXY7dRaRFEOv6bDfIffjA?e=6S3D7l"/>
    <s v="Se da trámite al Otrosí No. 1 del contrato de prestación de servicios JEP-434-2023, ajustando valor del contrato y forma de pago._x000a_El 30/06/2023 se firma el otrosí Adición por un valor de $8.196.711 y proroga hasta el 15/08/2023"/>
    <x v="0"/>
    <s v="Adición y prórroga"/>
    <s v="N/A"/>
    <s v="DERECHO"/>
    <s v="N/A"/>
    <s v="FEMENINO"/>
    <s v="jineth.gomez@jep.gov.co"/>
    <s v="https://community.secop.gov.co/Public/Tendering/ContractNoticePhases/View?PPI=CO1.PPI.23366705&amp;isFromPublicArea=True&amp;isModal=False"/>
  </r>
  <r>
    <s v="JEP-154-2023"/>
    <s v="JEP-CSPO-154-2023"/>
    <s v="Angela Esquivel"/>
    <d v="2023-01-24T00:00:00"/>
    <s v="CANAL REGIONAL DE TELEVISION TEVEANDINA LTDA"/>
    <x v="0"/>
    <s v="4. Contrato interadministrativo"/>
    <s v="NIT"/>
    <n v="830005370"/>
    <n v="4"/>
    <x v="2"/>
    <s v="Bogotá D.C."/>
    <s v="Prestación de servicios logísticos, humanos, técnicos y demás que sean necesarios para la operación del sistema de gestión de medios de la JEP"/>
    <s v="Funciones de la dependencia"/>
    <s v="Ana Lucia Rosales Callejas"/>
    <s v="Dirección Administrativa y Financiera"/>
    <s v="AA- Subdirección de Comunicaciones"/>
    <s v="Hernando Salazar Palacio"/>
    <n v="14238439"/>
    <x v="23"/>
    <s v="N/A"/>
    <s v="N/A"/>
    <s v="N/A"/>
    <s v="Inversión"/>
    <n v="1946665220"/>
    <s v="N/A"/>
    <s v="N/A"/>
    <s v="N/A"/>
    <s v="N/A"/>
    <n v="53323"/>
    <n v="52323"/>
    <s v="_x0009_2022011000068"/>
    <d v="2023-01-27T00:00:00"/>
    <d v="2023-02-01T00:00:00"/>
    <s v="N/A"/>
    <s v="N/A"/>
    <s v="N/A"/>
    <s v="N/A"/>
    <s v="N/A"/>
    <n v="973332610"/>
    <d v="2023-07-04T00:00:00"/>
    <n v="0"/>
    <s v="N/A"/>
    <n v="0"/>
    <s v="N/A"/>
    <n v="0"/>
    <s v="N/A"/>
    <n v="0"/>
    <s v="N/A"/>
    <n v="0"/>
    <s v="N/A"/>
    <n v="1"/>
    <d v="2023-09-26T00:00:00"/>
    <n v="71"/>
    <n v="2919997830"/>
    <n v="0"/>
    <n v="0"/>
    <n v="0"/>
    <n v="0"/>
    <d v="2023-07-31T00:00:00"/>
    <d v="2023-10-10T00:00:00"/>
    <n v="-919"/>
    <s v="SI"/>
    <s v="Bogotá D.C. - Edificio Escuadra"/>
    <s v="Cumplimiento_x000a_Responsabilidad Civil Extracontractual"/>
    <s v="33-45-101116252_x000a_33-40-101073140"/>
    <s v="0_x000a_0"/>
    <s v="Seguros del Estado S.A._x000a_Seguros del Estado S.A."/>
    <s v="31/01/2023_x000a_31/01/2023"/>
    <s v="27/01/2023 - 31/07/2023_x000a_27/01/2023 - 31/07/2023"/>
    <d v="2023-01-31T00:00:00"/>
    <s v="https://jepcolombia.sharepoint.com/:b:/g/SE/DAJ/SDC/EUD993EcchJEmMWzNZ6J_LMBW1U2vkcYmc0IRqy2VS0QWA?e=Oedv71"/>
    <s v="Mediante otrosí N°1  05/07/20223 se Prorroga el plazo de ejecución del contrato, hasta el 30 de septiembre de 2023 y se adiciona el valor de $973.332.610; Mediante otrosí N°2 del 26/09/2023 se prorroga el plazo de ejecución hasta el 10/10/2023; El 30/12/2024 se publica el acta de balance y cierre"/>
    <x v="0"/>
    <s v="Adición; Prórroga"/>
    <s v="N/A"/>
    <s v="N/A"/>
    <s v="N/A"/>
    <s v="N/A"/>
    <s v="N/A"/>
    <s v="https://community.secop.gov.co/Public/Tendering/ContractNoticePhases/View?PPI=CO1.PPI.22758224&amp;isFromPublicArea=True&amp;isModal=False"/>
  </r>
  <r>
    <s v="JEP-436-2023"/>
    <s v="JEP-CSPO-436-2023"/>
    <s v="Mateo Avila"/>
    <d v="2023-02-17T00:00:00"/>
    <s v="Carolina Lozano Rodríguez"/>
    <x v="0"/>
    <s v="1. Prestación de servicios profesionales y de apoyo a la gestión"/>
    <s v="Cédula de ciudadanía"/>
    <n v="52793399"/>
    <n v="4"/>
    <x v="0"/>
    <s v="Bogotá D.C."/>
    <s v="Prestar servicios profesionales para apoyar al Departamento de Enfoques Diferenciales  en el desarrollo del enfoque diferencial de niños, niñas y adolescentes, mediante la implementación de estrategias y actividades en el marco de los objetivos de la JEP. "/>
    <s v="Misional"/>
    <s v="Harvey Danilo Suárez Morales"/>
    <s v="Secretaría Ejecutiva"/>
    <s v="BB- Departamento de Enfoques Diferenciales"/>
    <s v="Eliana Fernanda Antonio Rosero"/>
    <n v="52517142"/>
    <x v="6"/>
    <s v="N/A"/>
    <s v="N/A"/>
    <s v="N/A"/>
    <s v="Inversión"/>
    <n v="95172968"/>
    <s v="N/A"/>
    <s v="N/A"/>
    <n v="8652088"/>
    <s v="N/A"/>
    <n v="22223"/>
    <n v="113823"/>
    <n v="2022011000068"/>
    <d v="2023-02-24T00:00:00"/>
    <d v="2023-03-02T00:00:00"/>
    <s v="N/A"/>
    <s v="N/A"/>
    <s v="N/A"/>
    <s v="N/A"/>
    <s v="N/A"/>
    <n v="0"/>
    <s v="N/A"/>
    <n v="0"/>
    <s v="N/A"/>
    <n v="0"/>
    <s v="N/A"/>
    <n v="0"/>
    <s v="N/A"/>
    <n v="0"/>
    <s v="N/A"/>
    <n v="0"/>
    <s v="N/A"/>
    <n v="0"/>
    <s v="N/A"/>
    <n v="0"/>
    <n v="95172968"/>
    <n v="0"/>
    <n v="0"/>
    <n v="0"/>
    <n v="0"/>
    <d v="2023-12-31T00:00:00"/>
    <d v="2023-12-31T00:00:00"/>
    <n v="-837"/>
    <s v="NO"/>
    <s v="Bogotá D.C."/>
    <s v="Cumplimiento"/>
    <s v="33-47-101011126"/>
    <n v="0"/>
    <s v="Seguros del Estado S.A."/>
    <d v="2023-02-24T00:00:00"/>
    <s v="24/02/2023 - 30/06/2024"/>
    <d v="2023-02-28T00:00:00"/>
    <s v="https://jepcolombia.sharepoint.com/:b:/g/SE/DAJ/SDC/EXWshp04iNpJqGm_FbnYJEMBE2tn4c2ZxlStMk5v1dvHgA?e=dRPa4v"/>
    <s v="Ninguna"/>
    <x v="0"/>
    <s v="Retiro"/>
    <s v="N/A"/>
    <s v="TRABAJO SOCIAL"/>
    <s v="N/A"/>
    <s v="FEMENINO"/>
    <s v="carolina.lozano@jep.gov.co"/>
    <s v="https://community.secop.gov.co/Public/Tendering/ContractNoticePhases/View?PPI=CO1.PPI.23391416&amp;isFromPublicArea=True&amp;isModal=False"/>
  </r>
  <r>
    <s v="JEP-437-2023"/>
    <s v="JEP-CSPO-437-2023"/>
    <s v="Laura Paredes"/>
    <d v="2023-02-20T00:00:00"/>
    <s v="Mariana Ríos Ortegón"/>
    <x v="0"/>
    <s v="1. Prestación de servicios profesionales y de apoyo a la gestión"/>
    <s v="Cédula de ciudadanía"/>
    <n v="52816649"/>
    <n v="1"/>
    <x v="0"/>
    <s v="Bogotá D.C."/>
    <s v="Prestar servicios profesionales para apoyar a la Subsecretaria Ejecutiva en la certificación de trabajos, obras y actividades (TOAR), con contenido reparador, seguimiento al régimen de condicionalidad y sanciones propias, con énfasis en análisis de información cualitativa y cuantitativa, estadística y big data. "/>
    <s v="Administrativo Transversal"/>
    <s v="Harvey Danilo Suarez Morales"/>
    <s v="Secretaría Ejecutiva"/>
    <s v="B- Subsecretaría Ejecutiva"/>
    <s v="Gladys Celeide Prada Pardo"/>
    <n v="60335962"/>
    <x v="7"/>
    <s v="N/A"/>
    <s v="N/A"/>
    <s v="N/A"/>
    <s v="Inversión"/>
    <n v="83485039"/>
    <s v="N/A"/>
    <s v="N/A"/>
    <n v="7589549"/>
    <s v="N/A"/>
    <n v="69923"/>
    <n v="111723"/>
    <n v="2022011000068"/>
    <d v="2023-02-22T00:00:00"/>
    <d v="2023-03-01T00:00:00"/>
    <s v="N/A"/>
    <s v="N/A"/>
    <s v="N/A"/>
    <s v="N/A"/>
    <s v="N/A"/>
    <n v="0"/>
    <s v="N/A"/>
    <n v="0"/>
    <s v="N/A"/>
    <n v="0"/>
    <s v="N/A"/>
    <n v="0"/>
    <s v="N/A"/>
    <n v="0"/>
    <s v="N/A"/>
    <n v="0"/>
    <s v="N/A"/>
    <n v="0"/>
    <n v="0"/>
    <n v="-122"/>
    <n v="83485039"/>
    <n v="0"/>
    <n v="0"/>
    <n v="0"/>
    <n v="0"/>
    <d v="2023-12-31T00:00:00"/>
    <d v="2023-08-31T00:00:00"/>
    <n v="-959"/>
    <s v="NO"/>
    <s v="Bogotá D.C."/>
    <s v="Cumplimiento"/>
    <s v="_x0009_14-45-101093191"/>
    <n v="0"/>
    <s v="Seguros del Estado S.A."/>
    <d v="2023-02-24T00:00:00"/>
    <s v="22/02/2023 - 10/07/2024"/>
    <d v="2023-02-27T00:00:00"/>
    <s v="https://jepcolombia.sharepoint.com/:b:/g/SE/DAJ/SDC/ETN2AtiBcZ5DoHZgvjV-WrQBG7QVITyoEHzJWnBq6G4kbQ?e=4jOBTI"/>
    <s v="El 31/08/2023 se publicó la terminación anticipada del contrato JEP-437-2023, ejecutado hasta el 31 de agosto."/>
    <x v="0"/>
    <s v="Terminación anticipada"/>
    <s v="N/A"/>
    <s v="ESTADISTICA"/>
    <s v="N/A"/>
    <s v="FEMENINO"/>
    <s v="mariana.rioso@jep.gov.co"/>
    <s v="https://community.secop.gov.co/Public/Tendering/ContractNoticePhases/View?PPI=CO1.PPI.23371278&amp;isFromPublicArea=True&amp;isModal=False"/>
  </r>
  <r>
    <s v="JEP-438-2023"/>
    <s v="JEP-CSPO-438-2023"/>
    <s v="Arinson Ruiz"/>
    <d v="2023-02-20T00:00:00"/>
    <s v="Fabian David Gamboa Ramirez "/>
    <x v="0"/>
    <s v="1. Prestación de servicios profesionales y de apoyo a la gestión"/>
    <s v="Cédula de ciudadanía"/>
    <n v="1097638678"/>
    <n v="6"/>
    <x v="0"/>
    <s v="Bogotá D.C."/>
    <s v="Prestar servicios de apoyo a la subdirección de recursos físicos e infraestructura en las actividades requeridas para la estructuración de bases de datos de las comisiones de servicios y tramitar las autorizaciones de desplazamientos como parte de la asistencia a las actuaciones y decisiones judiciales. "/>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35632919"/>
    <s v="N/A"/>
    <s v="N/A"/>
    <n v="3415296"/>
    <s v="N/A"/>
    <n v="75923"/>
    <n v="111623"/>
    <n v="2022011000068"/>
    <d v="2023-02-22T00:00:00"/>
    <d v="2023-02-27T00:00:00"/>
    <s v="N/A"/>
    <s v="N/A"/>
    <s v="N/A"/>
    <s v="N/A"/>
    <s v="N/A"/>
    <n v="0"/>
    <s v="N/A"/>
    <n v="0"/>
    <s v="N/A"/>
    <n v="0"/>
    <s v="N/A"/>
    <n v="0"/>
    <s v="N/A"/>
    <n v="0"/>
    <s v="N/A"/>
    <n v="0"/>
    <s v="N/A"/>
    <n v="0"/>
    <s v="N/A"/>
    <n v="0"/>
    <n v="35632919"/>
    <n v="0"/>
    <n v="0"/>
    <n v="0"/>
    <n v="0"/>
    <d v="2023-12-31T00:00:00"/>
    <d v="2023-12-31T00:00:00"/>
    <n v="-837"/>
    <s v="NO"/>
    <s v="Bogotá D.C."/>
    <s v="Cumplimiento"/>
    <s v="_x0009_63-45-101041623"/>
    <n v="0"/>
    <s v="Seguros del Estado S.A."/>
    <d v="2023-02-23T00:00:00"/>
    <s v="23/02/2023 - 30/06/2024"/>
    <d v="2023-02-27T00:00:00"/>
    <s v="https://jepcolombia.sharepoint.com/:b:/g/SE/DAJ/SDC/EZ_ks24mdO9GlCJ710UyPaoB8LdhNRnsUAtw-DYqC9QfAg?e=jrr0Wo"/>
    <s v="Ninguna"/>
    <x v="0"/>
    <s v="Retiro"/>
    <s v="N/A"/>
    <s v="SIN TITULO"/>
    <s v="N/A"/>
    <s v="MASCULINO"/>
    <s v="fabian.gamboa@jep.gov.co"/>
    <s v="https://community.secop.gov.co/Public/Tendering/ContractNoticePhases/View?PPI=CO1.PPI.23379363&amp;isFromPublicArea=True&amp;isModal=False"/>
  </r>
  <r>
    <s v="JEP-439-2023"/>
    <s v="JEP-CSPO-439-2023"/>
    <s v="Angela Esquivel"/>
    <d v="2023-02-20T00:00:00"/>
    <s v="Juan Carlos Morales Aragon"/>
    <x v="0"/>
    <s v="1. Prestación de servicios profesionales y de apoyo a la gestión"/>
    <s v="Cédula de ciudadanía"/>
    <n v="1022379871"/>
    <n v="7"/>
    <x v="0"/>
    <s v="Bogotá D.C."/>
    <s v="Prestar servicios de apoyo y acompañamiento a la Subdirección de Contratación en la organización, digitalización, archivo y seguimiento de los documentos físicos y electrónicos a cargo de la dependencia, el registro de información en bases de datos y verificación de información contractual."/>
    <s v="Funciones de la dependencia"/>
    <s v="Harvey Danilo Suárez Morales"/>
    <s v="Secretaría Ejecutiva"/>
    <s v="EE- Subdirección de Contratación "/>
    <s v="Fabio Leonardo Muñoz"/>
    <n v="80769053"/>
    <x v="0"/>
    <s v="Nicolas Medina Rey_x000a_14 al 21 de agosto"/>
    <s v="N/A"/>
    <s v="N/A"/>
    <s v="Inversión"/>
    <n v="38959666"/>
    <s v="N/A"/>
    <s v="N/A"/>
    <n v="3794773"/>
    <s v="N/A"/>
    <n v="80823"/>
    <n v="106823"/>
    <s v="_x0009_2018011001175"/>
    <d v="2023-02-21T00:00:00"/>
    <d v="2023-02-22T00:00:00"/>
    <s v="N/A"/>
    <s v="N/A"/>
    <s v="N/A"/>
    <s v="N/A"/>
    <s v="N/A"/>
    <n v="0"/>
    <s v="N/A"/>
    <n v="0"/>
    <s v="N/A"/>
    <n v="0"/>
    <s v="N/A"/>
    <n v="0"/>
    <s v="N/A"/>
    <n v="0"/>
    <s v="N/A"/>
    <n v="0"/>
    <s v="N/A"/>
    <n v="0"/>
    <s v="N/A"/>
    <n v="0"/>
    <n v="38959666"/>
    <n v="0"/>
    <n v="0"/>
    <n v="0"/>
    <n v="0"/>
    <d v="2023-12-31T00:00:00"/>
    <d v="2023-12-31T00:00:00"/>
    <n v="-837"/>
    <s v="NO"/>
    <s v="Bogotá D.C."/>
    <s v="Cumplimiento"/>
    <s v="33-47-101011083"/>
    <n v="0"/>
    <s v="Seguros del Estado S.A."/>
    <d v="2023-02-21T00:00:00"/>
    <s v="21/02/2023 - 30/06/2024"/>
    <d v="2023-02-21T00:00:00"/>
    <s v="https://jepcolombia.sharepoint.com/:b:/g/SE/DAJ/SDC/EeFmF6nTRAlEu3wTf61TxuwBBmBLEdBbhsQaUwRzaRnHMQ?e=iFseNE"/>
    <s v="Ninguna"/>
    <x v="0"/>
    <s v="Retiro"/>
    <s v="N/A"/>
    <s v="TECNICO EN ASISTENCIA EN ORGANIZACIÓN DE ARCHIVOS"/>
    <s v="N/A"/>
    <s v="MASCULINO"/>
    <s v="juan.morales@jep.gov.co"/>
    <s v="https://community.secop.gov.co/Public/Tendering/ContractNoticePhases/View?PPI=CO1.PPI.23379013&amp;isFromPublicArea=True&amp;isModal=False"/>
  </r>
  <r>
    <s v="JEP-440-2023"/>
    <s v="JEP-CSPO-440-2023"/>
    <s v="Angela Esquivel"/>
    <d v="2023-02-20T00:00:00"/>
    <s v="Ángela María Esquivel Bohórquez"/>
    <x v="0"/>
    <s v="1. Prestación de servicios profesionales y de apoyo a la gestión"/>
    <s v="Cédula de ciudadanía"/>
    <n v="52517781"/>
    <n v="3"/>
    <x v="0"/>
    <s v="Bogotá D.C."/>
    <s v="Prestar servicios profesionales para apoyar la gestión jurídica de la subdirección de contratación en los diferentes procesos y trámites que le sean asignados."/>
    <s v="Funciones de la dependencia"/>
    <s v="Harvey Danilo Suárez Morales"/>
    <s v="Secretaría Ejecutiva"/>
    <s v="EE- Subdirección de Contratación "/>
    <s v="Fabio Leonardo Muñoz"/>
    <n v="80769053"/>
    <x v="0"/>
    <s v="Nicolas Medina Rey_x000a_14 al 21 de agosto"/>
    <s v="N/A"/>
    <s v="N/A"/>
    <s v="Inversión"/>
    <n v="91630000"/>
    <s v="N/A"/>
    <s v="N/A"/>
    <n v="8925000"/>
    <s v="N/A"/>
    <n v="80723"/>
    <n v="107123"/>
    <s v="_x0009_2018011001175"/>
    <d v="2023-02-21T00:00:00"/>
    <d v="2023-02-22T00:00:00"/>
    <s v="N/A"/>
    <s v="N/A"/>
    <s v="N/A"/>
    <s v="N/A"/>
    <s v="N/A"/>
    <n v="0"/>
    <s v="N/A"/>
    <n v="0"/>
    <s v="N/A"/>
    <n v="0"/>
    <s v="N/A"/>
    <n v="0"/>
    <s v="N/A"/>
    <n v="0"/>
    <s v="N/A"/>
    <n v="0"/>
    <s v="N/A"/>
    <n v="0"/>
    <s v="N/A"/>
    <n v="-17"/>
    <n v="91630000"/>
    <n v="0"/>
    <n v="0"/>
    <n v="0"/>
    <n v="0"/>
    <d v="2023-12-31T00:00:00"/>
    <d v="2023-12-14T00:00:00"/>
    <n v="-854"/>
    <s v="SI"/>
    <s v="Bogotá D.C."/>
    <s v="Cumplimiento"/>
    <s v="21-45-101401234"/>
    <n v="0"/>
    <s v="Seguros del Estado S.A."/>
    <d v="2023-02-21T00:00:00"/>
    <s v="21/02/2023 - 01/07/2024"/>
    <d v="2023-02-21T00:00:00"/>
    <s v="https://jepcolombia.sharepoint.com/:b:/g/SE/DAJ/SDC/EV8SSk42xWxJtq46EIsR6ooB5MMqmpKtyU2Wp3Gi4n4Tqw?e=udVuZy"/>
    <s v="El 14/12/2024 se publicó el acta de balance y cierre por terminación anticipada"/>
    <x v="0"/>
    <s v="Terminación anticipada"/>
    <s v="N/A"/>
    <s v="DERECHO"/>
    <s v="N/A"/>
    <s v="FEMENINO"/>
    <s v="angela.esquivel@jep.gov.co"/>
    <s v="https://community.secop.gov.co/Public/Tendering/ContractNoticePhases/View?PPI=CO1.PPI.23377421&amp;isFromPublicArea=True&amp;isModal=False"/>
  </r>
  <r>
    <s v="JEP-441-2023"/>
    <s v="JEP-CSPO-441-2023"/>
    <s v="Paola Casas"/>
    <d v="2023-02-21T00:00:00"/>
    <s v="Gladys Stella Macias Gonzalez"/>
    <x v="0"/>
    <s v="1. Prestación de servicios profesionales y de apoyo a la gestión"/>
    <s v="Cédula de ciudadanía"/>
    <n v="42770090"/>
    <n v="9"/>
    <x v="0"/>
    <s v="Floridablanca"/>
    <s v="Prestar servicios profesionales especializados para apoyar y acompañar el despliegue territorial de la Secretaría Ejecutiva en la región del Magdalena Medio,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3317660"/>
    <s v="N/A"/>
    <s v="N/A"/>
    <n v="10758006"/>
    <s v="N/A"/>
    <n v="42723"/>
    <n v="111523"/>
    <n v="2022011000068"/>
    <d v="2023-02-22T00:00:00"/>
    <d v="2023-03-01T00:00:00"/>
    <s v="N/A"/>
    <s v="N/A"/>
    <s v="N/A"/>
    <s v="N/A"/>
    <s v="N/A"/>
    <n v="0"/>
    <s v="N/A"/>
    <n v="0"/>
    <s v="N/A"/>
    <n v="0"/>
    <s v="N/A"/>
    <n v="0"/>
    <s v="N/A"/>
    <n v="0"/>
    <s v="N/A"/>
    <n v="0"/>
    <s v="N/A"/>
    <n v="0"/>
    <s v="N/A"/>
    <n v="0"/>
    <n v="113317660"/>
    <n v="0"/>
    <n v="0"/>
    <n v="0"/>
    <n v="0"/>
    <d v="2023-12-31T00:00:00"/>
    <d v="2023-12-31T00:00:00"/>
    <n v="-837"/>
    <s v="NO"/>
    <s v="Barrancabermeja"/>
    <s v="Cumplimiento"/>
    <s v="_x0009_96-45-101080138"/>
    <n v="0"/>
    <s v="Seguros del Estado S.A."/>
    <d v="2023-02-23T00:00:00"/>
    <s v="23/02/2023 - 30/06/2024"/>
    <d v="2023-02-28T00:00:00"/>
    <s v="https://jepcolombia.sharepoint.com/:b:/g/SE/DAJ/SDC/Ea0lEhwGyipAuKToNW-weHQBaLxt_dynh-ovmC_ZtaOzAw?e=XfM9KB"/>
    <s v="Ninguna"/>
    <x v="0"/>
    <s v="Retiro"/>
    <s v="N/A"/>
    <s v="LICENCIATURA EN EDUACIÓN PREESCOLAR"/>
    <s v="N/A"/>
    <s v="FEMENINO"/>
    <s v="gladys.macias@jep.gov.co"/>
    <s v="https://community.secop.gov.co/Public/Tendering/ContractNoticePhases/View?PPI=CO1.PPI.23392943&amp;isFromPublicArea=True&amp;isModal=False"/>
  </r>
  <r>
    <s v="JEP-442-2023"/>
    <s v="JEP-CSPO-442-2023"/>
    <s v="Julieth Barrera"/>
    <d v="2023-02-21T00:00:00"/>
    <s v="Coromoto Alejandra Forero Cadena"/>
    <x v="0"/>
    <s v="1. Prestación de servicios profesionales y de apoyo a la gestión"/>
    <s v="Cédula de ciudadanía"/>
    <n v="40042213"/>
    <n v="8"/>
    <x v="0"/>
    <s v="Cajicá"/>
    <s v="Prestación de servicios profesionales para apoyar a la Subdirección de Talento Humano con implementación de las estrategias de acuerdo con la política de salud mental de la jurisdicción"/>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Funcionamiento"/>
    <n v="56830548"/>
    <s v="N/A"/>
    <s v="N/A"/>
    <n v="5464476"/>
    <s v="N/A"/>
    <n v="66923"/>
    <n v="114523"/>
    <s v="N/A"/>
    <d v="2023-02-24T00:00:00"/>
    <d v="2023-03-01T00:00:00"/>
    <s v="N/A"/>
    <s v="N/A"/>
    <s v="N/A"/>
    <s v="N/A"/>
    <s v="N/A"/>
    <n v="0"/>
    <s v="N/A"/>
    <n v="0"/>
    <s v="N/A"/>
    <n v="0"/>
    <s v="N/A"/>
    <n v="0"/>
    <s v="N/A"/>
    <n v="0"/>
    <s v="N/A"/>
    <n v="0"/>
    <s v="N/A"/>
    <n v="0"/>
    <s v="N/A"/>
    <n v="0"/>
    <n v="56830548"/>
    <n v="0"/>
    <n v="0"/>
    <n v="0"/>
    <n v="0"/>
    <d v="2023-12-31T00:00:00"/>
    <d v="2023-12-31T00:00:00"/>
    <n v="-837"/>
    <s v="NO"/>
    <s v="Bogotá D.C."/>
    <s v="Cumplimiento"/>
    <s v="14-47-101023016"/>
    <n v="0"/>
    <s v="Seguros del Estado S.A."/>
    <d v="2023-02-24T00:00:00"/>
    <s v="23/02/2023 - 30/06/2024"/>
    <d v="2023-02-28T00:00:00"/>
    <s v="https://jepcolombia.sharepoint.com/:b:/g/SE/DAJ/SDC/EbF5ssjaxDRChZNv3aZavPkBeOkKHfYO5OLxT4REYhX9qg?e=nffIeK"/>
    <s v="Ninguna"/>
    <x v="0"/>
    <s v="Retiro"/>
    <s v="N/A"/>
    <s v="PSICOLOGÍA"/>
    <s v="N/A"/>
    <s v="FEMENINO"/>
    <s v="coromoto.forero@jep.gov.co"/>
    <s v="https://community.secop.gov.co/Public/Tendering/ContractNoticePhases/View?PPI=CO1.PPI.23391808&amp;isFromPublicArea=True&amp;isModal=False"/>
  </r>
  <r>
    <s v="JEP-435-2023"/>
    <s v="JEP-CSPO-435-2023"/>
    <s v="Julieth Barrera"/>
    <d v="2023-02-17T00:00:00"/>
    <s v="UT PROGRAMA NACIONAL DE EDUCACIÓN PARA LA PAZ"/>
    <x v="0"/>
    <s v="5. Convenio interadministrativo "/>
    <s v="NIT"/>
    <n v="901147032"/>
    <n v="6"/>
    <x v="2"/>
    <s v="Bogotá D.C."/>
    <s v="Aunar esfuerzos técnicos, pedagógicos y financieros para la implementación y evaluación del programa &quot;Justamente&quot; en el ámbito escolar, mediante procesos de formación de formadores, consolidación de una red territorial y en el fortalecimiento del diálogo entre la JEP y la Mesa de Secretarías de Educación por la Paz"/>
    <s v="Funciones de la dependencia"/>
    <s v="Ana Lucia Rosales Callejas"/>
    <s v="Dirección Administrativa y Financiera"/>
    <s v="AA- Subdirección de Fortalecimiento Institucional"/>
    <s v="Luz Amanda Granados Urrea"/>
    <n v="51746389"/>
    <x v="24"/>
    <s v="N/A"/>
    <s v="N/A"/>
    <s v="N/A"/>
    <s v="Inversión"/>
    <n v="920000000"/>
    <n v="600000000"/>
    <n v="320000000"/>
    <s v="N/A"/>
    <s v="N/A"/>
    <n v="62123"/>
    <n v="131723"/>
    <n v="2018011001175"/>
    <d v="2023-03-06T00:00:00"/>
    <d v="2023-03-06T00:00:00"/>
    <s v="N/A"/>
    <s v="N/A"/>
    <s v="N/A"/>
    <s v="N/A"/>
    <s v="N/A"/>
    <n v="0"/>
    <s v="N/A"/>
    <n v="0"/>
    <s v="N/A"/>
    <n v="0"/>
    <s v="N/A"/>
    <n v="0"/>
    <s v="N/A"/>
    <n v="0"/>
    <s v="N/A"/>
    <n v="0"/>
    <s v="N/A"/>
    <n v="0"/>
    <s v="N/A"/>
    <n v="0"/>
    <n v="920000000"/>
    <n v="0"/>
    <n v="0"/>
    <n v="0"/>
    <n v="0"/>
    <d v="2023-12-31T00:00:00"/>
    <d v="2023-12-31T00:00:00"/>
    <n v="-837"/>
    <s v="SI"/>
    <s v="Territorio Nacional"/>
    <s v="N/A"/>
    <s v="N/A"/>
    <s v="N/A"/>
    <s v="N/A"/>
    <s v="N/A"/>
    <s v="N/A"/>
    <s v="N/A"/>
    <s v="N/A"/>
    <s v="Ninguna"/>
    <x v="0"/>
    <s v="Retiro"/>
    <s v="N/A"/>
    <s v="N/A"/>
    <s v="N/A"/>
    <s v="N/A"/>
    <s v="N/A"/>
    <s v="https://community.secop.gov.co/Public/Tendering/ContractNoticePhases/View?PPI=CO1.PPI.23369997&amp;isFromPublicArea=True&amp;isModal=False"/>
  </r>
  <r>
    <s v="JEP-445-2023"/>
    <s v="JEP-CSPO-444-2023"/>
    <s v="Mateo Avila"/>
    <d v="2023-02-21T00:00:00"/>
    <s v="Eder Leandro Gonzalez Tobar"/>
    <x v="0"/>
    <s v="1. Prestación de servicios profesionales y de apoyo a la gestión"/>
    <s v="Cédula de ciudadanía"/>
    <n v="80876000"/>
    <n v="0"/>
    <x v="0"/>
    <s v="Bogotá D.C."/>
    <s v="Prestar servicios profesionales para apoyar al Departamento de Enfoques Diferenciales  en el desarrollo del enfoque diferencial de étnico- racial con énfasis en pueblo Rrom, mediante la implementación de estrategias y actividades en el marco de los objetivos de la JEP"/>
    <s v="Misional"/>
    <s v="Harvey Danilo Suárez Morales"/>
    <s v="Secretaría Ejecutiva"/>
    <s v="BB- Departamento de Enfoques Diferenciales"/>
    <s v="Eliana Fernanda Antonio Rosero"/>
    <n v="52517142"/>
    <x v="6"/>
    <s v="N/A"/>
    <s v="N/A"/>
    <s v="N/A"/>
    <s v="Inversión"/>
    <n v="84790440"/>
    <s v="N/A"/>
    <s v="N/A"/>
    <n v="8652088"/>
    <s v="N/A"/>
    <n v="23923"/>
    <s v="_x0009_135023"/>
    <s v="_x0009_2022011000068"/>
    <d v="2023-03-07T00:00:00"/>
    <d v="2023-03-08T00:00:00"/>
    <s v="N/A"/>
    <s v="N/A"/>
    <s v="N/A"/>
    <s v="N/A"/>
    <s v="N/A"/>
    <n v="0"/>
    <s v="N/A"/>
    <n v="0"/>
    <s v="N/A"/>
    <n v="0"/>
    <s v="N/A"/>
    <n v="0"/>
    <s v="N/A"/>
    <n v="0"/>
    <s v="N/A"/>
    <n v="0"/>
    <s v="N/A"/>
    <n v="0"/>
    <s v="N/A"/>
    <n v="0"/>
    <n v="84790440"/>
    <n v="0"/>
    <n v="0"/>
    <n v="0"/>
    <n v="0"/>
    <d v="2023-12-31T00:00:00"/>
    <d v="2023-12-31T00:00:00"/>
    <n v="-837"/>
    <s v="NO"/>
    <s v="Bogotá D.C."/>
    <s v="Cumplimiento"/>
    <s v="340 47 994000044074"/>
    <n v="0"/>
    <s v="Aseguradora Solidaria de Colombia"/>
    <d v="2023-03-07T00:00:00"/>
    <s v="07/03/2023 - 10/07/2024"/>
    <d v="2023-03-08T00:00:00"/>
    <s v="https://jepcolombia.sharepoint.com/:b:/g/SE/DAJ/SDC/EfR7xxcvCulHnjid7pfGGbEByIKxKJb-_KRZ1tzHOGVAKQ?e=5YdKS0"/>
    <s v="Ninguna"/>
    <x v="0"/>
    <s v="Retiro"/>
    <s v="N/A"/>
    <s v="DERECHO"/>
    <s v="N/A"/>
    <s v="FEMENINO"/>
    <s v="eder.gonzalez@jep.gov.co"/>
    <s v="https://community.secop.gov.co/Public/Tendering/ContractNoticePhases/View?PPI=CO1.PPI.23632788&amp;isFromPublicArea=True&amp;isModal=False"/>
  </r>
  <r>
    <s v="JEP-446-2023"/>
    <s v="JEP-CSPO-445-2023"/>
    <s v="Julieth Barrera"/>
    <d v="2023-02-21T00:00:00"/>
    <s v="Andrés Fernando Mateus Diaz"/>
    <x v="0"/>
    <s v="1. Prestación de servicios profesionales y de apoyo a la gestión"/>
    <s v="Cédula de ciudadanía"/>
    <n v="79938426"/>
    <n v="8"/>
    <x v="0"/>
    <s v="Bogotá D.C."/>
    <s v="Prestar servicios profesionales para apoyar a la subdirección de fortalecimiento institucional en la implementación del modelo de gestión del conocimiento en la consolidación de la cultura organizacional de la JEP y mejoramiento de habilidades blandas de los servidores."/>
    <s v="Funciones de la dependencia"/>
    <s v="Harvey Danilo Suárez Morales"/>
    <s v="Secretaría Ejecutiva"/>
    <s v="AA- Subdirección de Fortalecimiento Institucional"/>
    <s v="Luz Amanda Granados Urrea"/>
    <n v="51746389"/>
    <x v="24"/>
    <s v="N/A"/>
    <s v="N/A"/>
    <s v="N/A"/>
    <s v="Inversión"/>
    <n v="95172968"/>
    <s v="N/A"/>
    <s v="N/A"/>
    <n v="8652088"/>
    <s v="N/A"/>
    <n v="61023"/>
    <n v="112323"/>
    <n v="2018011001175"/>
    <d v="2023-02-22T00:00:00"/>
    <d v="2023-02-24T00:00:00"/>
    <s v="N/A"/>
    <s v="N/A"/>
    <s v="N/A"/>
    <s v="N/A"/>
    <s v="N/A"/>
    <n v="0"/>
    <s v="N/A"/>
    <n v="0"/>
    <s v="N/A"/>
    <n v="0"/>
    <s v="N/A"/>
    <n v="0"/>
    <s v="N/A"/>
    <n v="0"/>
    <s v="N/A"/>
    <n v="0"/>
    <s v="N/A"/>
    <n v="0"/>
    <s v="N/A"/>
    <n v="0"/>
    <n v="95172968"/>
    <n v="0"/>
    <n v="0"/>
    <n v="0"/>
    <n v="0"/>
    <d v="2023-12-31T00:00:00"/>
    <d v="2023-12-31T00:00:00"/>
    <n v="-837"/>
    <s v="NO"/>
    <s v="Bogotá D.C."/>
    <s v="Cumplimiento"/>
    <s v="21-47-101026642"/>
    <n v="0"/>
    <s v="Seguros del Estado S.A."/>
    <d v="2023-02-23T00:00:00"/>
    <s v="23/02/2023 - 05/07/2024"/>
    <d v="2023-02-24T00:00:00"/>
    <s v="https://jepcolombia.sharepoint.com/:b:/g/SE/DAJ/SDC/EY24y4COhK1EtslygNqsvtYBI-HlkKg9JidLNGA5a8clfg?e=etfhKq"/>
    <s v="Ninguna"/>
    <x v="0"/>
    <s v="Retiro"/>
    <s v="N/A"/>
    <s v="ARQUITECTURA"/>
    <s v="N/A"/>
    <s v="MASCULINO"/>
    <s v="andres.mateus@jep.gov.co"/>
    <s v="https://community.secop.gov.co/Public/Tendering/ContractNoticePhases/View?PPI=CO1.PPI.23406480&amp;isFromPublicArea=True&amp;isModal=False"/>
  </r>
  <r>
    <s v="JEP-447-2023"/>
    <s v="JEP-CSPO-446-2023"/>
    <s v="Angela Esquivel"/>
    <d v="2023-02-21T00:00:00"/>
    <s v="Edainis Parra Guerrero"/>
    <x v="0"/>
    <s v="1. Prestación de servicios profesionales y de apoyo a la gestión"/>
    <s v="Cédula de ciudadanía"/>
    <n v="51903216"/>
    <n v="5"/>
    <x v="0"/>
    <s v="Quibdo"/>
    <s v="Prestar servicios profesionales especializados para apoyar y acompañar el despliegue territorial de la Secretaría Ejecutiva en el departamento de Chocó,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3317660"/>
    <s v="N/A"/>
    <s v="N/A"/>
    <n v="10758006"/>
    <s v="N/A"/>
    <n v="43123"/>
    <n v="114723"/>
    <n v="2022011000068"/>
    <d v="2023-02-24T00:00:00"/>
    <d v="2023-03-01T00:00:00"/>
    <s v="N/A"/>
    <s v="N/A"/>
    <s v="N/A"/>
    <s v="N/A"/>
    <s v="N/A"/>
    <n v="0"/>
    <s v="N/A"/>
    <n v="0"/>
    <s v="N/A"/>
    <n v="0"/>
    <s v="N/A"/>
    <n v="0"/>
    <s v="N/A"/>
    <n v="0"/>
    <s v="N/A"/>
    <n v="0"/>
    <s v="N/A"/>
    <n v="0"/>
    <s v="N/A"/>
    <n v="0"/>
    <n v="113317660"/>
    <n v="0"/>
    <n v="0"/>
    <n v="0"/>
    <n v="0"/>
    <d v="2023-12-31T00:00:00"/>
    <d v="2023-12-31T00:00:00"/>
    <n v="-837"/>
    <s v="NO"/>
    <s v="Quibdó"/>
    <s v="Cumplimiento"/>
    <s v="39-45-101029753"/>
    <n v="0"/>
    <s v="Seguros del Estado S.A."/>
    <d v="2023-02-24T00:00:00"/>
    <s v="24/02/2023 - 05/07/2024"/>
    <d v="2023-02-27T00:00:00"/>
    <s v="https://jepcolombia.sharepoint.com/:b:/g/SE/DAJ/SDC/EWlzfTKRp7VNpVs6XfRdiq4BLvk9rfgU0mOjz87fyVG4fA?e=1hKoYk"/>
    <s v="Ninguna"/>
    <x v="0"/>
    <s v="Retiro"/>
    <s v="N/A"/>
    <s v="TRABAJO SOCIAL"/>
    <s v="N/A"/>
    <s v="FEMENINO"/>
    <s v="edainis.parra@jep.gov.co"/>
    <s v="https://community.secop.gov.co/Public/Tendering/ContractNoticePhases/View?PPI=CO1.PPI.23432193&amp;isFromPublicArea=True&amp;isModal=False"/>
  </r>
  <r>
    <s v="JEP-448-2023"/>
    <s v="JEP-CSPO-447-2023"/>
    <s v="Mateo Avila"/>
    <d v="2023-02-21T00:00:00"/>
    <s v="Anny Mayerly Guerrero Peña"/>
    <x v="0"/>
    <s v="1. Prestación de servicios profesionales y de apoyo a la gestión"/>
    <s v="Cédula de ciudadanía"/>
    <n v="1072466534"/>
    <n v="4"/>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38723"/>
    <n v="114623"/>
    <n v="2022011000068"/>
    <d v="2023-02-24T00:00:00"/>
    <d v="2023-02-27T00:00:00"/>
    <s v="N/A"/>
    <s v="N/A"/>
    <s v="N/A"/>
    <s v="N/A"/>
    <s v="N/A"/>
    <n v="0"/>
    <s v="N/A"/>
    <n v="0"/>
    <s v="N/A"/>
    <n v="0"/>
    <s v="N/A"/>
    <n v="0"/>
    <s v="N/A"/>
    <n v="0"/>
    <s v="N/A"/>
    <n v="0"/>
    <s v="N/A"/>
    <n v="0"/>
    <s v="N/A"/>
    <n v="0"/>
    <n v="40604062"/>
    <n v="0"/>
    <n v="0"/>
    <n v="0"/>
    <n v="0"/>
    <d v="2023-12-31T00:00:00"/>
    <d v="2023-12-31T00:00:00"/>
    <n v="-837"/>
    <s v="NO"/>
    <s v="Bogotá D.C."/>
    <s v="Cumplimiento"/>
    <s v="21-45-101401773"/>
    <n v="0"/>
    <s v="Seguros del Estado S.A."/>
    <d v="2023-02-24T00:00:00"/>
    <s v="24/02/2023 - 30/06/2024"/>
    <d v="2023-02-27T00:00:00"/>
    <s v="https://jepcolombia.sharepoint.com/:b:/g/SE/DAJ/SDC/EZxKJOIVVa9Ls0ddRLpQqBkBNrKC06HzqrT60nLiFnqYCg?e=uLCEpn"/>
    <s v="Ninguna"/>
    <x v="0"/>
    <s v="Retiro"/>
    <s v="N/A"/>
    <s v="TRABAJO SOCIAL"/>
    <s v="N/A"/>
    <s v="FEMENINO"/>
    <s v="anny.guerrero@jep.gov.co"/>
    <s v="https://community.secop.gov.co/Public/Tendering/ContractNoticePhases/View?PPI=CO1.PPI.23412313&amp;isFromPublicArea=True&amp;isModal=False"/>
  </r>
  <r>
    <s v="JEP-449-2023"/>
    <s v="JEP-CSPO-448-2023"/>
    <s v="Mateo Avila"/>
    <d v="2023-02-21T00:00:00"/>
    <s v="Camilo Steven Higuita Parra"/>
    <x v="0"/>
    <s v="1. Prestación de servicios profesionales y de apoyo a la gestión"/>
    <s v="Cédula de ciudadanía"/>
    <n v="1052415116"/>
    <n v="8"/>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38823"/>
    <n v="114823"/>
    <n v="2022011000068"/>
    <d v="2023-02-24T00:00:00"/>
    <d v="2023-02-27T00:00:00"/>
    <s v="Alexander Sanchez Esguerra"/>
    <s v="Cedula de ciudadanía"/>
    <n v="1121833726"/>
    <n v="3"/>
    <d v="2023-09-13T00:00:00"/>
    <n v="0"/>
    <s v="N/A"/>
    <n v="0"/>
    <s v="N/A"/>
    <n v="0"/>
    <s v="N/A"/>
    <n v="0"/>
    <s v="N/A"/>
    <n v="0"/>
    <s v="N/A"/>
    <n v="0"/>
    <s v="N/A"/>
    <n v="0"/>
    <s v="N/A"/>
    <n v="0"/>
    <n v="40604062"/>
    <n v="0"/>
    <n v="0"/>
    <n v="0"/>
    <n v="0"/>
    <d v="2023-12-31T00:00:00"/>
    <d v="2023-12-31T00:00:00"/>
    <n v="-837"/>
    <s v="NO"/>
    <s v="Bogotá D.C."/>
    <s v="Cumplimiento"/>
    <s v="39-47-101002103"/>
    <n v="0"/>
    <s v="Seguros del Estado S.A."/>
    <d v="2023-02-24T00:00:00"/>
    <s v="24/02/2023 - 30/06/2024"/>
    <d v="2023-02-27T00:00:00"/>
    <s v="https://jepcolombia.sharepoint.com/:b:/g/SE/DAJ/SDC/Ee-p9_qq9y5CsExqlYuYifEBhaHAcJY4NWhRuxdBAf12pw?e=QLW8jW"/>
    <s v="El 13/09/2023 se publicó la cesión del contrato JEP-449-2023 Alexander Sanchez Esguerra"/>
    <x v="0"/>
    <s v="Cesión"/>
    <s v="N/A"/>
    <s v="TÉCNICO EN SISTEMAS CON ÉNFASIS EN REDES Y TELECOMUNICACIONES"/>
    <s v="N/A"/>
    <s v="MASCULINO"/>
    <s v="alexander.sanchez@jep.gov.co"/>
    <s v="https://community.secop.gov.co/Public/Tendering/ContractNoticePhases/View?PPI=CO1.PPI.23412470&amp;isFromPublicArea=True&amp;isModal=False"/>
  </r>
  <r>
    <s v="JEP-450-2023"/>
    <s v="JEP-CSPO-449-2023"/>
    <s v="Mateo Avila"/>
    <d v="2023-02-21T00:00:00"/>
    <s v="Astrid Carolina Villegas Lianres"/>
    <x v="0"/>
    <s v="1. Prestación de servicios profesionales y de apoyo a la gestión"/>
    <s v="Cédula de ciudadanía"/>
    <n v="696492"/>
    <n v="3"/>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s v="Misional"/>
    <s v="Harvey Danilo Suárez Morales"/>
    <s v="Secretaría Ejecutiva"/>
    <s v="BB- Departamento SAAD Defensa a Comparecientes "/>
    <s v="Gladys Celeide Prada Pardo"/>
    <n v="60335962"/>
    <x v="7"/>
    <s v="N/A"/>
    <s v="N/A"/>
    <s v="N/A"/>
    <s v="Inversión"/>
    <n v="68214867"/>
    <s v="N/A"/>
    <s v="N/A"/>
    <n v="6375222"/>
    <s v="N/A"/>
    <n v="39223"/>
    <n v="114023"/>
    <n v="2022011000068"/>
    <d v="2023-02-24T00:00:00"/>
    <d v="2023-02-27T00:00:00"/>
    <s v="N/A"/>
    <s v="N/A"/>
    <s v="N/A"/>
    <s v="N/A"/>
    <s v="N/A"/>
    <n v="0"/>
    <s v="N/A"/>
    <n v="0"/>
    <s v="N/A"/>
    <n v="0"/>
    <s v="N/A"/>
    <n v="0"/>
    <s v="N/A"/>
    <n v="0"/>
    <s v="N/A"/>
    <n v="0"/>
    <s v="N/A"/>
    <n v="0"/>
    <s v="N/A"/>
    <n v="0"/>
    <n v="68214867"/>
    <n v="0"/>
    <n v="0"/>
    <n v="0"/>
    <n v="0"/>
    <d v="2023-12-31T00:00:00"/>
    <d v="2023-12-31T00:00:00"/>
    <n v="-837"/>
    <s v="NO"/>
    <s v="Bogotá D.C."/>
    <s v="Cumplimiento"/>
    <s v="14-47-101022999"/>
    <n v="0"/>
    <s v="Seguros del Estado S.A."/>
    <d v="2023-02-24T00:00:00"/>
    <s v="24/02/2023 - 05/07/2024"/>
    <d v="2023-02-24T00:00:00"/>
    <s v="https://jepcolombia.sharepoint.com/:b:/g/SE/DAJ/SDC/ES-NUOHmbYNEicHO0fF76I4B0M2d7AM3VvHIQJqqzokDkw?e=dCvhC3"/>
    <s v="Ninguna"/>
    <x v="0"/>
    <s v="Retiro"/>
    <s v="N/A"/>
    <s v="DERECHO"/>
    <s v="N/A"/>
    <s v="FEMENINO"/>
    <s v="astrid.villegas@jep.gov.co"/>
    <s v="https://community.secop.gov.co/Public/Tendering/ContractNoticePhases/View?PPI=CO1.PPI.23412478&amp;isFromPublicArea=True&amp;isModal=False"/>
  </r>
  <r>
    <s v="JEP-451-2023"/>
    <s v="JEP-CSPO-450-2023"/>
    <s v="Mateo Avila"/>
    <d v="2023-02-21T00:00:00"/>
    <s v="Sergio Andres Valero Linares "/>
    <x v="0"/>
    <s v="1. Prestación de servicios profesionales y de apoyo a la gestión"/>
    <s v="Cédula de ciudadanía"/>
    <s v=" 1022993928"/>
    <n v="0"/>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Misional"/>
    <s v="Harvey Danilo Suárez Morales"/>
    <s v="Secretaría Ejecutiva"/>
    <s v="BB- Departamento SAAD Defensa a Comparecientes "/>
    <s v="Jorge Alirio Mancera Cortés"/>
    <n v="79309847"/>
    <x v="9"/>
    <s v="N/A"/>
    <s v="N/A"/>
    <s v="N/A"/>
    <s v="Inversión"/>
    <n v="40604062"/>
    <s v="N/A"/>
    <s v="N/A"/>
    <n v="3794773"/>
    <s v="N/A"/>
    <n v="48323"/>
    <n v="113923"/>
    <n v="2022011000068"/>
    <d v="2023-02-24T00:00:00"/>
    <d v="2023-02-27T00:00:00"/>
    <s v="N/A"/>
    <s v="N/A"/>
    <s v="N/A"/>
    <s v="N/A"/>
    <s v="N/A"/>
    <n v="0"/>
    <s v="N/A"/>
    <n v="0"/>
    <s v="N/A"/>
    <n v="0"/>
    <s v="N/A"/>
    <n v="0"/>
    <s v="N/A"/>
    <n v="0"/>
    <s v="N/A"/>
    <n v="0"/>
    <s v="N/A"/>
    <n v="0"/>
    <s v="N/A"/>
    <n v="0"/>
    <n v="40604062"/>
    <n v="0"/>
    <n v="0"/>
    <n v="0"/>
    <n v="0"/>
    <d v="2023-12-31T00:00:00"/>
    <d v="2023-12-31T00:00:00"/>
    <n v="-837"/>
    <s v="NO"/>
    <s v="Bogotá D.C."/>
    <s v="Cumplimiento"/>
    <s v="14-47-101023000 "/>
    <n v="0"/>
    <s v="Seguros del Estado S.A."/>
    <d v="2023-02-24T00:00:00"/>
    <s v="24/02/2023 - 30/06/2024"/>
    <d v="2023-02-27T00:00:00"/>
    <s v="https://jepcolombia.sharepoint.com/:b:/g/SE/DAJ/SDC/ETTDVCI18ilBgLIe95lqGcEBYOyGwDuHkheFBSiMyaiUmw?e=ZG009x"/>
    <s v="Ninguna"/>
    <x v="0"/>
    <s v="Retiro"/>
    <s v="N/A"/>
    <s v="INGENIERÍA DE SISTEMAS"/>
    <s v="N/A"/>
    <s v="MASCULINO"/>
    <s v="sergio.valero@jep.gov.co"/>
    <s v="https://community.secop.gov.co/Public/Tendering/ContractNoticePhases/View?PPI=CO1.PPI.23412474&amp;isFromPublicArea=True&amp;isModal=False"/>
  </r>
  <r>
    <s v="JEP-452-2023"/>
    <s v="JEP-CSPO-451-2023"/>
    <s v="Mateo Avila"/>
    <d v="2023-02-21T00:00:00"/>
    <s v="Beatriz Elena Herrera González"/>
    <x v="0"/>
    <s v="1. Prestación de servicios profesionales y de apoyo a la gestión"/>
    <s v="Cédula de ciudadanía"/>
    <n v="43019138"/>
    <n v="8"/>
    <x v="0"/>
    <s v="Sabaneta"/>
    <s v="Prestar servicios profesionales especializados para apoyar y acompañar el despliegue territorial de la Secretaría Ejecutiva en las subregiones Norte, Nordeste y Bajo Cauca del departamento de Antioqui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113317660"/>
    <s v="N/A"/>
    <s v="N/A"/>
    <n v="10758006"/>
    <s v="N/A"/>
    <n v="55823"/>
    <n v="113323"/>
    <n v="2022011000068"/>
    <d v="2023-02-24T00:00:00"/>
    <d v="2023-03-01T00:00:00"/>
    <s v="N/A"/>
    <s v="N/A"/>
    <s v="N/A"/>
    <s v="N/A"/>
    <s v="N/A"/>
    <n v="0"/>
    <s v="N/A"/>
    <n v="0"/>
    <s v="N/A"/>
    <n v="0"/>
    <s v="N/A"/>
    <n v="0"/>
    <s v="N/A"/>
    <n v="0"/>
    <s v="N/A"/>
    <n v="0"/>
    <s v="N/A"/>
    <n v="0"/>
    <s v="N/A"/>
    <n v="0"/>
    <n v="113317660"/>
    <n v="0"/>
    <n v="0"/>
    <n v="0"/>
    <n v="0"/>
    <d v="2023-12-31T00:00:00"/>
    <d v="2023-12-31T00:00:00"/>
    <n v="-837"/>
    <s v="NO"/>
    <s v="Medellín"/>
    <s v="Cumplimiento"/>
    <s v="39-47-101002100"/>
    <n v="0"/>
    <s v="Seguros del Estado S.A."/>
    <d v="2023-02-24T00:00:00"/>
    <s v="24/02/2023 - 08/07/2024"/>
    <d v="2023-02-27T00:00:00"/>
    <s v="https://jepcolombia.sharepoint.com/:b:/g/SE/DAJ/SDC/EWozATo1ZZlLupgKPAtVB1UBxFOY6mFbjW-HwNgdAl_swg?e=JnSpo5"/>
    <s v="Ninguna"/>
    <x v="0"/>
    <s v="Retiro"/>
    <s v="N/A"/>
    <s v="LICENCIATURA EN ADMINISTRACIÓN EDUCATIVA"/>
    <s v="N/A"/>
    <s v="FEMENINO"/>
    <s v="Beatriz Elena Herrera González_x000a_"/>
    <s v="https://community.secop.gov.co/Public/Tendering/ContractNoticePhases/View?PPI=CO1.PPI.23438489&amp;isFromPublicArea=True&amp;isModal=False"/>
  </r>
  <r>
    <s v="JEP-453-2023"/>
    <s v="JEP-CSPO-452-2023"/>
    <s v="Julieth Barrera"/>
    <d v="2023-02-22T00:00:00"/>
    <s v="Diego Alexis Ibarra Piedrahita"/>
    <x v="0"/>
    <s v="1. Prestación de servicios profesionales y de apoyo a la gestión"/>
    <s v="Cédula de ciudadanía"/>
    <n v="71788874"/>
    <n v="0"/>
    <x v="0"/>
    <s v="Medellin"/>
    <s v="Prestar servicios profesionales para apoyar al Departamento de Atención a Víctimas, para adelantar acciones de divulgación, difusión, asesoría y orientación a las víctimas en instancias judiciales y no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71523"/>
    <n v="116923"/>
    <n v="2022011000068"/>
    <d v="2023-02-28T00:00:00"/>
    <d v="2023-03-02T00:00:00"/>
    <s v="N/A"/>
    <s v="N/A"/>
    <s v="N/A"/>
    <s v="N/A"/>
    <s v="N/A"/>
    <n v="0"/>
    <s v="N/A"/>
    <n v="0"/>
    <s v="N/A"/>
    <n v="0"/>
    <s v="N/A"/>
    <n v="0"/>
    <s v="N/A"/>
    <n v="0"/>
    <s v="N/A"/>
    <n v="0"/>
    <s v="N/A"/>
    <n v="0"/>
    <s v="N/A"/>
    <n v="0"/>
    <n v="83485039"/>
    <n v="0"/>
    <n v="0"/>
    <n v="0"/>
    <n v="0"/>
    <d v="2023-12-31T00:00:00"/>
    <d v="2023-12-31T00:00:00"/>
    <n v="-837"/>
    <s v="NO"/>
    <s v="Medellín con desplazamiento en el departamento de Antioquia"/>
    <s v="Cumplimiento"/>
    <s v="25-47-101003778 "/>
    <n v="0"/>
    <s v="Seguros del Estado S.A."/>
    <d v="2023-03-01T00:00:00"/>
    <s v="28/02/2023 - 01/07/2024"/>
    <d v="2023-03-01T00:00:00"/>
    <s v="https://jepcolombia.sharepoint.com/:b:/g/SE/DAJ/SDC/EYluxvqN_8NNpoX4kjjatNwBtmPPr2svXIomZhmQuv8u5g?e=2tXboI"/>
    <s v="Ninguna"/>
    <x v="0"/>
    <s v="Retiro"/>
    <s v="N/A"/>
    <s v="DERECHO"/>
    <s v="N/A"/>
    <s v="MASCULINO"/>
    <s v="diego.ibarra@jep.gov.co"/>
    <s v="https://community.secop.gov.co/Public/Tendering/ContractNoticePhases/View?PPI=CO1.PPI.23454119&amp;isFromPublicArea=True&amp;isModal=False"/>
  </r>
  <r>
    <s v="JEP-454-2023"/>
    <s v="JEP-CSPO-453-2023"/>
    <s v="Julieth Barrera"/>
    <d v="2023-02-22T00:00:00"/>
    <s v="Violeta Florez Botero"/>
    <x v="0"/>
    <s v="1. Prestación de servicios profesionales y de apoyo a la gestión"/>
    <s v="Cédula de ciudadanía"/>
    <n v="43976503"/>
    <n v="8"/>
    <x v="0"/>
    <s v="Medellin"/>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8423"/>
    <n v="117123"/>
    <n v="2022011000068"/>
    <d v="2023-02-28T00:00:00"/>
    <d v="2023-03-02T00:00:00"/>
    <s v="N/A"/>
    <s v="N/A"/>
    <s v="N/A"/>
    <s v="N/A"/>
    <s v="N/A"/>
    <n v="0"/>
    <s v="N/A"/>
    <n v="0"/>
    <s v="N/A"/>
    <n v="0"/>
    <s v="N/A"/>
    <n v="0"/>
    <s v="N/A"/>
    <n v="0"/>
    <s v="N/A"/>
    <n v="0"/>
    <s v="N/A"/>
    <n v="0"/>
    <s v="N/A"/>
    <n v="0"/>
    <n v="83485039"/>
    <n v="0"/>
    <n v="0"/>
    <n v="0"/>
    <n v="0"/>
    <d v="2023-12-31T00:00:00"/>
    <d v="2023-12-31T00:00:00"/>
    <n v="-837"/>
    <s v="NO"/>
    <s v="Medellín con desplazamiento en el departamento de Antioquia"/>
    <s v="Cumplimiento"/>
    <s v="25-47-101003776"/>
    <n v="0"/>
    <s v="Seguros del Estado S.A."/>
    <d v="2023-02-28T00:00:00"/>
    <s v="28/02/2023 - 01/07/2024"/>
    <d v="2023-03-01T00:00:00"/>
    <s v="https://jepcolombia.sharepoint.com/:b:/g/SE/DAJ/SDC/ET-l1Hret-lCt54FifnVmWABTPjFR7kwoWidK4KrJiXjEg?e=5yTdzp"/>
    <s v="Ninguna"/>
    <x v="0"/>
    <s v="Retiro"/>
    <s v="N/A"/>
    <s v="DERECHO"/>
    <s v="N/A"/>
    <s v="FEMENINO"/>
    <s v="violeta.florez@jep.gov.co"/>
    <s v="https://community.secop.gov.co/Public/Tendering/ContractNoticePhases/View?PPI=CO1.PPI.23432136&amp;isFromPublicArea=True&amp;isModal=False"/>
  </r>
  <r>
    <s v="JEP-455-2023"/>
    <s v="JEP-CSPO-454-2023"/>
    <s v="Arinson Ruiz"/>
    <d v="2023-02-22T00:00:00"/>
    <s v="Romys Evelis Gutierrez Arias "/>
    <x v="0"/>
    <s v="1. Prestación de servicios profesionales y de apoyo a la gestión"/>
    <s v="Cédula de ciudadanía"/>
    <n v="49738541"/>
    <n v="1"/>
    <x v="0"/>
    <s v="Valledupar"/>
    <s v="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
    <s v="Funciones de la dependencia"/>
    <s v="Harvey Danilo Suárez Morales"/>
    <s v="Secretaría Ejecutiva"/>
    <s v="BB- Departamento de Atención al Ciudadano"/>
    <s v="Constanza Eugenia Cañón Charry"/>
    <n v="51713734"/>
    <x v="8"/>
    <s v="N/A"/>
    <s v="N/A"/>
    <s v="N/A"/>
    <s v="Inversión"/>
    <n v="45339959"/>
    <s v="N/A"/>
    <s v="N/A"/>
    <n v="4401938"/>
    <n v="4806916"/>
    <n v="64023"/>
    <n v="119423"/>
    <n v="2022011000068"/>
    <d v="2023-02-28T00:00:00"/>
    <d v="2023-03-01T00:00:00"/>
    <s v="N/A"/>
    <s v="N/A"/>
    <s v="N/A"/>
    <s v="N/A"/>
    <s v="N/A"/>
    <n v="-1320579"/>
    <d v="2023-12-26T00:00:00"/>
    <n v="21631114"/>
    <d v="2023-12-26T00:00:00"/>
    <n v="0"/>
    <s v="N/A"/>
    <n v="0"/>
    <s v="N/A"/>
    <n v="0"/>
    <s v="N/A"/>
    <n v="0"/>
    <s v="N/A"/>
    <n v="1"/>
    <d v="2023-12-26T00:00:00"/>
    <n v="136"/>
    <n v="65650494"/>
    <n v="21631114"/>
    <n v="21631114"/>
    <n v="0"/>
    <n v="0"/>
    <d v="2023-12-31T00:00:00"/>
    <d v="2024-05-15T00:00:00"/>
    <n v="-701"/>
    <s v="NO"/>
    <s v="Valledupar"/>
    <s v="Cumplimiento"/>
    <s v="47-47-101001863"/>
    <n v="0"/>
    <s v="Seguros del Estado S.A."/>
    <d v="2023-02-28T00:00:00"/>
    <s v="23/02/2023 - 05/07/2024"/>
    <d v="2023-03-01T00:00:00"/>
    <s v="https://jepcolombia.sharepoint.com/:b:/g/SE/DAJ/SDC/Ee-I2yzjxbhFr7bMEqzAM-IBOi7d39a-mhOyHrTbz9T6KA?e=9ZFEHq"/>
    <s v="Mediante Otrosí N°1 el 26/12/2023 se publica la adición y prórroga del contrato JEP-455-2023"/>
    <x v="0"/>
    <s v="Adición y prórroga"/>
    <s v="N/A"/>
    <s v="ADMINISTRACIÓN DE EMPRESAS"/>
    <s v="N/A"/>
    <s v="FEMENINO"/>
    <s v="romys.gutierrez@jep.gov.co"/>
    <s v="https://community.secop.gov.co/Public/Tendering/ContractNoticePhases/View?PPI=CO1.PPI.23420009&amp;isFromPublicArea=True&amp;isModal=False"/>
  </r>
  <r>
    <s v="JEP-456-2023"/>
    <s v="JEP-CSPO-455-2023"/>
    <s v="Arinson Ruiz"/>
    <d v="2023-02-22T00:00:00"/>
    <s v="Maria Alexandra Barrera Torres "/>
    <x v="0"/>
    <s v="1. Prestación de servicios profesionales y de apoyo a la gestión"/>
    <s v="Cédula de ciudadanía"/>
    <n v="40431018"/>
    <n v="7"/>
    <x v="0"/>
    <s v="Villavicnecio "/>
    <s v="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
    <s v="Funciones de la dependencia"/>
    <s v="Harvey Danilo Suárez Morales"/>
    <s v="Secretaría Ejecutiva"/>
    <s v="BB- Departamento de Atención al Ciudadano"/>
    <s v="Constanza Eugenia Cañón Charry"/>
    <n v="51713734"/>
    <x v="8"/>
    <s v="N/A"/>
    <s v="N/A"/>
    <s v="N/A"/>
    <s v="Inversión"/>
    <n v="45339959"/>
    <s v="N/A"/>
    <s v="N/A"/>
    <n v="4401938"/>
    <n v="4806916"/>
    <n v="63823"/>
    <n v="119623"/>
    <n v="2022011000068"/>
    <d v="2023-02-28T00:00:00"/>
    <d v="2023-03-01T00:00:00"/>
    <s v="N/A"/>
    <s v="N/A"/>
    <s v="N/A"/>
    <s v="N/A"/>
    <s v="N/A"/>
    <n v="-1320579"/>
    <d v="2023-12-26T00:00:00"/>
    <n v="21631114"/>
    <s v="N/A"/>
    <n v="0"/>
    <s v="N/A"/>
    <n v="0"/>
    <s v="N/A"/>
    <n v="0"/>
    <s v="N/A"/>
    <n v="0"/>
    <s v="N/A"/>
    <n v="1"/>
    <d v="2023-12-26T00:00:00"/>
    <n v="136"/>
    <n v="65650494"/>
    <n v="21631114"/>
    <n v="21631114"/>
    <n v="0"/>
    <n v="0"/>
    <d v="2023-12-31T00:00:00"/>
    <d v="2024-05-15T00:00:00"/>
    <n v="-701"/>
    <s v="NO"/>
    <s v="Villavicencio"/>
    <s v="Cumplimiento"/>
    <s v="14-47-101023098"/>
    <n v="0"/>
    <s v="Seguros del Estado S.A."/>
    <d v="2023-02-28T00:00:00"/>
    <s v="28/02/2023 - 30/06/2024"/>
    <d v="2023-03-01T00:00:00"/>
    <s v="https://jepcolombia.sharepoint.com/:b:/g/SE/DAJ/SDC/EeyfQS8fSnJOlYaVGwAYlVYBLzy2fznZVlHQg3JZ-Z9MMQ?e=SVyxeZ"/>
    <s v="Mediante Otrosí N°1 el 26/12/2023 se publica la adición y prórroga del contrato JEP-456-2023"/>
    <x v="0"/>
    <s v="Adición y prórroga"/>
    <s v="N/A"/>
    <s v="PSICOLOGÍA SOCIAL COMUNITARIA"/>
    <s v="N/A"/>
    <s v="FEMENINO"/>
    <s v="maria.barrerat@jep.gov.co"/>
    <s v="https://community.secop.gov.co/Public/Tendering/ContractNoticePhases/View?PPI=CO1.PPI.23425836&amp;isFromPublicArea=True&amp;isModal=False"/>
  </r>
  <r>
    <s v="JEP-457-2023"/>
    <s v="JEP-CSPO-456-2023"/>
    <s v="Arinson Ruiz"/>
    <d v="2023-02-22T00:00:00"/>
    <s v="Maria Isabel Garzon Valencia "/>
    <x v="0"/>
    <s v="1. Prestación de servicios profesionales y de apoyo a la gestión"/>
    <s v="Cédula de ciudadanía"/>
    <n v="1026288696"/>
    <n v="8"/>
    <x v="0"/>
    <s v="Bogotá D.C."/>
    <s v="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
    <m/>
    <s v="Harvey Danilo Suarez Morales"/>
    <s v="Secretaría Ejecutiva"/>
    <s v="BB- Departamento de Atención al Ciudadano"/>
    <s v="Constanza Eugenia Cañón Charry"/>
    <n v="51713734"/>
    <x v="8"/>
    <s v="N/A"/>
    <s v="N/A"/>
    <s v="N/A"/>
    <s v="Inversión"/>
    <n v="45339959"/>
    <s v="N/A"/>
    <s v="N/A"/>
    <n v="4401938"/>
    <s v="N/A"/>
    <n v="63923"/>
    <s v="_x0009_114923"/>
    <n v="2022011000068"/>
    <d v="2023-02-24T00:00:00"/>
    <d v="2023-03-01T00:00:00"/>
    <s v="N/A"/>
    <s v="N/A"/>
    <s v="N/A"/>
    <s v="N/A"/>
    <s v="N/A"/>
    <n v="0"/>
    <s v="N/A"/>
    <n v="0"/>
    <s v="N/A"/>
    <n v="0"/>
    <s v="N/A"/>
    <n v="0"/>
    <s v="N/A"/>
    <n v="0"/>
    <s v="N/A"/>
    <n v="0"/>
    <s v="N/A"/>
    <n v="0"/>
    <n v="0"/>
    <n v="-230"/>
    <n v="45339959"/>
    <n v="0"/>
    <n v="0"/>
    <n v="0"/>
    <n v="0"/>
    <d v="2023-12-31T00:00:00"/>
    <d v="2023-05-15T00:00:00"/>
    <n v="-1067"/>
    <s v="NO"/>
    <s v="Cali"/>
    <s v="Cumplimiento"/>
    <s v="_x0009_21-47-101026707"/>
    <n v="0"/>
    <s v="Seguros del Estado S.A."/>
    <d v="2023-02-27T00:00:00"/>
    <s v="27/02/2023 - 05/07/2024"/>
    <d v="2023-03-01T00:00:00"/>
    <s v="https://jepcolombia.sharepoint.com/:b:/g/SE/DAJ/SDC/EeWafcfx4jNDsDoqEAocpAQBodRjuBBlEdgs3bVJBuYITg?e=nXYL8t"/>
    <s v="Terminación anticipada el cual se ejecutará hasta el 15 de mayo de 2023"/>
    <x v="0"/>
    <s v="Terminación anticipada"/>
    <s v="N/A"/>
    <s v="COMUNICACIÓN SOCIAL Y PERIODISMO"/>
    <s v="N/A"/>
    <s v="FEMENINO"/>
    <s v="maria.garzonv@jep.gov.co"/>
    <s v="https://community.secop.gov.co/Public/Tendering/ContractNoticePhases/View?PPI=CO1.PPI.23420666&amp;isFromPublicArea=True&amp;isModal=False"/>
  </r>
  <r>
    <s v="JEP-458-2023"/>
    <s v="JEP-CSPO-457-2023"/>
    <s v="Julieth Barrera"/>
    <d v="2023-02-22T00:00:00"/>
    <s v="Jorge Andrés Sanchez Cuaicuan"/>
    <x v="0"/>
    <s v="1. Prestación de servicios profesionales y de apoyo a la gestión"/>
    <s v="Cédula de ciudadanía"/>
    <n v="98399076"/>
    <n v="9"/>
    <x v="0"/>
    <s v="Bogotá D.C"/>
    <s v="Prestar servicios profesionales al Departamento de Atención a Víctimas para apoyar el diseño e implementación de lineamientos y metodologías de información y divulgación que permitan la participación de las víctimas en instancias judiciales y no judiciales atendiendo los enfoques diferenciales."/>
    <s v="Misional"/>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923"/>
    <s v="_x0009_115123"/>
    <n v="2022011000068"/>
    <d v="2023-02-23T00:00:00"/>
    <d v="2023-03-02T00:00:00"/>
    <s v="N/A"/>
    <s v="N/A"/>
    <s v="N/A"/>
    <s v="N/A"/>
    <s v="N/A"/>
    <n v="0"/>
    <s v="N/A"/>
    <n v="0"/>
    <s v="N/A"/>
    <n v="0"/>
    <s v="N/A"/>
    <n v="0"/>
    <s v="N/A"/>
    <n v="0"/>
    <s v="N/A"/>
    <n v="0"/>
    <s v="N/A"/>
    <n v="0"/>
    <n v="0"/>
    <n v="-67"/>
    <n v="83485039"/>
    <n v="0"/>
    <n v="0"/>
    <n v="0"/>
    <n v="0"/>
    <d v="2023-12-31T00:00:00"/>
    <d v="2023-10-25T00:00:00"/>
    <n v="-904"/>
    <s v="NO"/>
    <s v="Bogotá D.C."/>
    <s v="Cumplimiento"/>
    <s v="25-47-101003761 "/>
    <n v="0"/>
    <s v="Seguros del Estado S.A."/>
    <d v="2023-02-23T00:00:00"/>
    <s v="23/02/2023 - 01/07/2024"/>
    <d v="2023-02-24T00:00:00"/>
    <s v="https://jepcolombia.sharepoint.com/:b:/g/SE/DAJ/SDC/EcajOQ79g8hFuHz-FNWTrSYBsbVtZh-i8Y9NcIqQjkQ6Iw?e=7jTQjp"/>
    <s v="El 27 de octubre se publica la terminación anticipada del Contrato JEP-458-2023 JORGE ANDRÉS SANCHEZ – DAV hatsa el 25 de octubre de 2023"/>
    <x v="0"/>
    <s v="Terminación anticipada"/>
    <s v="N/A"/>
    <s v="ADMINISTRACIÓN DE EMPRESAS"/>
    <s v="N/A"/>
    <s v="MASCULINO"/>
    <s v="jorge.sanchez@jep.gov.co"/>
    <s v="https://community.secop.gov.co/Public/Tendering/ContractNoticePhases/View?PPI=CO1.PPI.23422214&amp;isFromPublicArea=True&amp;isModal=False"/>
  </r>
  <r>
    <s v="JEP-459-2023"/>
    <s v="JEP-CSPO-458-2023"/>
    <s v="Arinson Ruiz"/>
    <d v="2023-02-22T00:00:00"/>
    <s v="Yury Andrea Garcia Mora "/>
    <x v="0"/>
    <s v="1. Prestación de servicios profesionales y de apoyo a la gestión"/>
    <s v="Cédula de ciudadanía"/>
    <n v="53069577"/>
    <n v="8"/>
    <x v="0"/>
    <s v="Bogotá D.C."/>
    <s v="Prestar servicios profesionales para apoyar y acompañar a la dirección de tecnologías de la información, en la implementación y administración del sistema de gestión de seguridad y privacidad de la información y las soluciones de seguridad informática de conformidad con la arquitectura de soluciones tecnológicas de la JEP "/>
    <s v="Funciones de la dependencia"/>
    <s v="Harvey Danilo Suarez Morales"/>
    <s v="Secretaría Ejecutiva"/>
    <s v="C- Dirección de TI"/>
    <s v="Nestor Julio Corredor Niampira"/>
    <n v="1053784979"/>
    <x v="18"/>
    <s v="N/A"/>
    <s v="N/A"/>
    <s v="N/A"/>
    <s v="Inversión"/>
    <n v="86520880"/>
    <s v="N/A"/>
    <s v="N/A"/>
    <n v="8652088"/>
    <s v="N/A"/>
    <n v="80223"/>
    <n v="119823"/>
    <n v="2022011000049"/>
    <d v="2023-02-28T00:00:00"/>
    <d v="2023-03-01T00:00:00"/>
    <s v="N/A"/>
    <s v="N/A"/>
    <s v="N/A"/>
    <s v="N/A"/>
    <s v="N/A"/>
    <n v="0"/>
    <s v="N/A"/>
    <n v="0"/>
    <s v="N/A"/>
    <n v="0"/>
    <s v="N/A"/>
    <n v="0"/>
    <s v="N/A"/>
    <n v="0"/>
    <s v="N/A"/>
    <n v="0"/>
    <s v="N/A"/>
    <n v="0"/>
    <n v="0"/>
    <n v="-238"/>
    <n v="86520880"/>
    <n v="0"/>
    <n v="0"/>
    <n v="0"/>
    <n v="0"/>
    <d v="2023-12-31T00:00:00"/>
    <d v="2023-05-07T00:00:00"/>
    <n v="-1075"/>
    <s v="NO"/>
    <s v="Bogotá D.C."/>
    <s v="Cumplimiento"/>
    <s v="380 47 994000133073"/>
    <n v="0"/>
    <s v="Aseguradora Solidaria de Colombia"/>
    <d v="2023-02-28T00:00:00"/>
    <s v="28/02/2023 - 03/07/2024"/>
    <d v="2023-03-01T00:00:00"/>
    <s v="https://jepcolombia.sharepoint.com/:b:/g/SE/DAJ/SDC/EYcs6p2gteZElpq162nkxuUBlq8txBdH8d80s-j95dM-Cg?e=9rRs4M"/>
    <s v="Mediante otrosí N°1 Se solicita_x000a_modificar VALOR DEL CONTRATO Y FORMA DE PAGO, ajustadas en la base_x000a_Se Da por terminado anticipadamente el Contrato de Prestación de Servicios No. JEP459-2023 el 7 de mayo de 2023"/>
    <x v="0"/>
    <s v="Terminación anticipada"/>
    <s v="N/A"/>
    <s v="INGENIERIA DE SISTEMAS E INFORMATICA"/>
    <s v="N/A"/>
    <s v="FEMENINO"/>
    <s v="yury.garcia@jep.gov.co"/>
    <s v="https://community.secop.gov.co/Public/Tendering/ContractNoticePhases/View?PPI=CO1.PPI.23455788&amp;isFromPublicArea=True&amp;isModal=False"/>
  </r>
  <r>
    <s v="JEP-460-2023"/>
    <s v="JEP-CSPO-459-2023"/>
    <s v="Arinson Ruiz"/>
    <d v="2023-02-22T00:00:00"/>
    <s v="Jose Gilberto Quintin Rojas "/>
    <x v="0"/>
    <s v="1. Prestación de servicios profesionales y de apoyo a la gestión"/>
    <s v="Cédula de ciudadanía"/>
    <n v="79359837"/>
    <n v="7"/>
    <x v="0"/>
    <s v="Bogotá D.C."/>
    <s v="Prestar servicios profesionales para apoyar y acompañar a la dirección de tecnologías de la información (DTI) en el seguimiento al sistema vista, en las actividades relacionadas con el apoyo en la identificación de nuevas necesidades, en la identificación y especificación de requerimientos y gestión del ciclo de desarrollo de los mismos, garantizando el alcance definido "/>
    <s v="Funciones de la dependencia"/>
    <s v="Harvey Danilo Suárez Morales"/>
    <s v="Secretaría Ejecutiva"/>
    <s v="C- Dirección de TI"/>
    <s v="Natalia Lorena Arbeláez Mendoza"/>
    <n v="1053784979"/>
    <x v="18"/>
    <s v="N/A"/>
    <s v="N/A"/>
    <s v="N/A"/>
    <s v="Inversión"/>
    <n v="86520852"/>
    <s v="N/A"/>
    <s v="N/A"/>
    <n v="8652088"/>
    <s v="N/A"/>
    <n v="80323"/>
    <n v="115223"/>
    <n v="2022011000049"/>
    <d v="2023-02-27T00:00:00"/>
    <d v="2023-03-02T00:00:00"/>
    <s v="Carlos Alberto Alvira Oliveros"/>
    <s v="Cedula de ciudadanía"/>
    <n v="79516233"/>
    <n v="2"/>
    <d v="2023-09-01T00:00:00"/>
    <n v="0"/>
    <s v="N/A"/>
    <n v="0"/>
    <s v="N/A"/>
    <n v="0"/>
    <s v="N/A"/>
    <n v="0"/>
    <s v="N/A"/>
    <n v="0"/>
    <s v="N/A"/>
    <n v="0"/>
    <s v="N/A"/>
    <n v="0"/>
    <s v="N/A"/>
    <n v="0"/>
    <n v="86520852"/>
    <n v="0"/>
    <n v="0"/>
    <n v="0"/>
    <n v="0"/>
    <d v="2023-12-31T00:00:00"/>
    <d v="2023-12-31T00:00:00"/>
    <n v="-837"/>
    <s v="NO"/>
    <s v="Bogotá D.C."/>
    <s v="Cumplimiento"/>
    <s v="14-45-101093409"/>
    <n v="0"/>
    <s v="Seguros del Estado S,A,"/>
    <d v="2023-03-01T00:00:00"/>
    <s v="27/02/2023 - 30/06/2024"/>
    <d v="2023-03-01T00:00:00"/>
    <s v="https://jepcolombia.sharepoint.com/:b:/g/SE/DAJ/SDC/EQ2r5VgQX0ZGkvi7ZPmSxrEBSZr86Ig-b064yRWNbTfPRw?e=lyGX6w"/>
    <s v="El 1/09/2023 fue publicado cesión del contrato de prestación de servicios No. JEP-460-2023_x000a_Mediante otrosí N°1 del 31/03/2023 ajustando el valor del contrato"/>
    <x v="0"/>
    <s v="Cesión"/>
    <s v="N/A"/>
    <s v="INGENIERÍA DE SISTEMAS"/>
    <s v="N/A"/>
    <s v="MASCULINO"/>
    <s v="carlos.alvira@jep.gov.co"/>
    <s v="https://community.secop.gov.co/Public/Tendering/ContractNoticePhases/View?PPI=CO1.PPI.23457921&amp;isFromPublicArea=True&amp;isModal=False"/>
  </r>
  <r>
    <s v="JEP-461-2023"/>
    <s v="JEP-CSPO-460-2023"/>
    <s v="Julieth Barrera"/>
    <d v="2023-02-22T00:00:00"/>
    <s v="Giselle Natalia Hernández Vargas"/>
    <x v="0"/>
    <s v="1. Prestación de servicios profesionales y de apoyo a la gestión"/>
    <s v="Cédula de ciudadanía"/>
    <n v="1020751373"/>
    <n v="8"/>
    <x v="0"/>
    <s v="Bogotá D.C."/>
    <s v="Prestar servicios profesionales para apoyar a la subdirección de fortalecimiento institucional en el desarrollo del modelo de gestión del conocimiento de la JEP, mediante el desarrollo de contenidos gráficos para las acciones de formación interna y del plan estratégico de pedagogía."/>
    <s v="Funciones de la dependencia"/>
    <s v="Harvey Danilo Suárez Morales"/>
    <s v="Secretaría Ejecutiva"/>
    <s v="AA- Subdirección de Fortalecimiento Institucional"/>
    <s v="Luz Amanda Granados Urrea"/>
    <n v="51746389"/>
    <x v="24"/>
    <s v="N/A"/>
    <s v="N/A"/>
    <s v="N/A"/>
    <s v="Inversión"/>
    <n v="95172968"/>
    <s v="N/A"/>
    <s v="N/A"/>
    <n v="8652088"/>
    <s v="N/A"/>
    <n v="55523"/>
    <n v="114423"/>
    <n v="2018011001175"/>
    <d v="2023-02-24T00:00:00"/>
    <d v="2023-02-28T00:00:00"/>
    <s v="N/A"/>
    <s v="N/A"/>
    <s v="N/A"/>
    <s v="N/A"/>
    <s v="N/A"/>
    <n v="0"/>
    <s v="N/A"/>
    <n v="0"/>
    <s v="N/A"/>
    <n v="0"/>
    <s v="N/A"/>
    <n v="0"/>
    <s v="N/A"/>
    <n v="0"/>
    <s v="N/A"/>
    <n v="0"/>
    <s v="N/A"/>
    <n v="0"/>
    <s v="N/A"/>
    <n v="0"/>
    <n v="95172968"/>
    <n v="0"/>
    <n v="0"/>
    <n v="0"/>
    <n v="0"/>
    <d v="2023-12-31T00:00:00"/>
    <d v="2023-12-31T00:00:00"/>
    <n v="-837"/>
    <s v="NO"/>
    <s v="Bogotá D.C."/>
    <s v="Cumplimiento"/>
    <s v="11-47-101014261"/>
    <n v="0"/>
    <s v="Seguros del Estado S.A."/>
    <d v="2023-02-27T00:00:00"/>
    <s v="23/02/2023 - 10/07/2024"/>
    <d v="2023-02-28T00:00:00"/>
    <s v="https://jepcolombia.sharepoint.com/:b:/g/SE/DAJ/SDC/EUkdcCQX67xEhBcRrwj7lk0Bqnrski3wo9K_Ompic5E_IA?e=1OdTkF"/>
    <s v="Ninguna"/>
    <x v="0"/>
    <s v="Retiro"/>
    <s v="N/A"/>
    <s v="ARQUITECTURA Y DISEÑO"/>
    <s v="N/A"/>
    <s v="FEMENINO"/>
    <s v="giselle.hernandez@jep.gov.co"/>
    <s v="https://community.secop.gov.co/Public/Tendering/ContractNoticePhases/View?PPI=CO1.PPI.23426586&amp;isFromPublicArea=True&amp;isModal=False"/>
  </r>
  <r>
    <s v="JEP-462-2023"/>
    <s v="JEP-CSPO-461-2023"/>
    <s v="Norma Bonilla"/>
    <d v="2023-02-22T00:00:00"/>
    <s v="Organización de Estados Iberoamericanos – OEI."/>
    <x v="0"/>
    <s v="6. Convenio de Cooperación Internacional"/>
    <s v="NIT"/>
    <n v="860403137"/>
    <n v="0"/>
    <x v="2"/>
    <s v="Bogotá D.C."/>
    <s v="Aunar esfuerzos técnicos, administrativos, logísticos, financieros y de cooperación para el fortalecimiento del Sistema Autónomo de Asesoría y Defensa (SAAD), gestionando el equipo interdisciplinario que garantice el derecho de defensa y debido proceso a través de labores de asesoría jurídica y defensa técnica integral teniendo en cuenta los enfoques diferenciales, territorial y de género de los comparecientes exintegrantes FARC EP en el marco de las actuaciones de la JEP."/>
    <s v="Misional"/>
    <s v="Harvey Danilo Suárez Morales"/>
    <s v="Secretaría Ejecutiva"/>
    <s v="BB- Departamento SAAD Defensa a Comparecientes "/>
    <s v="Jorge Alirio Mancera Cortés"/>
    <n v="79309847"/>
    <x v="9"/>
    <s v="N/A"/>
    <s v="N/A"/>
    <s v="N/A"/>
    <s v="Inversión"/>
    <n v="12420000000"/>
    <n v="10800000000"/>
    <n v="1620000000"/>
    <s v="N/A"/>
    <s v="N/A"/>
    <n v="81323"/>
    <n v="123923"/>
    <n v="2022011000068"/>
    <d v="2023-03-01T00:00:00"/>
    <d v="2023-03-07T00:00:00"/>
    <s v="N/A"/>
    <s v="N/A"/>
    <s v="N/A"/>
    <s v="N/A"/>
    <s v="N/A"/>
    <n v="6210000000"/>
    <d v="2023-11-16T00:00:00"/>
    <n v="0"/>
    <s v="N/A"/>
    <n v="0"/>
    <s v="N/A"/>
    <n v="0"/>
    <s v="N/A"/>
    <n v="0"/>
    <s v="N/A"/>
    <n v="0"/>
    <s v="N/A"/>
    <n v="1"/>
    <d v="2023-11-17T00:00:00"/>
    <n v="137"/>
    <n v="18630000000"/>
    <n v="0"/>
    <n v="0"/>
    <n v="0"/>
    <n v="0"/>
    <d v="2023-11-30T00:00:00"/>
    <d v="2024-04-15T00:00:00"/>
    <n v="-731"/>
    <s v="SI"/>
    <s v="Nivel Nacional"/>
    <s v="N/A"/>
    <s v="N/A"/>
    <s v="N/A"/>
    <s v="N/A"/>
    <s v="N/A"/>
    <s v="N/A"/>
    <s v="N/A"/>
    <s v="N/A"/>
    <s v="Mediante Otrosí No. 1 se  Prorroga el término de ejecución del convenio hasta el 15 de abril de 2024 Adicionar los aportes de la JEP por la suma de 6.210.000.000 (17.010.000.000 JEP Y 1.620.000.000 OEI)_x000a_Mediante Otrosí No. 2 del 28/11/2023 al convenio de cooperación internacional No. JEP-462-2023, se modifican entregables y forma de pago._x000a_EL 28/10/2024 se publico el acta de balance y cierre"/>
    <x v="0"/>
    <s v="Adición y prórroga"/>
    <s v="N/A"/>
    <s v="N/A"/>
    <s v="N/A"/>
    <s v="N/A"/>
    <s v="N/A"/>
    <s v="https://community.secop.gov.co/Public/Tendering/ContractNoticePhases/View?PPI=CO1.PPI.23466344&amp;isFromPublicArea=True&amp;isModal=False"/>
  </r>
  <r>
    <s v="JEP-463-2023"/>
    <s v="JEP-CSPO-462-2023"/>
    <s v="Angela Esquivel"/>
    <d v="2023-02-22T00:00:00"/>
    <s v="Daniela Moreno Arriola"/>
    <x v="0"/>
    <s v="1. Prestación de servicios profesionales y de apoyo a la gestión"/>
    <s v="Cédula de ciudadanía"/>
    <n v="1019071344"/>
    <n v="2"/>
    <x v="0"/>
    <s v="Bogotá D.C."/>
    <s v="Prestar servicios profesionales para la recoleccion, sistematizacion, analisis y estructuracion de informacion que alimente la preparacion de las versiones voluntarias y la construccion del auto de determinacion de hechos y conductas"/>
    <s v="Misional"/>
    <s v="Harvey Danilo Suárez Morales"/>
    <s v="Secretaría Ejecutiva"/>
    <s v="F- Magistratura SSE"/>
    <s v="Lily Andrea Rueda Guzman"/>
    <n v="63545918"/>
    <x v="21"/>
    <s v="N/A"/>
    <s v="Magistratura - Análisis de información versiones voluntarias - SRVR"/>
    <s v="Lily Andrea Rueda Guzman"/>
    <s v="Inversión"/>
    <n v="88539694"/>
    <s v="N/A"/>
    <s v="N/A"/>
    <n v="8652088"/>
    <n v="9448080"/>
    <n v="40223"/>
    <s v="_x0009_123723"/>
    <s v="_x0009_2022011000068"/>
    <d v="2023-03-01T00:00:00"/>
    <d v="2023-03-07T00:00:00"/>
    <s v="N/A"/>
    <s v="N/A"/>
    <s v="N/A"/>
    <s v="N/A"/>
    <s v="N/A"/>
    <n v="-3460852"/>
    <d v="2023-12-26T00:00:00"/>
    <n v="42516360"/>
    <d v="2023-12-26T00:00:00"/>
    <n v="0"/>
    <s v="N/A"/>
    <n v="0"/>
    <s v="N/A"/>
    <n v="0"/>
    <s v="N/A"/>
    <n v="0"/>
    <s v="N/A"/>
    <n v="1"/>
    <d v="2023-12-26T00:00:00"/>
    <n v="152"/>
    <n v="127595202"/>
    <n v="42516360"/>
    <n v="42516360"/>
    <n v="0"/>
    <n v="0"/>
    <d v="2023-12-31T00:00:00"/>
    <d v="2024-05-31T00:00:00"/>
    <n v="-685"/>
    <s v="NO"/>
    <s v="Bogotá D.C."/>
    <s v="Cumplimiento"/>
    <s v="17-47-101003994"/>
    <n v="0"/>
    <s v="Seguros del Estado S.A"/>
    <d v="2023-03-02T00:00:00"/>
    <s v="02/03/2023 - 30/06/24"/>
    <d v="2023-03-06T00:00:00"/>
    <s v="https://jepcolombia.sharepoint.com/:b:/g/SE/DAJ/SDC/Eb3mDfHjHBJMiLKxf4MHSuABeSq_xAZqK49tYpqJiF9NHw?e=luMvCW"/>
    <s v="Mediante otrosí N°1 se publica la adición y prórroga del contrato JEP-463-2023"/>
    <x v="0"/>
    <s v="Adición y prórroga"/>
    <s v="N/A"/>
    <s v="HISTORIA"/>
    <s v="N/A"/>
    <s v="FEMENINO"/>
    <s v="daniela.moreno@jep.gov.co"/>
    <s v="https://community.secop.gov.co/Public/Tendering/ContractNoticePhases/View?PPI=CO1.PPI.23437644&amp;isFromPublicArea=True&amp;isModal=False"/>
  </r>
  <r>
    <s v="JEP-464-2023"/>
    <s v="JEP-CSPO-463-2023"/>
    <s v="Angela Esquivel"/>
    <d v="2023-02-22T00:00:00"/>
    <s v="Laura Gabriela Gutiérrez Baquero"/>
    <x v="0"/>
    <s v="1. Prestación de servicios profesionales y de apoyo a la gestión"/>
    <s v="Cédula de ciudadanía"/>
    <n v="1026264669"/>
    <n v="5"/>
    <x v="0"/>
    <s v="Bogotá D.C."/>
    <s v="Prestar servicios profesionales para la recoleccion, sistematizacion, analisis y estructuracion de informacion que alimente la preparacion de las versiones voluntarias y la construccion del auto de determinacion de hechos y conductas"/>
    <s v="Misional"/>
    <s v="Harvey Danilo Suárez Morales"/>
    <s v="Secretaría Ejecutiva"/>
    <s v="F- Magistratura SSE"/>
    <s v="Lily Andrea Rueda Guzman"/>
    <n v="63545918"/>
    <x v="21"/>
    <s v="N/A"/>
    <s v="Magistratura - Análisis de información versiones voluntarias - SRVR"/>
    <s v="Lily Andrea Rueda Guzman"/>
    <s v="Inversión"/>
    <n v="86520880"/>
    <s v="N/A"/>
    <s v="N/A"/>
    <n v="8652088"/>
    <n v="9448080"/>
    <n v="40323"/>
    <n v="135123"/>
    <n v="2022011000068"/>
    <d v="2023-03-07T00:00:00"/>
    <d v="2023-03-13T00:00:00"/>
    <s v="N/A"/>
    <s v="N/A"/>
    <s v="N/A"/>
    <s v="N/A"/>
    <s v="N/A"/>
    <n v="-3172450"/>
    <d v="2023-12-26T00:00:00"/>
    <n v="42516360"/>
    <d v="2023-12-26T00:00:00"/>
    <n v="0"/>
    <s v="N/A"/>
    <n v="0"/>
    <s v="N/A"/>
    <n v="0"/>
    <s v="N/A"/>
    <n v="0"/>
    <s v="N/A"/>
    <n v="1"/>
    <d v="2023-12-26T00:00:00"/>
    <n v="136"/>
    <n v="125864790"/>
    <n v="42516360"/>
    <n v="42516360"/>
    <n v="0"/>
    <n v="0"/>
    <d v="2023-12-31T00:00:00"/>
    <d v="2024-05-15T00:00:00"/>
    <n v="-701"/>
    <s v="NO"/>
    <s v="Bogotá D.C."/>
    <s v="Cumplimiento"/>
    <s v="15-47-101011030"/>
    <n v="0"/>
    <s v="Seguros del Estado S,A,"/>
    <d v="2023-03-08T00:00:00"/>
    <s v="07/03/2023 - 07/07/2024"/>
    <d v="2023-03-10T00:00:00"/>
    <s v="https://jepcolombia.sharepoint.com/:b:/g/SE/DAJ/SDC/EaQF3Xur_6BNn-__m5kF5IkBg6E_QMVPLXNsWX2dOO4LyA?e=aGMsKE"/>
    <s v="Mediante Otrosí N°1 el 26/12/2023 se publica la adición y prórroga del contrato JEP-464-2023"/>
    <x v="0"/>
    <s v="Adición y prórroga"/>
    <s v="N/A"/>
    <s v="DERECHO"/>
    <s v="N/A"/>
    <s v="FEMENINO"/>
    <s v="laura.gutierrez@jep.gov.co"/>
    <s v="https://community.secop.gov.co/Public/Tendering/ContractNoticePhases/View?PPI=CO1.PPI.23438709&amp;isFromPublicArea=True&amp;isModal=False"/>
  </r>
  <r>
    <s v="JEP-465-2023"/>
    <s v="JEP-CSPO-464-2023"/>
    <s v="Julieth Barrera"/>
    <d v="2023-02-22T00:00:00"/>
    <s v="Eliana Carolina Amador Ladino"/>
    <x v="0"/>
    <s v="1. Prestación de servicios profesionales y de apoyo a la gestión"/>
    <s v="Cédula de ciudadanía"/>
    <n v="1121854055"/>
    <n v="1"/>
    <x v="0"/>
    <s v="Villavicencio"/>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9623"/>
    <n v="115023"/>
    <n v="2022011000068"/>
    <d v="2023-02-24T00:00:00"/>
    <d v="2023-02-27T00:00:00"/>
    <s v="N/A"/>
    <s v="N/A"/>
    <s v="N/A"/>
    <s v="N/A"/>
    <s v="N/A"/>
    <n v="0"/>
    <s v="N/A"/>
    <n v="0"/>
    <s v="N/A"/>
    <n v="0"/>
    <s v="N/A"/>
    <n v="0"/>
    <s v="N/A"/>
    <n v="0"/>
    <s v="N/A"/>
    <n v="0"/>
    <s v="N/A"/>
    <n v="0"/>
    <s v="N/A"/>
    <n v="0"/>
    <n v="83485039"/>
    <n v="0"/>
    <n v="0"/>
    <n v="0"/>
    <n v="0"/>
    <d v="2023-12-31T00:00:00"/>
    <d v="2023-12-31T00:00:00"/>
    <n v="-837"/>
    <s v="NO"/>
    <s v="Villavicencio con desplazamiento_x000a_por los departamentos de Meta, Arauca, Guaviare y Casanare"/>
    <s v="Cumplimiento"/>
    <s v="25-47-101003763 "/>
    <n v="0"/>
    <s v="Seguros del Estado S.A."/>
    <d v="2023-02-24T00:00:00"/>
    <s v="24/02/2023 - 01/07/2024"/>
    <d v="2023-02-24T00:00:00"/>
    <s v="https://jepcolombia.sharepoint.com/:b:/g/SE/DAJ/SDC/EVzgJHQU0wlKj6787arvUdgBis11w9j0NNZ0O2D3i-_xIA?e=ZAp4uH"/>
    <s v="Ninguna"/>
    <x v="0"/>
    <s v="Retiro"/>
    <s v="N/A"/>
    <s v="DERECHO"/>
    <s v="N/A"/>
    <s v="FEMENINO"/>
    <s v="eliana.amador@jep.gov.co"/>
    <s v="https://community.secop.gov.co/Public/Tendering/ContractNoticePhases/View?PPI=CO1.PPI.23436128&amp;isFromPublicArea=True&amp;isModal=False"/>
  </r>
  <r>
    <s v="JEP-466-2023"/>
    <s v="JEP-CSPO-465-2023"/>
    <s v="Julieth Barrera"/>
    <d v="2023-02-23T00:00:00"/>
    <s v="María del Pilar Orjuela Trujillo"/>
    <x v="0"/>
    <s v="1. Prestación de servicios profesionales y de apoyo a la gestión"/>
    <s v="Cédula de ciudadanía"/>
    <n v="52538435"/>
    <n v="1"/>
    <x v="0"/>
    <s v="Ibagué"/>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223"/>
    <n v="120023"/>
    <n v="2022011000068"/>
    <d v="2023-02-28T00:00:00"/>
    <d v="2023-03-02T00:00:00"/>
    <s v="N/A"/>
    <s v="N/A"/>
    <s v="N/A"/>
    <s v="N/A"/>
    <s v="N/A"/>
    <n v="0"/>
    <s v="N/A"/>
    <n v="0"/>
    <s v="N/A"/>
    <n v="0"/>
    <s v="N/A"/>
    <n v="0"/>
    <s v="N/A"/>
    <n v="0"/>
    <s v="N/A"/>
    <n v="0"/>
    <s v="N/A"/>
    <n v="0"/>
    <s v="N/A"/>
    <n v="0"/>
    <n v="83485039"/>
    <n v="0"/>
    <n v="0"/>
    <n v="0"/>
    <n v="0"/>
    <d v="2023-12-31T00:00:00"/>
    <d v="2023-12-31T00:00:00"/>
    <n v="-837"/>
    <s v="NO"/>
    <s v="Ibagué con_x000a_desplazamiento en la región conformada por los departamentos de Tolima, Huila, Caquetá y_x000a_Putumayo"/>
    <s v="Cumplimiento"/>
    <s v="_x0009_25-47-101003779"/>
    <n v="0"/>
    <s v="Seguros del Estado S.A."/>
    <d v="2023-03-01T00:00:00"/>
    <s v="28/02/2023 - 01/07/2024"/>
    <d v="2023-03-02T00:00:00"/>
    <s v="https://jepcolombia.sharepoint.com/:b:/g/SE/DAJ/SDC/EYMU-qUQUCZAng2oM_ZJHO0BCh9vzlbjBHaMny0RrxHjiA?e=rfLbdg"/>
    <s v="Ninguna"/>
    <x v="0"/>
    <s v="Retiro"/>
    <s v="N/A"/>
    <s v="CIENCIAS POLÍTICAS Y DE GOBIERNO"/>
    <s v="N/A"/>
    <s v="FEMENINO"/>
    <s v="maria.orjuela@jep.gov.co"/>
    <s v="https://community.secop.gov.co/Public/Tendering/ContractNoticePhases/View?PPI=CO1.PPI.23455500&amp;isFromPublicArea=True&amp;isModal=False"/>
  </r>
  <r>
    <s v="JEP-467-2023"/>
    <s v="JEP-CSPO-466-2023"/>
    <s v="Julieth Barrera"/>
    <d v="2023-02-23T00:00:00"/>
    <s v="Sandra Yolima Bastidas Madroñero"/>
    <x v="0"/>
    <s v="1. Prestación de servicios profesionales y de apoyo a la gestión"/>
    <s v="Cédula de ciudadanía"/>
    <n v="69007417"/>
    <n v="0"/>
    <x v="0"/>
    <s v="Mocoa"/>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8523"/>
    <s v="_x0009_119523"/>
    <n v="2022011000068"/>
    <d v="2023-02-28T00:00:00"/>
    <d v="2023-03-02T00:00:00"/>
    <s v="N/A"/>
    <s v="N/A"/>
    <s v="N/A"/>
    <s v="N/A"/>
    <s v="N/A"/>
    <n v="0"/>
    <s v="N/A"/>
    <n v="0"/>
    <s v="N/A"/>
    <n v="0"/>
    <s v="N/A"/>
    <n v="0"/>
    <s v="N/A"/>
    <n v="0"/>
    <s v="N/A"/>
    <n v="0"/>
    <s v="N/A"/>
    <n v="0"/>
    <s v="N/A"/>
    <n v="0"/>
    <n v="83485039"/>
    <n v="0"/>
    <n v="0"/>
    <n v="0"/>
    <n v="0"/>
    <d v="2023-12-31T00:00:00"/>
    <d v="2023-12-31T00:00:00"/>
    <n v="-837"/>
    <s v="NO"/>
    <s v="Mocoa con_x000a_desplazamiento en la región conformada por los departamentos de Putumayo, Huila, Caquetá y_x000a_Tolima"/>
    <s v="Cumplimiento"/>
    <s v="41-45-101081156"/>
    <n v="0"/>
    <s v="Seguros del Estado S.A."/>
    <d v="2023-02-28T00:00:00"/>
    <s v="28/02/2023 - 30/06/2024"/>
    <d v="2023-03-02T00:00:00"/>
    <s v="https://jepcolombia.sharepoint.com/:b:/g/SE/DAJ/SDC/Ed_xdsIrvvhHt2aXG9AlVgEBHBr9vHJ0Ss7_jR1XQeeMKQ?e=xRUz2f"/>
    <s v="Ninguna"/>
    <x v="0"/>
    <s v="Retiro"/>
    <s v="N/A"/>
    <s v="DERECHO"/>
    <s v="N/A"/>
    <s v="FEMENINO"/>
    <s v="sandra.bastidas@jep.gov.co"/>
    <s v="https://community.secop.gov.co/Public/Tendering/ContractNoticePhases/View?PPI=CO1.PPI.23458802&amp;isFromPublicArea=True&amp;isModal=False"/>
  </r>
  <r>
    <s v="JEP-468-2023"/>
    <s v="JEP-CSPO-467-2023"/>
    <s v="Jairo Cuellar"/>
    <d v="2023-02-23T00:00:00"/>
    <s v="Mónica Liliana Parra Cáceres"/>
    <x v="0"/>
    <s v="1. Prestación de servicios profesionales y de apoyo a la gestión"/>
    <s v="Cédula de ciudadanía"/>
    <n v="1098632575"/>
    <n v="2"/>
    <x v="0"/>
    <s v="Cucuta"/>
    <s v="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s v="Funciones de la dependencia"/>
    <s v="Harvey Danilo Suárez Morales"/>
    <s v="Secretaría Ejecutiva"/>
    <s v="BB- Departamento de Atención al Ciudadano"/>
    <s v="Constanza Eugenia Cañón Charry"/>
    <n v="51713734"/>
    <x v="8"/>
    <s v="N/A"/>
    <s v="N/A"/>
    <s v="N/A"/>
    <s v="Inversión"/>
    <n v="45339959"/>
    <s v="N/A"/>
    <s v="N/A"/>
    <n v="4401938"/>
    <n v="4806916"/>
    <n v="63723"/>
    <s v="_x0009_117023"/>
    <n v="2022011000068"/>
    <d v="2023-02-28T00:00:00"/>
    <d v="2023-03-01T00:00:00"/>
    <s v="N/A"/>
    <s v="N/A"/>
    <s v="N/A"/>
    <s v="N/A"/>
    <s v="N/A"/>
    <n v="-1320579"/>
    <d v="2023-12-26T00:00:00"/>
    <n v="21631114"/>
    <d v="2023-12-26T00:00:00"/>
    <n v="0"/>
    <s v="N/A"/>
    <n v="0"/>
    <s v="N/A"/>
    <n v="0"/>
    <s v="N/A"/>
    <n v="0"/>
    <s v="N/A"/>
    <n v="1"/>
    <d v="2023-12-26T00:00:00"/>
    <n v="136"/>
    <n v="65650494"/>
    <n v="21631114"/>
    <n v="21631114"/>
    <n v="0"/>
    <n v="0"/>
    <d v="2023-12-31T00:00:00"/>
    <d v="2024-05-15T00:00:00"/>
    <n v="-701"/>
    <s v="NO"/>
    <s v="Cucúta"/>
    <s v="Cumplimiento"/>
    <s v="_x0009_CCT-100004894"/>
    <n v="0"/>
    <s v="Seguros Mundial "/>
    <d v="2023-02-28T00:00:00"/>
    <s v="28/02/2023 - 30/06/2024"/>
    <d v="2023-02-28T00:00:00"/>
    <s v="https://jepcolombia.sharepoint.com/:b:/g/SE/DAJ/SDC/EdbkMDX1FSxAtCFrM5XDDZABL8uoa2bjW8gd4OqJXuH6PQ?e=TbQeUG"/>
    <s v="Mediante Otrosí N°1 el 26/12/2023 se publica la adición y prórroga del contrato JEP-468-2023"/>
    <x v="0"/>
    <s v="Adición y prórroga"/>
    <s v="N/A"/>
    <s v="DERECHO"/>
    <s v="N/A"/>
    <s v="FEMENINO"/>
    <s v="monica.parra@jep.gov.co"/>
    <s v="https://community.secop.gov.co/Public/Tendering/ContractNoticePhases/View?PPI=CO1.PPI.23467303&amp;isFromPublicArea=True&amp;isModal=False"/>
  </r>
  <r>
    <s v="JEP-469-2023"/>
    <s v="JEP-CSPO-468-2023"/>
    <s v="Jairo Cuellar"/>
    <d v="2023-02-23T00:00:00"/>
    <s v="Valentina Arias Hernández"/>
    <x v="0"/>
    <s v="1. Prestación de servicios profesionales y de apoyo a la gestión"/>
    <s v="Cédula de ciudadanía"/>
    <n v="1019132528"/>
    <n v="3"/>
    <x v="0"/>
    <s v="Bogotá D.C."/>
    <s v="Prestación de servicios profesionales, para gestionar y analizar información que permita la actualización del Sistema de Monitoreo de Riesgos y Prevención de Afectaciones a los Derechos Humanos en Colombia de la Unidad de Investigación y Acusación de la JEP."/>
    <m/>
    <s v="Harvey Danilo Suarez Morales"/>
    <s v="Secretaría Ejecutiva"/>
    <s v="I- Unidad de Investigación y Acusación- UIA"/>
    <s v="Oscar Alfonso Téllez Valenzuela"/>
    <n v="91226679"/>
    <x v="22"/>
    <s v="N/A"/>
    <s v="N/A"/>
    <s v="N/A"/>
    <s v="Inversión"/>
    <n v="6830592"/>
    <s v="N/A"/>
    <s v="N/A"/>
    <n v="3415296"/>
    <s v="N/A"/>
    <n v="28323"/>
    <s v="_x0009_120623"/>
    <n v="2018011001068"/>
    <d v="2023-02-28T00:00:00"/>
    <d v="2023-03-02T00:00:00"/>
    <s v="N/A"/>
    <s v="N/A"/>
    <s v="N/A"/>
    <s v="N/A"/>
    <s v="N/A"/>
    <n v="0"/>
    <s v="N/A"/>
    <n v="0"/>
    <s v="N/A"/>
    <n v="0"/>
    <s v="N/A"/>
    <n v="0"/>
    <s v="N/A"/>
    <n v="0"/>
    <s v="N/A"/>
    <n v="0"/>
    <s v="N/A"/>
    <n v="0"/>
    <n v="0"/>
    <n v="0"/>
    <n v="6830592"/>
    <n v="0"/>
    <n v="0"/>
    <n v="0"/>
    <n v="0"/>
    <d v="2023-04-30T00:00:00"/>
    <d v="2023-04-30T00:00:00"/>
    <n v="-1082"/>
    <s v="NO"/>
    <s v="Bogotá D.C."/>
    <s v="Cumplimiento"/>
    <s v="_x0009_37-47-101003899"/>
    <n v="0"/>
    <s v="Seguros del Estado S.A."/>
    <d v="2023-03-01T00:00:00"/>
    <s v="28/02/2023 - 31/10/2023"/>
    <d v="2023-03-01T00:00:00"/>
    <s v="https://jepcolombia.sharepoint.com/:b:/g/SE/DAJ/SDC/EfegpQxTrE1NpRhDHbMeXlQBIrRELKBIZ9geBkvDtho5GQ?e=CMYT8F"/>
    <s v="Ninguna"/>
    <x v="0"/>
    <s v="Retiro"/>
    <s v="N/A"/>
    <s v="CIENCIAS POLITICAS Y RELACIONES INTERNACIONALES"/>
    <s v="N/A"/>
    <s v="FEMENINO"/>
    <s v="valentina.arias@jep.gov.co"/>
    <s v="https://community.secop.gov.co/Public/Tendering/ContractNoticePhases/View?PPI=CO1.PPI.23467083&amp;isFromPublicArea=True&amp;isModal=False"/>
  </r>
  <r>
    <s v="JEP-470-2023"/>
    <s v="JEP-CSPO-469-2023"/>
    <s v="Jairo Cuellar"/>
    <d v="2023-02-23T00:00:00"/>
    <s v="Diego Mauricio Alba Patiño"/>
    <x v="0"/>
    <s v="1. Prestación de servicios profesionales y de apoyo a la gestión"/>
    <s v="Cédula de ciudadanía"/>
    <n v="11257560"/>
    <n v="7"/>
    <x v="0"/>
    <s v="Bogotá D.C."/>
    <s v="Prestar los servicios profesionales para apoyar y acompañar la gestión del grupo de relacionamiento y comunicaciones como diseñador gráfico para la construcción de piezas para el relacionamiento y acompañamiento de las víctimas en los procesos de investigación y acusación judicial, atendiendo los enfoques de género, diferencial y territorial."/>
    <s v="Funciones de la dependencia"/>
    <s v="Harvey Danilo Suárez Morales"/>
    <s v="Secretaría Ejecutiva"/>
    <s v="I- Unidad de Investigación y Acusación- UIA"/>
    <s v="Luz Helena Morales Gray"/>
    <n v="51872606"/>
    <x v="22"/>
    <s v="N/A"/>
    <s v="N/A"/>
    <s v="N/A"/>
    <s v="Inversión"/>
    <n v="48573100"/>
    <s v="N/A"/>
    <s v="N/A"/>
    <n v="4857310"/>
    <s v="N/A"/>
    <n v="44723"/>
    <s v="_x0009_131423"/>
    <s v="_x0009_2022011000057"/>
    <d v="2023-03-03T00:00:00"/>
    <d v="2023-03-08T00:00:00"/>
    <s v="N/A"/>
    <s v="N/A"/>
    <s v="N/A"/>
    <s v="N/A"/>
    <s v="N/A"/>
    <n v="0"/>
    <s v="N/A"/>
    <n v="0"/>
    <s v="N/A"/>
    <n v="0"/>
    <s v="N/A"/>
    <n v="0"/>
    <s v="N/A"/>
    <n v="0"/>
    <s v="N/A"/>
    <n v="0"/>
    <s v="N/A"/>
    <n v="0"/>
    <s v="N/A"/>
    <n v="0"/>
    <n v="48573100"/>
    <n v="0"/>
    <n v="0"/>
    <n v="0"/>
    <n v="0"/>
    <d v="2023-12-31T00:00:00"/>
    <d v="2023-12-31T00:00:00"/>
    <n v="-837"/>
    <s v="NO"/>
    <s v="Bogotá D.C."/>
    <s v="Cumplimiento"/>
    <s v="37-47-101003907"/>
    <n v="0"/>
    <s v="Seguros del Estado S.A."/>
    <d v="2023-03-06T00:00:00"/>
    <s v="03/03/2023 - 30/06/2024"/>
    <d v="2023-03-07T00:00:00"/>
    <s v="https://jepcolombia.sharepoint.com/:b:/g/SE/DAJ/SDC/ERTuuS6_uIRJu6RZ9l0adqkBTnaSwK2U-697x4ibj2Nnow?e=jX78Vb"/>
    <s v="Ninguna"/>
    <x v="0"/>
    <s v="Retiro"/>
    <s v="N/A"/>
    <s v="CIENCIAS POLITICAS Y RELACIONES INTERNACIONALES"/>
    <s v="N/A"/>
    <s v="MASCULINO"/>
    <s v="diego.alba@jep.gov.co"/>
    <s v="https://community.secop.gov.co/Public/Tendering/ContractNoticePhases/View?PPI=CO1.PPI.23467081&amp;isFromPublicArea=True&amp;isModal=False"/>
  </r>
  <r>
    <s v="JEP-471-2023"/>
    <s v="JEP-CSPO-470-2023"/>
    <s v="Jairo Cuellar"/>
    <d v="2023-02-23T00:00:00"/>
    <s v="Laura Camila Carrillo Mariño"/>
    <x v="0"/>
    <s v="1. Prestación de servicios profesionales y de apoyo a la gestión"/>
    <s v="Cédula de ciudadanía"/>
    <n v="1019136646"/>
    <n v="2"/>
    <x v="0"/>
    <s v="Bogotá D.C."/>
    <s v="Prestar servicios profesionales para brindar apoyo a la gestión del proceso de representación judicial a víctimas, mediante la respuesta a derechos de petición y órdenes judiciales a cargo del departamento del sistema autónomo de asesoría y defensa saad representación de víctimas"/>
    <s v="Funciones de la dependencia"/>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55737654"/>
    <s v="N/A"/>
    <s v="N/A"/>
    <n v="5464476"/>
    <n v="5967207"/>
    <n v="72423"/>
    <n v="120423"/>
    <n v="2022011000068"/>
    <d v="2023-02-28T00:00:00"/>
    <d v="2023-03-02T00:00:00"/>
    <s v="Luisa Fernanda Olarte Lopez"/>
    <s v="Cedula de ciudadanía"/>
    <n v="1020823619"/>
    <n v="4"/>
    <d v="2023-12-15T00:00:00"/>
    <n v="-1092900"/>
    <d v="2023-12-14T00:00:00"/>
    <n v="26852418"/>
    <d v="2023-12-14T00:00:00"/>
    <n v="0"/>
    <s v="N/A"/>
    <n v="0"/>
    <s v="N/A"/>
    <n v="0"/>
    <s v="N/A"/>
    <n v="0"/>
    <s v="N/A"/>
    <n v="1"/>
    <d v="2023-12-14T00:00:00"/>
    <n v="136"/>
    <n v="81497172"/>
    <n v="26852418"/>
    <n v="26852418"/>
    <n v="0"/>
    <n v="0"/>
    <d v="2023-12-31T00:00:00"/>
    <d v="2024-05-15T00:00:00"/>
    <n v="-701"/>
    <s v="NO"/>
    <s v="Bogotá D.C."/>
    <s v="Cumplimiento"/>
    <s v="21-45-101402185"/>
    <n v="0"/>
    <s v="Seguros del Estado S.A."/>
    <d v="2023-03-01T00:00:00"/>
    <s v="01/03/2023 - 01/07/2024"/>
    <d v="2023-03-01T00:00:00"/>
    <s v="https://jepcolombia.sharepoint.com/:b:/g/SE/DAJ/SDC/EeDA3ncVValLjFh_4SLJEP8BaNOCLfQAC7ZGmi5RMyZKXw?e=HuGG5u"/>
    <s v="Mediante otrosí N°1 publicado el 14/12/2023 se adiciona y prórroga el contrato 471-2023 hasta el 15/05/2023"/>
    <x v="0"/>
    <s v="Cesión, Adición y prórroga"/>
    <s v="N/A"/>
    <s v="DERECHO"/>
    <s v="N/A"/>
    <s v="FEMENINO"/>
    <s v="laura.carrillom@jep.gov.co"/>
    <s v="https://community.secop.gov.co/Public/Tendering/ContractNoticePhases/View?PPI=CO1.PPI.23468001&amp;isFromPublicArea=True&amp;isModal=False"/>
  </r>
  <r>
    <s v="JEP-472-2023"/>
    <s v="JEP-CSPO-471-2023"/>
    <s v="Jairo Cuellar"/>
    <d v="2023-02-23T00:00:00"/>
    <s v="Andrea Archila Carmona Gutierrez"/>
    <x v="0"/>
    <s v="1. Prestación de servicios profesionales y de apoyo a la gestión"/>
    <s v="Cédula de ciudadanía"/>
    <n v="1023958633"/>
    <n v="9"/>
    <x v="0"/>
    <s v="Bogotá D.C."/>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75895490"/>
    <s v="N/A"/>
    <s v="N/A"/>
    <n v="7589549"/>
    <s v="N/A"/>
    <n v="72823"/>
    <n v="131323"/>
    <s v="_x0009_2022011000068"/>
    <d v="2023-03-03T00:00:00"/>
    <d v="2023-03-06T00:00:00"/>
    <s v="N/A"/>
    <s v="N/A"/>
    <s v="N/A"/>
    <s v="N/A"/>
    <s v="N/A"/>
    <n v="0"/>
    <s v="N/A"/>
    <n v="0"/>
    <s v="N/A"/>
    <n v="0"/>
    <s v="N/A"/>
    <n v="0"/>
    <s v="N/A"/>
    <n v="0"/>
    <s v="N/A"/>
    <n v="0"/>
    <s v="N/A"/>
    <n v="0"/>
    <s v="N/A"/>
    <n v="0"/>
    <n v="75895490"/>
    <n v="0"/>
    <n v="0"/>
    <n v="0"/>
    <n v="0"/>
    <d v="2023-12-31T00:00:00"/>
    <d v="2023-12-31T00:00:00"/>
    <n v="-837"/>
    <s v="NO"/>
    <s v="Departamentos del Cesar y La_x000a_Guajira"/>
    <s v="Cumplimiento"/>
    <s v="21-45-101402616"/>
    <n v="0"/>
    <s v="Seguros del Estado S.A."/>
    <d v="2023-03-06T00:00:00"/>
    <s v="06/03/2023 - 01/07/2024"/>
    <d v="2023-03-06T00:00:00"/>
    <s v="https://jepcolombia.sharepoint.com/:b:/g/SE/DAJ/SDC/EdKxkg2tboNCuUzMshfbQFABs4gXGPOeK8Haqol4CeRMow?e=8shAgS"/>
    <s v="Ninguna"/>
    <x v="0"/>
    <s v="Retiro"/>
    <s v="N/A"/>
    <s v="DERECHO"/>
    <s v="N/A"/>
    <s v="FEMENINO"/>
    <s v="sandra.archila@jep.gov.co"/>
    <s v="https://community.secop.gov.co/Public/Tendering/ContractNoticePhases/View?PPI=CO1.PPI.23609128&amp;isFromPublicArea=True&amp;isModal=False"/>
  </r>
  <r>
    <s v="JEP-473-2023"/>
    <s v="JEP-CSPO-472-2023"/>
    <s v="Julieth Barrera"/>
    <d v="2023-02-23T00:00:00"/>
    <s v="Libia Jeannette Vasquez Guarnizo"/>
    <x v="0"/>
    <s v="1. Prestación de servicios profesionales y de apoyo a la gestión"/>
    <s v="Cédula de ciudadanía"/>
    <n v="52307368"/>
    <n v="3"/>
    <x v="0"/>
    <s v="Bogotá D.C."/>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9116498"/>
    <s v="N/A"/>
    <s v="N/A"/>
    <n v="7589549"/>
    <s v="N/A"/>
    <n v="30523"/>
    <n v="120123"/>
    <n v="2022011000068"/>
    <d v="2023-02-28T00:00:00"/>
    <d v="2023-03-02T00:00:00"/>
    <s v="N/A"/>
    <s v="N/A"/>
    <s v="N/A"/>
    <s v="N/A"/>
    <s v="N/A"/>
    <n v="0"/>
    <s v="N/A"/>
    <n v="0"/>
    <s v="N/A"/>
    <n v="0"/>
    <s v="N/A"/>
    <n v="0"/>
    <s v="N/A"/>
    <n v="0"/>
    <s v="N/A"/>
    <n v="0"/>
    <s v="N/A"/>
    <n v="0"/>
    <s v="N/A"/>
    <n v="0"/>
    <n v="89116498"/>
    <n v="0"/>
    <n v="0"/>
    <n v="0"/>
    <n v="0"/>
    <d v="2023-12-31T00:00:00"/>
    <d v="2023-12-31T00:00:00"/>
    <n v="-837"/>
    <s v="NO"/>
    <s v="Bogotá D.C."/>
    <s v="Cumplimiento"/>
    <s v="_x0009_25-47-101003777"/>
    <n v="0"/>
    <s v="Seguros del Estado S.A."/>
    <d v="2023-03-01T00:00:00"/>
    <s v="28/02/2023 - 01/07/2024"/>
    <d v="2023-03-02T00:00:00"/>
    <s v="https://jepcolombia.sharepoint.com/:b:/g/SE/DAJ/SDC/ESV96ecmfPVNnyPBzu8m0VUBx1TLh5Wm2uuHpPDOoAlPkA?e=NWxGCK"/>
    <s v="Ninguna"/>
    <x v="0"/>
    <s v="Retiro"/>
    <s v="N/A"/>
    <s v="TRABAJO SOCIAL"/>
    <s v="N/A"/>
    <s v="FEMENINO"/>
    <s v="libia.vasquez@jep.gov.co"/>
    <s v="https://community.secop.gov.co/Public/Tendering/ContractNoticePhases/View?PPI=CO1.PPI.23463371&amp;isFromPublicArea=True&amp;isModal=False"/>
  </r>
  <r>
    <s v="JEP-474-2023"/>
    <s v="JEP-CSPO-473-2023"/>
    <s v="Arinson Ruiz"/>
    <d v="2023-02-23T00:00:00"/>
    <s v="Valeria Correa Barrera "/>
    <x v="0"/>
    <s v="1. Prestación de servicios profesionales y de apoyo a la gestión"/>
    <s v="Cédula de ciudadanía"/>
    <n v="1152706266"/>
    <n v="6"/>
    <x v="0"/>
    <s v="Bello"/>
    <s v="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
    <s v="Funciones de la dependencia"/>
    <s v="Harvey Danilo Suárez Morales"/>
    <s v="Secretaría Ejecutiva"/>
    <s v="BB- Departamento de Atención al Ciudadano"/>
    <s v="Constanza Eugenia Cañón Charry"/>
    <n v="51713734"/>
    <x v="8"/>
    <s v="N/A"/>
    <s v="N/A"/>
    <s v="N/A"/>
    <s v="Inversión"/>
    <n v="44019372"/>
    <s v="N/A"/>
    <s v="N/A"/>
    <n v="4401938"/>
    <n v="4806916"/>
    <n v="64123"/>
    <n v="125223"/>
    <n v="2022011000068"/>
    <d v="2023-03-03T00:00:00"/>
    <d v="2023-03-06T00:00:00"/>
    <s v="N/A"/>
    <s v="N/A"/>
    <s v="N/A"/>
    <s v="N/A"/>
    <s v="N/A"/>
    <n v="-586924"/>
    <d v="2023-12-26T00:00:00"/>
    <n v="21631114"/>
    <d v="2023-12-26T00:00:00"/>
    <n v="0"/>
    <s v="N/A"/>
    <n v="0"/>
    <s v="N/A"/>
    <n v="0"/>
    <s v="N/A"/>
    <n v="0"/>
    <s v="N/A"/>
    <n v="1"/>
    <d v="2023-12-26T00:00:00"/>
    <n v="136"/>
    <n v="65063562"/>
    <n v="21631114"/>
    <n v="21631114"/>
    <n v="0"/>
    <n v="0"/>
    <d v="2023-12-31T00:00:00"/>
    <d v="2024-05-15T00:00:00"/>
    <n v="-701"/>
    <s v="NO"/>
    <s v="Medellín"/>
    <s v="Cumplimiento"/>
    <s v="460 - 47 - 994000062696"/>
    <n v="0"/>
    <s v="Aseguradora Solidaria de Colombia"/>
    <d v="2023-03-03T00:00:00"/>
    <s v="03/03/2023 - 30/06/2024"/>
    <d v="2023-03-03T00:00:00"/>
    <s v="https://jepcolombia.sharepoint.com/:b:/g/SE/DAJ/SDC/Eb87z0qEM1FCvEGzKHLbqIIBRzkEqAeqo1V0DE5uzF3HAg?e=GiZRLf"/>
    <s v="Mediante Otrosí N°1 el 26/12/2023 se publica la adición y prórroga del contrato JEP-474-2023"/>
    <x v="0"/>
    <s v="Adición y prórroga"/>
    <s v="N/A"/>
    <s v="CIENCIAS POLÍTICAS Y DE GOBIERNO"/>
    <s v="N/A"/>
    <s v="FEMENINO"/>
    <s v="valeria.correa@jep.gov.co"/>
    <s v="https://community.secop.gov.co/Public/Tendering/ContractNoticePhases/View?PPI=CO1.PPI.23463384&amp;isFromPublicArea=True&amp;isModal=False"/>
  </r>
  <r>
    <s v="JEP-475-2023"/>
    <s v="JEP-CSPO-474-2023"/>
    <s v="Julieth Barrera"/>
    <d v="2023-02-23T00:00:00"/>
    <s v="Elsa Viviana Atuesta Rojas"/>
    <x v="0"/>
    <s v="1. Prestación de servicios profesionales y de apoyo a la gestión"/>
    <s v="Cédula de ciudadanía"/>
    <n v="63543703"/>
    <n v="9"/>
    <x v="0"/>
    <s v="Bucaramanga "/>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83485039"/>
    <s v="N/A"/>
    <s v="N/A"/>
    <n v="7589549"/>
    <s v="N/A"/>
    <n v="57123"/>
    <n v="118323"/>
    <n v="2022011000068"/>
    <d v="2023-02-28T00:00:00"/>
    <d v="2023-03-02T00:00:00"/>
    <s v="N/A"/>
    <s v="N/A"/>
    <s v="N/A"/>
    <s v="N/A"/>
    <s v="N/A"/>
    <n v="0"/>
    <s v="N/A"/>
    <n v="0"/>
    <s v="N/A"/>
    <n v="0"/>
    <s v="N/A"/>
    <n v="0"/>
    <s v="N/A"/>
    <n v="0"/>
    <s v="N/A"/>
    <n v="0"/>
    <s v="N/A"/>
    <n v="0"/>
    <s v="N/A"/>
    <n v="0"/>
    <n v="83485039"/>
    <n v="0"/>
    <n v="0"/>
    <n v="0"/>
    <n v="0"/>
    <d v="2023-12-31T00:00:00"/>
    <d v="2023-12-31T00:00:00"/>
    <n v="-837"/>
    <s v="NO"/>
    <s v="Bucaramanga con_x000a_desplazamiento en los departamentos de Santander, Norte de Santander y región que conforma_x000a_el Magdalena Medio"/>
    <s v="Cumplimiento"/>
    <s v="39-45-101029783"/>
    <n v="0"/>
    <s v="Seguros del Estado S.A."/>
    <d v="2023-02-28T00:00:00"/>
    <s v="28/02/2023 - 05/07/2024"/>
    <d v="2023-03-01T00:00:00"/>
    <s v="https://jepcolombia.sharepoint.com/:b:/g/SE/DAJ/SDC/EYMU-qUQUCZAng2oM_ZJHO0BCh9vzlbjBHaMny0RrxHjiA?e=FasO3T"/>
    <s v="Ninguna"/>
    <x v="0"/>
    <s v="Retiro"/>
    <s v="N/A"/>
    <s v="PSICOLOGÍA"/>
    <s v="N/A"/>
    <s v="FEMENINO"/>
    <s v="elsa.atuesta@jep.gov.co"/>
    <s v="https://community.secop.gov.co/Public/Tendering/ContractNoticePhases/View?PPI=CO1.PPI.23473613&amp;isFromPublicArea=True&amp;isModal=False"/>
  </r>
  <r>
    <s v="JEP-477-2023"/>
    <s v="JEP-CSPO-476-2023"/>
    <s v="Mateo Avila"/>
    <d v="2023-02-23T00:00:00"/>
    <s v="Lorena Elised Castro Cruz"/>
    <x v="0"/>
    <s v="1. Prestación de servicios profesionales y de apoyo a la gestión"/>
    <s v="Cédula de ciudadanía"/>
    <n v="52935249"/>
    <n v="9"/>
    <x v="0"/>
    <s v="Bogotá D.C."/>
    <s v="Prestar servicios técnicos al GRAI para el apoyo en la gestión administrativa y documental, de acuerdo con los lineamientos de la magistratura."/>
    <s v="Funciones de la dependencia"/>
    <s v="Harvey Danilo Suárez Morales"/>
    <s v="Secretaría Ejecutiva"/>
    <s v="H- Grupo de Análisis de la Información- GRAI"/>
    <s v="Gloria Marcela Abadia Cubillos"/>
    <n v="51976278"/>
    <x v="16"/>
    <s v="N/A"/>
    <s v="N/A"/>
    <s v="N/A"/>
    <s v="Inversión"/>
    <n v="38403123"/>
    <s v="N/A"/>
    <s v="N/A"/>
    <n v="3491193"/>
    <n v="3812382"/>
    <n v="56323"/>
    <n v="120523"/>
    <n v="2022011000068"/>
    <d v="2023-02-28T00:00:00"/>
    <d v="2023-03-02T00:00:00"/>
    <s v="N/A"/>
    <s v="N/A"/>
    <s v="N/A"/>
    <s v="N/A"/>
    <s v="N/A"/>
    <n v="-3491196"/>
    <d v="2023-12-27T00:00:00"/>
    <n v="19061910"/>
    <d v="2023-12-27T00:00:00"/>
    <n v="0"/>
    <s v="N/A"/>
    <n v="0"/>
    <s v="N/A"/>
    <n v="0"/>
    <s v="N/A"/>
    <n v="0"/>
    <s v="N/A"/>
    <n v="1"/>
    <d v="2023-12-27T00:00:00"/>
    <n v="152"/>
    <n v="53973837"/>
    <n v="19061910"/>
    <n v="19061910"/>
    <n v="0"/>
    <n v="0"/>
    <d v="2023-12-31T00:00:00"/>
    <d v="2024-05-31T00:00:00"/>
    <n v="-685"/>
    <s v="NO"/>
    <s v="Bogotá D.C."/>
    <s v="Cumplimiento"/>
    <s v="15-45-1011155029"/>
    <n v="0"/>
    <s v="Seguros del Estado S.A."/>
    <d v="2023-03-01T00:00:00"/>
    <s v="1/03/2023 - 10/07/2024"/>
    <d v="2023-03-02T00:00:00"/>
    <s v="https://jepcolombia.sharepoint.com/:b:/g/SE/DAJ/SDC/EdTI6fIzwFVMi1uG5mT75N8Bc2JY1WM3t0MOh4sIomKJQA?e=7t5SLj"/>
    <s v="Mediante Otrosí N°1 el 27/12/2023 se publica la adición y prórroga del contrato JEP-477-2023-Lorena Elised Castro Cruz"/>
    <x v="0"/>
    <s v="Adición y prórroga"/>
    <s v="N/A"/>
    <s v="TECNOLOGIA EN NEGOCIOS INTERNACIONALES"/>
    <s v="N/A"/>
    <s v="FEMENINO"/>
    <s v="lorena.castro@jep.gov.co"/>
    <s v="https://community.secop.gov.co/Public/Tendering/ContractNoticePhases/View?PPI=CO1.PPI.23466880&amp;isFromPublicArea=True&amp;isModal=False"/>
  </r>
  <r>
    <s v="JEP-478-2023"/>
    <s v="JEP-CSPO-477-2023"/>
    <s v="Mateo Avila"/>
    <d v="2023-02-23T00:00:00"/>
    <s v="Maria Alejandra Peña Castellanos"/>
    <x v="0"/>
    <s v="1. Prestación de servicios profesionales y de apoyo a la gestión"/>
    <s v="Cédula de ciudadanía"/>
    <n v="1016052306"/>
    <n v="0"/>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Funciones de la dependencia"/>
    <s v="Harvey Danilo Suárez Morales"/>
    <s v="Secretaría Ejecutiva"/>
    <s v="H- Grupo de Análisis de la Información- GRAI"/>
    <s v="Gloria Marcela Abadia Cubillos"/>
    <n v="51976278"/>
    <x v="16"/>
    <s v="N/A"/>
    <s v="N/A"/>
    <s v="N/A"/>
    <s v="Inversión"/>
    <n v="76806246"/>
    <s v="N/A"/>
    <s v="N/A"/>
    <n v="6982386"/>
    <n v="7624765"/>
    <n v="49523"/>
    <n v="119223"/>
    <n v="2022011000068"/>
    <d v="2023-02-28T00:00:00"/>
    <d v="2023-03-01T00:00:00"/>
    <s v="N/A"/>
    <s v="N/A"/>
    <s v="N/A"/>
    <s v="N/A"/>
    <s v="N/A"/>
    <n v="-6982386"/>
    <d v="2023-12-26T00:00:00"/>
    <n v="38123825"/>
    <d v="2023-12-26T00:00:00"/>
    <n v="0"/>
    <s v="N/A"/>
    <n v="0"/>
    <s v="N/A"/>
    <n v="0"/>
    <s v="N/A"/>
    <n v="0"/>
    <s v="N/A"/>
    <n v="1"/>
    <d v="2023-12-26T00:00:00"/>
    <n v="152"/>
    <n v="107947685"/>
    <n v="38123825"/>
    <n v="38123825"/>
    <n v="0"/>
    <n v="0"/>
    <d v="2023-12-31T00:00:00"/>
    <d v="2024-05-31T00:00:00"/>
    <n v="-685"/>
    <s v="NO"/>
    <s v="Bogotá D.C."/>
    <s v="Cumplimiento"/>
    <s v="15-47-101010987"/>
    <n v="0"/>
    <s v="Seguros del Estado S.A."/>
    <d v="2023-02-28T00:00:00"/>
    <s v="28/02/2023 - 15/07/2024"/>
    <d v="2023-03-01T00:00:00"/>
    <s v="https://jepcolombia.sharepoint.com/:b:/g/SE/DAJ/SDC/EfRFqEI2EOdJqB7_AIxAffoBvGT74hoEV_hheOGTWxVWew?e=KdjUBn"/>
    <s v="Mediante Otrosí N°1 el 26/12/2023 se publica la adición y prórroga del contrato JEP-478-2023"/>
    <x v="0"/>
    <s v="Adición y prórroga"/>
    <s v="N/A"/>
    <s v="TRABAJO SOCIAL"/>
    <s v="N/A"/>
    <s v="FEMENINO"/>
    <s v="maria.penac@jep.gov.co"/>
    <s v="https://community.secop.gov.co/Public/Tendering/ContractNoticePhases/View?PPI=CO1.PPI.23467114&amp;isFromPublicArea=True&amp;isModal=False"/>
  </r>
  <r>
    <s v="JEP-479-2023"/>
    <s v="JEP-CSPO-478-2023"/>
    <s v="Angela Esquivel"/>
    <d v="2023-02-23T00:00:00"/>
    <s v="Luisa Fernanda Serrato Ruiz"/>
    <x v="0"/>
    <s v="1. Prestación de servicios profesionales y de apoyo a la gestión"/>
    <s v="Cédula de ciudadanía"/>
    <n v="1014231223"/>
    <n v="9"/>
    <x v="0"/>
    <s v="Bogotá D.C."/>
    <s v="Prestar servicios profesionales para la recoleccion, sistematizacion, analisis y estructuracion de informacion que alimente la preparacion de las versiones voluntarias y la construccion del auto de determinacion de hechos y conductas"/>
    <s v="Misional"/>
    <s v="Harvey Danilo Suárez Morales"/>
    <s v="Secretaría Ejecutiva"/>
    <s v="F- Magistratura SSE"/>
    <s v="Lily Andrea Rueda Guzman"/>
    <n v="63545918"/>
    <x v="21"/>
    <s v="N/A"/>
    <s v="Magistratura - Análisis de información versiones voluntarias - SRVR"/>
    <s v="Lily Andrea Rueda Guzman"/>
    <s v="Inversión"/>
    <n v="88539694"/>
    <s v="N/A"/>
    <s v="N/A"/>
    <n v="8652088"/>
    <n v="9448080"/>
    <n v="40523"/>
    <n v="123823"/>
    <s v="_x0009_2022011000068"/>
    <d v="2023-03-01T00:00:00"/>
    <d v="2023-03-03T00:00:00"/>
    <s v="N/A"/>
    <s v="N/A"/>
    <s v="N/A"/>
    <s v="N/A"/>
    <s v="N/A"/>
    <n v="-2307244"/>
    <d v="2023-12-27T00:00:00"/>
    <n v="42516360"/>
    <s v="N/A"/>
    <n v="0"/>
    <s v="N/A"/>
    <n v="0"/>
    <s v="N/A"/>
    <n v="0"/>
    <s v="N/A"/>
    <n v="0"/>
    <s v="N/A"/>
    <n v="1"/>
    <d v="2023-12-27T00:00:00"/>
    <n v="136"/>
    <n v="128748810"/>
    <n v="42516360"/>
    <n v="42516360"/>
    <n v="0"/>
    <n v="0"/>
    <d v="2023-12-31T00:00:00"/>
    <d v="2024-05-15T00:00:00"/>
    <n v="-701"/>
    <s v="NO"/>
    <s v="Bogotá D.C."/>
    <s v="Cumplimiento"/>
    <s v="14-47-101023168"/>
    <n v="0"/>
    <s v="Seguros del Estado S.A"/>
    <d v="2023-03-02T00:00:00"/>
    <s v="02/03/2023 - 01/07/24"/>
    <d v="2023-03-02T00:00:00"/>
    <s v="https://jepcolombia.sharepoint.com/:b:/g/SE/DAJ/SDC/Eah09OaCADdHor-2s05WrKUB-Pbe29j0UYndkabqHqVwfQ?e=92hn5U"/>
    <s v="Mediante Otrosí N°1 el 27/12/2023 se publica la adición y prórroga del contrato JEP-479-2023"/>
    <x v="0"/>
    <s v="Adición y prórroga"/>
    <s v="N/A"/>
    <s v="DERECHO"/>
    <s v="N/A"/>
    <s v="FEMENINO"/>
    <s v="luisa.serrato@jep.gov.co"/>
    <s v="https://community.secop.gov.co/Public/Tendering/ContractNoticePhases/View?PPI=CO1.PPI.23519154&amp;isFromPublicArea=True&amp;isModal=False"/>
  </r>
  <r>
    <s v="JEP-481-2023"/>
    <s v="JEP-CSPO-480-2023"/>
    <s v="Norma Bonilla"/>
    <d v="2023-02-23T00:00:00"/>
    <s v="Programa de las Naciones Unidas para el Desarrollo – PNUD"/>
    <x v="0"/>
    <s v="6. Convenio de Cooperación Internacional"/>
    <s v="NIT"/>
    <n v="800091076"/>
    <n v="0"/>
    <x v="2"/>
    <s v="Bogotá D.C."/>
    <s v="Aunar esfuerzos y recursos para consolidar a la jurisdicción especial para la paz a través de los grupos territoriales y fortalecer la capacidad investigativa de la unidad de investigación y acusación."/>
    <s v="Funciones de la dependencia"/>
    <s v="Harvey Danilo Suárez Morales"/>
    <s v="Secretaría Ejecutiva"/>
    <s v="I- Unidad de Investigación y Acusación- UIA"/>
    <s v="Oscar Alfonso Téllez Valenzuela"/>
    <n v="91226679"/>
    <x v="22"/>
    <s v="N/A"/>
    <s v="N/A"/>
    <s v="N/A"/>
    <s v="Inversión"/>
    <n v="4550000000"/>
    <n v="3500000000"/>
    <n v="1050000000"/>
    <s v="N/A"/>
    <s v="N/A"/>
    <s v="81223_x000a_63424"/>
    <n v="112823"/>
    <n v="2022011000057"/>
    <d v="2023-02-24T00:00:00"/>
    <d v="2023-02-24T00:00:00"/>
    <s v="N/A"/>
    <s v="N/A"/>
    <s v="N/A"/>
    <s v="N/A"/>
    <s v="N/A"/>
    <n v="2275000000"/>
    <d v="2024-02-22T00:00:00"/>
    <n v="0"/>
    <s v="N/A"/>
    <n v="0"/>
    <s v="N/A"/>
    <n v="0"/>
    <s v="N/A"/>
    <n v="0"/>
    <s v="N/A"/>
    <n v="0"/>
    <s v="N/A"/>
    <n v="1"/>
    <d v="2024-05-28T00:00:00"/>
    <n v="184"/>
    <n v="6825000000"/>
    <n v="1750000000"/>
    <n v="1750000000"/>
    <n v="0"/>
    <n v="0"/>
    <d v="2024-04-30T00:00:00"/>
    <d v="2024-10-31T00:00:00"/>
    <n v="-532"/>
    <s v="SI"/>
    <s v="Bogotá D.C. "/>
    <s v="N/A"/>
    <s v="N/A"/>
    <s v="N/A"/>
    <s v="N/A"/>
    <s v="N/A"/>
    <s v="N/A"/>
    <s v="N/A"/>
    <s v="N/A"/>
    <s v="Mediante Enmienda N°1 del 22/02/2024 se adiciona por parte de la JEP $1.750.000.000 y $525.000.000 por parte del PNUD. El aporte final de la JEP es por valor de: $3.500.000.000 para la vigencia 2023 y $1.750.000.000 para la vigencia 2024. El aporte total del PNUD es de $1.575.000.000_x000a_Mediante enmienda N°2 del 28/05/2024 se prorroga el plazo del convenio hasta el 31/10/2024"/>
    <x v="0"/>
    <s v="Adición y prorroga"/>
    <s v="N/A"/>
    <s v="N/A"/>
    <s v="N/A"/>
    <s v="N/A"/>
    <s v="N/A"/>
    <s v="https://community.secop.gov.co/Public/Tendering/ContractNoticePhases/View?PPI=CO1.PPI.23478672&amp;isFromPublicArea=True&amp;isModal=False"/>
  </r>
  <r>
    <s v="JEP-482-2023"/>
    <s v="JEP-CSPO-481-2023"/>
    <s v="Clara Torres"/>
    <d v="2023-02-24T00:00:00"/>
    <s v="Jenny Andrea Gómez"/>
    <x v="0"/>
    <s v="1. Prestación de servicios profesionales y de apoyo a la gestión"/>
    <s v="Cédula de ciudadanía"/>
    <n v="52316850"/>
    <n v="0"/>
    <x v="0"/>
    <s v="Bogotá D.C."/>
    <s v="Prestación de servicios profesionales para brindar apoyo y acompañamiento al Departamento de Conceptos y Representación Jurídica y a la Dirección de Asuntos Jurídicos en la contestación y seguimiento a acciones constitucionales y peticiones de contenido jurídico, y demás asuntos propios de su competencia y en el marco de la Jurisdicción Especial para la Paz - JEP"/>
    <s v="Funciones de la dependencia"/>
    <s v="Harvey Danilo Suárez Morales"/>
    <s v="Secretaría Ejecutiva"/>
    <s v="EE- Departamento de Conceptos y Representación Jurídica"/>
    <s v="María José Echeverry Hoyos"/>
    <n v="51728425"/>
    <x v="13"/>
    <s v="N/A"/>
    <s v="N/A"/>
    <s v="N/A"/>
    <s v="Inversión"/>
    <n v="63246203"/>
    <s v="N/A"/>
    <s v="N/A"/>
    <n v="7589549"/>
    <s v="N/A"/>
    <n v="83023"/>
    <n v="148223"/>
    <n v="2018011001175"/>
    <d v="2023-03-14T00:00:00"/>
    <d v="2023-03-17T00:00:00"/>
    <s v="N/A"/>
    <s v="N/A"/>
    <s v="N/A"/>
    <s v="N/A"/>
    <s v="N/A"/>
    <n v="-2529826"/>
    <s v="N/A"/>
    <n v="11384324"/>
    <s v="N/A"/>
    <n v="0"/>
    <s v="N/A"/>
    <n v="0"/>
    <s v="N/A"/>
    <n v="0"/>
    <s v="N/A"/>
    <n v="0"/>
    <s v="N/A"/>
    <n v="1"/>
    <d v="2023-11-14T00:00:00"/>
    <n v="46"/>
    <n v="72100701"/>
    <n v="0"/>
    <n v="0"/>
    <n v="0"/>
    <n v="0"/>
    <d v="2023-11-15T00:00:00"/>
    <d v="2023-12-31T00:00:00"/>
    <n v="-837"/>
    <s v="NO"/>
    <s v="Bogotá D.C."/>
    <s v="Cumplimiento"/>
    <s v="21-47-101027080"/>
    <n v="0"/>
    <s v="Seguros del Estado S.A."/>
    <d v="2023-03-14T00:00:00"/>
    <s v="14/03/2023 - 20/05/2024"/>
    <d v="2023-03-16T00:00:00"/>
    <s v="https://jepcolombia.sharepoint.com/:b:/g/SE/DAJ/SDC/EU2NSkgGpdZIkx31W_zsgLkBX28rzkg1f1KwR8pD1p3Dmg?e=ah4sn6"/>
    <s v="EL 14/11/2023 se pública adición y prórroga del contrato JEP-482-2023, hasta el 31 de diciembre de 2023 "/>
    <x v="0"/>
    <s v="Adición y prórroga"/>
    <s v="N/A"/>
    <s v="DERECHO"/>
    <s v="N/A"/>
    <s v="FEMENINO"/>
    <s v="jenny.gomez@jep.gov.co"/>
    <s v="https://community.secop.gov.co/Public/Tendering/ContractNoticePhases/View?PPI=CO1.PPI.23484694&amp;isFromPublicArea=True&amp;isModal=False"/>
  </r>
  <r>
    <s v="JEP-483-2023"/>
    <s v="JEP-CSPO-482-2023"/>
    <s v="Mateo Avila"/>
    <d v="2023-02-24T00:00:00"/>
    <s v="Andrés Eduardo Prieto Rico "/>
    <x v="0"/>
    <s v="1. Prestación de servicios profesionales y de apoyo a la gestión"/>
    <s v="Cédula de ciudadanía"/>
    <n v="1010172612"/>
    <n v="2"/>
    <x v="0"/>
    <s v="Bogotá D.C."/>
    <s v="Prestar servicios profesionales para apoyar a la Subdirección de Comunicaciones en la actualización, diseño y operación del portal web e intranet de la JEP, en desarrollo de la política y estrategia de comunicaciones."/>
    <s v="Funciones de la dependencia"/>
    <s v="Harvey Danilo Suárez Morales"/>
    <s v="Secretaría Ejecutiva"/>
    <s v="AA- Subdirección de Comunicaciones"/>
    <s v="Hernando Salazar Palacio"/>
    <n v="14238439"/>
    <x v="23"/>
    <s v="N/A"/>
    <s v="N/A"/>
    <s v="N/A"/>
    <s v="Inversión"/>
    <n v="44019380"/>
    <s v="N/A"/>
    <s v="N/A"/>
    <n v="4401938"/>
    <s v="N/A"/>
    <n v="61623"/>
    <n v="131623"/>
    <n v="2022011000068"/>
    <d v="2023-03-03T00:00:00"/>
    <d v="2023-03-08T00:00:00"/>
    <s v="N/A"/>
    <s v="N/A"/>
    <s v="N/A"/>
    <s v="N/A"/>
    <s v="N/A"/>
    <n v="0"/>
    <s v="N/A"/>
    <n v="0"/>
    <s v="N/A"/>
    <n v="0"/>
    <s v="N/A"/>
    <n v="0"/>
    <s v="N/A"/>
    <n v="0"/>
    <s v="N/A"/>
    <n v="0"/>
    <s v="N/A"/>
    <n v="0"/>
    <s v="N/A"/>
    <n v="0"/>
    <n v="44019380"/>
    <n v="0"/>
    <n v="0"/>
    <n v="0"/>
    <n v="0"/>
    <d v="2023-12-31T00:00:00"/>
    <d v="2023-12-31T00:00:00"/>
    <n v="-837"/>
    <s v="NO"/>
    <s v="Bogotá D.C."/>
    <s v="Cumplimiento"/>
    <s v="14-47-101023222"/>
    <n v="1"/>
    <s v="Seguros del Estado S.A."/>
    <d v="2023-03-06T00:00:00"/>
    <s v="06/03/2023 - 05/07/2024"/>
    <d v="2023-03-07T00:00:00"/>
    <s v="https://jepcolombia.sharepoint.com/:b:/g/SE/DAJ/SDC/EQRonjwK05lEtpUk6gUcCEcBcUmIAtIspj_4t-C5S9TClw?e=5FnyRV"/>
    <s v="Ninguna"/>
    <x v="0"/>
    <s v="Retiro"/>
    <s v="N/A"/>
    <s v="DISEÑO GRÁFICO"/>
    <s v="N/A"/>
    <s v="MASCULINO"/>
    <s v="andres.prietor@jep.gov.co"/>
    <s v="https://community.secop.gov.co/Public/Tendering/ContractNoticePhases/View?PPI=CO1.PPI.23530193&amp;isFromPublicArea=True&amp;isModal=False"/>
  </r>
  <r>
    <s v="JEP-484-2023"/>
    <s v="JEP-CSPO-483-2023"/>
    <s v="Mateo Avila"/>
    <d v="2023-02-24T00:00:00"/>
    <s v="Sebastián Marcelo Díaz Vallejo "/>
    <x v="0"/>
    <s v="1. Prestación de servicios profesionales y de apoyo a la gestión"/>
    <s v="Cédula de ciudadanía"/>
    <n v="1015440049"/>
    <n v="3"/>
    <x v="0"/>
    <s v="Bogotá D.C."/>
    <s v="Prestar servicios  profesionales de apoyo a la Subdirección de Comunicaciones en la organización, catalogación, almacenamiento  y seguimiento de la información producida en cumplimiento de su actividad misional, de las tablas de retención documental y la estrategia de comunicaciones"/>
    <s v="Funciones de la dependencia"/>
    <s v="Harvey Danilo Suárez Morales"/>
    <s v="Secretaría Ejecutiva"/>
    <s v="AA- Subdirección de Comunicaciones"/>
    <s v="Hernando Salazar Palacio"/>
    <n v="14238439"/>
    <x v="23"/>
    <s v="N/A"/>
    <s v="N/A"/>
    <s v="N/A"/>
    <s v="Inversión"/>
    <n v="44019380"/>
    <s v="N/A"/>
    <s v="N/A"/>
    <n v="4401938"/>
    <s v="N/A"/>
    <n v="61723"/>
    <s v="_x0009_135223"/>
    <n v="2022011000068"/>
    <d v="2023-03-07T00:00:00"/>
    <d v="2023-03-10T00:00:00"/>
    <s v="N/A"/>
    <s v="N/A"/>
    <s v="N/A"/>
    <s v="N/A"/>
    <s v="N/A"/>
    <n v="0"/>
    <s v="N/A"/>
    <n v="0"/>
    <s v="N/A"/>
    <n v="0"/>
    <s v="N/A"/>
    <n v="0"/>
    <s v="N/A"/>
    <n v="0"/>
    <s v="N/A"/>
    <n v="0"/>
    <s v="N/A"/>
    <n v="0"/>
    <s v="N/A"/>
    <n v="0"/>
    <n v="44019380"/>
    <n v="0"/>
    <n v="0"/>
    <n v="0"/>
    <n v="0"/>
    <d v="2023-12-31T00:00:00"/>
    <d v="2023-12-31T00:00:00"/>
    <n v="-837"/>
    <s v="NO"/>
    <s v="Bogotá D.C."/>
    <s v="Cumplimiento"/>
    <s v="11-47-101014393"/>
    <n v="0"/>
    <s v="Seguros del Estado S.A."/>
    <d v="2023-03-07T00:00:00"/>
    <s v="07/03//2023 - 10/07/2024"/>
    <d v="2023-03-09T00:00:00"/>
    <s v="https://jepcolombia.sharepoint.com/:b:/g/SE/DAJ/SDC/EUsUMWNrMFlNuKZ68_BjmE0BQ5sF6dkRJxID8Xj-iV55GA?e=k5irS7"/>
    <s v="Ninguna"/>
    <x v="0"/>
    <s v="Retiro"/>
    <s v="N/A"/>
    <s v="CIENCIAS DE LA INFORMACIÓN Y BIBLIOTECOLOGIA"/>
    <s v="N/A"/>
    <s v="MASCULINO"/>
    <s v="sebastian.diaz@jep.gov.co"/>
    <s v="https://community.secop.gov.co/Public/Tendering/ContractNoticePhases/View?PPI=CO1.PPI.23529952&amp;isFromPublicArea=True&amp;isModal=False"/>
  </r>
  <r>
    <s v="JEP-486-2023"/>
    <s v="JEP-CSPO-485-2023"/>
    <s v="Mateo Avila"/>
    <d v="2023-02-24T00:00:00"/>
    <s v="Jazmín Rodríguez Cespedes"/>
    <x v="0"/>
    <s v="1. Prestación de servicios profesionales y de apoyo a la gestión"/>
    <s v="Cédula de ciudadanía"/>
    <n v="63546473"/>
    <n v="3"/>
    <x v="0"/>
    <s v="Bogotá D.C."/>
    <s v="Prestar servicios profesionales para apoyar a la Subdirección de comunicaciones en la articulación de la estrategia de comunicación territorial de la JEP  siguiendo la política de comunicaciones de la Jurisdicción."/>
    <s v="Funciones de la dependencia"/>
    <s v="Harvey Danilo Suárez Morales"/>
    <s v="Secretaría Ejecutiva"/>
    <s v="AA- Subdirección de Comunicaciones"/>
    <s v="Hernando Salazar Palacio"/>
    <n v="14238439"/>
    <x v="23"/>
    <s v="N/A"/>
    <s v="N/A"/>
    <s v="N/A"/>
    <s v="Inversión"/>
    <n v="110200277"/>
    <s v="N/A"/>
    <s v="N/A"/>
    <n v="10018207"/>
    <s v="N/A"/>
    <n v="78523"/>
    <n v="116023"/>
    <n v="2022011000068"/>
    <d v="2023-02-28T00:00:00"/>
    <d v="2023-03-01T00:00:00"/>
    <s v="N/A"/>
    <s v="N/A"/>
    <s v="N/A"/>
    <s v="N/A"/>
    <s v="N/A"/>
    <n v="0"/>
    <s v="N/A"/>
    <n v="0"/>
    <s v="N/A"/>
    <n v="0"/>
    <s v="N/A"/>
    <n v="0"/>
    <s v="N/A"/>
    <n v="0"/>
    <s v="N/A"/>
    <n v="0"/>
    <s v="N/A"/>
    <n v="0"/>
    <s v="N/A"/>
    <n v="0"/>
    <n v="110200277"/>
    <n v="0"/>
    <n v="0"/>
    <n v="0"/>
    <n v="0"/>
    <d v="2023-12-31T00:00:00"/>
    <d v="2023-12-31T00:00:00"/>
    <n v="-837"/>
    <s v="NO"/>
    <s v="Bogotá D.C."/>
    <s v="Cumplimiento"/>
    <s v="_x0009_11-47-101014270"/>
    <n v="0"/>
    <s v="Seguros del Estado S.A."/>
    <d v="2023-02-28T00:00:00"/>
    <s v="28/02/2023 - 10/07/2024"/>
    <d v="2023-03-01T00:00:00"/>
    <s v="https://jepcolombia.sharepoint.com/:b:/g/SE/DAJ/SDC/EYEH5TzuERBGj9Sq5UJC7rIBAq4YTk-bKwO9NMclPJGWPg?e=ogi75d"/>
    <s v="Ninguna"/>
    <x v="0"/>
    <s v="Retiro"/>
    <s v="N/A"/>
    <s v="COMUNICACIÓN SOCIAL Y PERIODISMO"/>
    <s v="N/A"/>
    <s v="FEMENINO"/>
    <s v="jazmin.rodriguez@jep.gov.co"/>
    <s v="https://community.secop.gov.co/Public/Tendering/ContractNoticePhases/View?PPI=CO1.PPI.23482011&amp;isFromPublicArea=True&amp;isModal=False"/>
  </r>
  <r>
    <s v="JEP-487-2023"/>
    <s v="JEP-CSPO-486-2023"/>
    <s v="Julieth Barrera"/>
    <d v="2023-02-24T00:00:00"/>
    <s v="Erika de Dios Melendrez Hoyos "/>
    <x v="0"/>
    <s v="1. Prestación de servicios profesionales y de apoyo a la gestión"/>
    <s v="Cédula de ciudadanía"/>
    <n v="1066735109"/>
    <n v="1"/>
    <x v="0"/>
    <s v="Bogotá D.C."/>
    <s v="Prestar servicios profesionales para apoyar y acompañar la gestión del equipo de investigación de violencia sexual de la UIA en la validación, ajuste y socialización de los instrumentos de investigación y acusación, con las víctimas y sus organizaciones."/>
    <s v="Funciones de la dependencia"/>
    <s v="Harvey Danilo Suárez Morales"/>
    <s v="Secretaría Ejecutiva"/>
    <s v="I- Unidad de Investigación y Acusación- UIA"/>
    <s v="Oscar Alfonso Téllez Valenzuela"/>
    <n v="91226679"/>
    <x v="22"/>
    <s v="N/A"/>
    <s v="N/A"/>
    <s v="N/A"/>
    <s v="Inversión"/>
    <n v="69823860"/>
    <s v="N/A"/>
    <s v="N/A"/>
    <n v="6982386"/>
    <s v="N/A"/>
    <n v="36723"/>
    <n v="119323"/>
    <n v="2022011000057"/>
    <d v="2023-02-28T00:00:00"/>
    <d v="2023-03-03T00:00:00"/>
    <s v="N/A"/>
    <s v="N/A"/>
    <s v="N/A"/>
    <s v="N/A"/>
    <s v="N/A"/>
    <n v="0"/>
    <s v="N/A"/>
    <n v="0"/>
    <s v="N/A"/>
    <n v="0"/>
    <s v="N/A"/>
    <n v="0"/>
    <s v="N/A"/>
    <n v="0"/>
    <s v="N/A"/>
    <n v="0"/>
    <s v="N/A"/>
    <n v="0"/>
    <s v="N/A"/>
    <n v="0"/>
    <n v="69823860"/>
    <n v="0"/>
    <n v="0"/>
    <n v="0"/>
    <n v="0"/>
    <d v="2023-12-31T00:00:00"/>
    <d v="2023-12-31T00:00:00"/>
    <n v="-837"/>
    <s v="NO"/>
    <s v="Bogotá D.C."/>
    <s v="Cumplimiento"/>
    <s v="14-47-101023147"/>
    <n v="0"/>
    <s v="Seguros del Estado S.A."/>
    <d v="2023-03-01T00:00:00"/>
    <s v="28/02/2023 - 30/06/2024"/>
    <d v="2023-03-02T00:00:00"/>
    <s v="https://jepcolombia.sharepoint.com/:b:/g/SE/DAJ/SDC/ERyQsmeN3E9Co94x95zrda4BYTW2PEH4_Cf3Nvig-obQyg?e=y3pusb"/>
    <s v="Ninguna"/>
    <x v="0"/>
    <s v="Retiro"/>
    <s v="N/A"/>
    <s v="COMUNICACIÓN SOCIAL Y PERIODISMO"/>
    <s v="N/A"/>
    <s v="FEMENINO"/>
    <s v="erika.melendres@jep.gov.co"/>
    <s v="https://community.secop.gov.co/Public/Tendering/ContractNoticePhases/View?PPI=CO1.PPI.23492654&amp;isFromPublicArea=True&amp;isModal=False"/>
  </r>
  <r>
    <s v="JEP-488-2023"/>
    <s v="JEP-CSPO-487-2023"/>
    <s v="Julieth Barrera"/>
    <d v="2023-02-24T00:00:00"/>
    <s v="Daniel Mauricio Castañeda Arredondo"/>
    <x v="0"/>
    <s v="1. Prestación de servicios profesionales y de apoyo a la gestión"/>
    <s v="Cédula de ciudadanía"/>
    <n v="1020732641"/>
    <n v="6"/>
    <x v="0"/>
    <s v="Bogotá D.C."/>
    <s v="Prestar servicios profesionales para apoyar y acompañar a la UIA en la implementación de la estrategia de participación social a través del desarrollo y ejecución de procesos y productos gráficos, creativos y audiovisuales que den soporte a los procesos de participación social de los grupos y equipos de la Unidad a nivel nacional y territorial."/>
    <s v="Administrativo Transversal"/>
    <s v="Harvey Danilo Suárez Morales"/>
    <s v="Secretaría Ejecutiva"/>
    <s v="I- Unidad de Investigación y Acusación- UIA"/>
    <s v="Oscar Alfonso Téllez Valenzuela"/>
    <n v="91226679"/>
    <x v="22"/>
    <s v="N/A"/>
    <s v="N/A"/>
    <s v="N/A"/>
    <s v="Inversión"/>
    <n v="69823860"/>
    <s v="N/A"/>
    <s v="N/A"/>
    <n v="6982386"/>
    <s v="N/A"/>
    <n v="37123"/>
    <n v="119723"/>
    <n v="2022011000057"/>
    <d v="2023-02-28T00:00:00"/>
    <d v="2023-03-07T00:00:00"/>
    <s v="N/A"/>
    <s v="N/A"/>
    <s v="N/A"/>
    <s v="N/A"/>
    <s v="N/A"/>
    <n v="0"/>
    <s v="N/A"/>
    <n v="0"/>
    <s v="N/A"/>
    <n v="0"/>
    <s v="N/A"/>
    <n v="0"/>
    <s v="N/A"/>
    <n v="0"/>
    <s v="N/A"/>
    <n v="0"/>
    <s v="N/A"/>
    <n v="0"/>
    <s v="N/A"/>
    <n v="0"/>
    <n v="69823860"/>
    <n v="0"/>
    <n v="0"/>
    <n v="0"/>
    <n v="0"/>
    <d v="2023-12-31T00:00:00"/>
    <d v="2023-12-31T00:00:00"/>
    <n v="-837"/>
    <s v="NO"/>
    <s v="Bogotá D.C."/>
    <s v="Cumplimiento"/>
    <s v=". 14-47-101023148"/>
    <n v="0"/>
    <s v="Seguros del Estado S.A."/>
    <d v="2023-03-01T00:00:00"/>
    <s v="28/02/2023 - 30/06/2024"/>
    <d v="2023-03-03T00:00:00"/>
    <s v="https://jepcolombia.sharepoint.com/:b:/g/SE/DAJ/SDC/EYterpHAUJBAt0G3hOBqrLQBKAgGxpLpqKkTVzcTnProhw?e=HpgtuP"/>
    <s v="Ninguna"/>
    <x v="0"/>
    <s v="Retiro"/>
    <s v="N/A"/>
    <s v="DISEÑO GRÁFICO"/>
    <s v="N/A"/>
    <s v="MASCULINO"/>
    <s v="daniel.castaneda@jep.gov.co"/>
    <s v="https://community.secop.gov.co/Public/Tendering/ContractNoticePhases/View?PPI=CO1.PPI.23508144&amp;isFromPublicArea=True&amp;isModal=False"/>
  </r>
  <r>
    <s v="JEP-489-2023"/>
    <s v="JEP-CSPO-488-2023"/>
    <s v="Arinson Ruiz"/>
    <d v="2023-02-24T00:00:00"/>
    <s v="Diana Margarita Vivas Munar"/>
    <x v="0"/>
    <s v="1. Prestación de servicios profesionales y de apoyo a la gestión"/>
    <s v="Cédula de ciudadanía"/>
    <n v="52224219"/>
    <n v="7"/>
    <x v="0"/>
    <s v="Bogotá D.C."/>
    <s v="Prestar servicios profesionales a la Subdirección de Planeación en la elaboración y consolidación del Plan Estratégico Cuatrienal (PEC) 2023-2026; incluyendo el apoyo en la definición estratégica con los actores involucrados de la jurisdicción durante las diferentes fases de la construcción del documento"/>
    <s v="Funciones de la dependencia"/>
    <s v="Harvey Danilo Suarez Morales"/>
    <s v="Secretaría Ejecutiva"/>
    <s v="AA- Subdirección de Planeación"/>
    <s v="Adela del Pilar Parra González"/>
    <n v="52793194"/>
    <x v="5"/>
    <s v="N/A"/>
    <s v="N/A"/>
    <s v="N/A"/>
    <s v="Inversión"/>
    <n v="108848322"/>
    <s v="N/A"/>
    <s v="N/A"/>
    <n v="21769668"/>
    <s v="N/A"/>
    <s v="_x0009_79723"/>
    <n v="120223"/>
    <n v="2022011000068"/>
    <d v="2023-02-28T00:00:00"/>
    <d v="2023-03-02T00:00:00"/>
    <s v="N/A"/>
    <s v="N/A"/>
    <s v="N/A"/>
    <s v="N/A"/>
    <s v="N/A"/>
    <n v="54424161"/>
    <d v="2023-07-31T00:00:00"/>
    <n v="0"/>
    <s v="N/A"/>
    <n v="0"/>
    <s v="N/A"/>
    <n v="0"/>
    <s v="N/A"/>
    <n v="0"/>
    <s v="N/A"/>
    <n v="0"/>
    <s v="N/A"/>
    <n v="1"/>
    <d v="2023-07-31T00:00:00"/>
    <n v="76"/>
    <n v="163272483"/>
    <n v="0"/>
    <n v="0"/>
    <n v="0"/>
    <n v="0"/>
    <d v="2023-07-31T00:00:00"/>
    <d v="2023-10-15T00:00:00"/>
    <n v="-914"/>
    <s v="NO"/>
    <s v="Bogotá D.C."/>
    <s v="Cumplimiento"/>
    <s v="_x0009_21-47-101026748_x000a_21-47-101026748"/>
    <s v="0_x000a_2"/>
    <s v="Seguros del Estado S.A_x000a_   Seguros del Estado S.A.."/>
    <s v="28/02/2023_x000a_01/08/2023"/>
    <s v="28/02/2023 - 31/01/2024_x000a_28/02/2023 - 15/04/2024"/>
    <s v="01/03/2023_x000a_01/08/2023"/>
    <s v="https://jepcolombia.sharepoint.com/:b:/g/SE/DAJ/SDC/EQ7PKKKTpEZKkEQ0H-_09iQBM976OJkVqQO6_9CqMxuOhQ?e=cMTT7g"/>
    <s v="se suscribe  otrosí No. 1 al contrato de prestación de servicios  Modificar la “Cláusula Sexta – Valor del Contrato” Debido a que el contrato No. JEP-489-2023 fue suscrito el 28 de febrero de 2023, y no logro tener ejecución_x000a_durante el mes de febrero de 2023 como estaba proyectado.Quedo con el valor de 108.848.322_x000a_Mediante otrosí N°2 se solicita prorrogar el contrato y adicionar 54.424.161"/>
    <x v="0"/>
    <s v="Adición y prórroga"/>
    <s v="N/A"/>
    <s v="DERECHO"/>
    <s v="N/A"/>
    <s v="FEMENINO"/>
    <s v="diana.vivasm@jep.gov.co"/>
    <s v="https://community.secop.gov.co/Public/Tendering/ContractNoticePhases/View?PPI=CO1.PPI.23488393&amp;isFromPublicArea=True&amp;isModal=False"/>
  </r>
  <r>
    <s v="JEP-490-2023"/>
    <s v="JEP-CSPO-489-2023"/>
    <s v="Julieth Barrera"/>
    <d v="2023-02-24T00:00:00"/>
    <s v="Carolina Orjuela Matínez"/>
    <x v="0"/>
    <s v="1. Prestación de servicios profesionales y de apoyo a la gestión"/>
    <s v="Cédula de ciudadanía"/>
    <n v="52262885"/>
    <n v="4"/>
    <x v="0"/>
    <s v="Bogotá D.C."/>
    <s v="Prestar servicios profesionales para apoyar a la UIA en el desarrollo de la estrategia de participación social a través de su orientación, articulación y acompañamiento con las víctimas atendiendo los enfoques de género, diferencial y territorial"/>
    <s v="Administrativo Transversal"/>
    <s v="Harvey Danilo Suárez Morales"/>
    <s v="Secretaría Ejecutiva"/>
    <s v="I- Unidad de Investigación y Acusación- UIA"/>
    <s v="Luz Helena Morales Gray"/>
    <n v="51872606"/>
    <x v="22"/>
    <s v="N/A"/>
    <s v="N/A"/>
    <s v="N/A"/>
    <s v="Inversión"/>
    <n v="110807460"/>
    <s v="N/A"/>
    <s v="N/A"/>
    <n v="11080746"/>
    <s v="N/A"/>
    <n v="44823"/>
    <n v="135523"/>
    <n v="2022011000057"/>
    <d v="2023-03-07T00:00:00"/>
    <d v="2023-03-10T00:00:00"/>
    <s v="N/A"/>
    <m/>
    <s v="N/A"/>
    <s v="N/A"/>
    <s v="N/A"/>
    <n v="0"/>
    <s v="N/A"/>
    <n v="0"/>
    <s v="N/A"/>
    <n v="0"/>
    <s v="N/A"/>
    <n v="0"/>
    <s v="N/A"/>
    <n v="0"/>
    <s v="N/A"/>
    <n v="0"/>
    <s v="N/A"/>
    <n v="0"/>
    <s v="N/A"/>
    <n v="0"/>
    <n v="110807460"/>
    <n v="0"/>
    <n v="0"/>
    <n v="0"/>
    <n v="0"/>
    <d v="2023-12-31T00:00:00"/>
    <d v="2023-12-31T00:00:00"/>
    <n v="-837"/>
    <s v="NO"/>
    <s v="Bogotá D.C."/>
    <s v="Cumplimiento"/>
    <s v="14-47-101023287"/>
    <n v="0"/>
    <s v="Seguros del Estado S.A"/>
    <d v="2023-03-08T00:00:00"/>
    <s v="07/03/2023 - 30/06/24"/>
    <d v="2023-03-08T00:00:00"/>
    <s v="https://jepcolombia.sharepoint.com/:b:/g/SE/DAJ/SDC/ETrvI41OkdtDjxQ3jvzxBzkBm98g9LKxDN2nNDmKkXhn8Q?e=h4rZzU"/>
    <s v="Ninguna"/>
    <x v="0"/>
    <s v="Retiro"/>
    <s v="N/A"/>
    <s v="COMUNICACIÓN SOCIAL Y PERIODISMO"/>
    <s v="N/A"/>
    <s v="FEMENINO"/>
    <s v="carolina.orjuela@jep.gov.co"/>
    <s v="https://community.secop.gov.co/Public/Tendering/ContractNoticePhases/View?PPI=CO1.PPI.23513377&amp;isFromPublicArea=True&amp;isModal=False"/>
  </r>
  <r>
    <s v="JEP-491-2023"/>
    <s v="JEP-CSPO-490-2023"/>
    <s v="Julieth Barrera"/>
    <d v="2023-02-24T00:00:00"/>
    <s v="Juan Pablo Jose Carvajal Barreto"/>
    <x v="0"/>
    <s v="1. Prestación de servicios profesionales y de apoyo a la gestión"/>
    <s v="Cédula de ciudadanía"/>
    <n v="11319344"/>
    <n v="1"/>
    <x v="0"/>
    <s v="Ibagué"/>
    <s v="Prestar servicios profesionales para apoyar y acompañar la gestión de la UIA en el desarrollo de actividades asociadas al mantenimiento, actualización y alimentación del micrositio de caracterización de usuarios internos y externos, atendiendo los enfoques de género, diferencial y territorial"/>
    <s v="Administrativo Transversal"/>
    <s v="Harvey Danilo Suárez Morales"/>
    <s v="Secretaría Ejecutiva"/>
    <s v="I- Unidad de Investigación y Acusación- UIA"/>
    <s v="Luz Helena Morales Gray"/>
    <n v="51872606"/>
    <x v="22"/>
    <s v="N/A"/>
    <s v="N/A"/>
    <s v="N/A"/>
    <s v="Inversión"/>
    <n v="86520880"/>
    <s v="N/A"/>
    <s v="N/A"/>
    <n v="8652088"/>
    <s v="N/A"/>
    <n v="37023"/>
    <s v="_x0009_125023"/>
    <n v="2022011000057"/>
    <d v="2023-03-01T00:00:00"/>
    <d v="2023-03-07T00:00:00"/>
    <s v="N/A"/>
    <s v="N/A"/>
    <s v="N/A"/>
    <s v="N/A"/>
    <s v="N/A"/>
    <n v="0"/>
    <s v="N/A"/>
    <n v="0"/>
    <s v="N/A"/>
    <n v="0"/>
    <s v="N/A"/>
    <n v="0"/>
    <s v="N/A"/>
    <n v="0"/>
    <s v="N/A"/>
    <n v="0"/>
    <s v="N/A"/>
    <n v="0"/>
    <s v="N/A"/>
    <n v="0"/>
    <n v="86520880"/>
    <n v="0"/>
    <n v="0"/>
    <n v="0"/>
    <n v="0"/>
    <d v="2023-12-31T00:00:00"/>
    <d v="2023-12-31T00:00:00"/>
    <n v="-837"/>
    <s v="NO"/>
    <s v="Bogotá D.C."/>
    <s v="Cumplimiento"/>
    <s v="14-47-101023171 "/>
    <n v="0"/>
    <s v="Seguros del Estado S.A"/>
    <d v="2023-03-02T00:00:00"/>
    <s v="01/03/2023 - 30/06/24"/>
    <d v="2023-03-03T00:00:00"/>
    <s v="https://jepcolombia.sharepoint.com/:b:/g/SE/DAJ/SDC/EYsf5IG7DFdKvXlQAyEOv1ABx9i80KICEV757OPqOyO98w?e=uQBR9b"/>
    <s v="Ninguna"/>
    <x v="0"/>
    <s v="Retiro"/>
    <s v="N/A"/>
    <s v="INGENIERÍA DE SISTEMAS"/>
    <s v="N/A"/>
    <s v="MASCULINO"/>
    <s v="juan.carvajal@jep.gov.co"/>
    <s v="https://community.secop.gov.co/Public/Tendering/ContractNoticePhases/View?PPI=CO1.PPI.23526365&amp;isFromPublicArea=True&amp;isModal=False"/>
  </r>
  <r>
    <s v="JEP-492-2023"/>
    <s v="JEP-CSPO-491-2023"/>
    <s v="Julieth Barrera"/>
    <d v="2023-02-24T00:00:00"/>
    <s v="Nancy Liliana Cortes Garcia"/>
    <x v="0"/>
    <s v="1. Prestación de servicios profesionales y de apoyo a la gestión"/>
    <s v="Cédula de ciudadanía"/>
    <n v="1015446504"/>
    <n v="0"/>
    <x v="0"/>
    <s v="Bogotá D.C."/>
    <s v="Prestar servicios profesionales para apoyar y acompañar a la uia en el desarrollo de la estrategia de participación social a través de la promoción y el relacionamiento con organizaciones de la sociedad civil y el acompañamiento a los grupos territoriales"/>
    <s v="Misional"/>
    <s v="Harvey Danilo Suárez Morales"/>
    <s v="Secretaría Ejecutiva"/>
    <s v="I- Unidad de Investigación y Acusación- UIA"/>
    <s v="Oscar Alfonso Téllez Valenzuela"/>
    <n v="91226679"/>
    <x v="22"/>
    <s v="N/A"/>
    <s v="N/A"/>
    <s v="N/A"/>
    <s v="Inversión"/>
    <n v="69823860"/>
    <s v="N/A"/>
    <s v="N/A"/>
    <n v="6982386"/>
    <s v="N/A"/>
    <n v="36923"/>
    <n v="145923"/>
    <n v="2022011000057"/>
    <d v="2023-03-10T00:00:00"/>
    <d v="2023-03-16T00:00:00"/>
    <s v="N/A"/>
    <s v="N/A"/>
    <s v="N/A"/>
    <s v="N/A"/>
    <s v="N/A"/>
    <n v="0"/>
    <s v="N/A"/>
    <n v="0"/>
    <s v="N/A"/>
    <n v="0"/>
    <s v="N/A"/>
    <n v="0"/>
    <s v="N/A"/>
    <n v="0"/>
    <s v="N/A"/>
    <n v="0"/>
    <s v="N/A"/>
    <n v="0"/>
    <s v="N/A"/>
    <n v="0"/>
    <n v="69823860"/>
    <n v="0"/>
    <n v="0"/>
    <n v="0"/>
    <n v="0"/>
    <d v="2023-12-31T00:00:00"/>
    <d v="2023-12-31T00:00:00"/>
    <n v="-837"/>
    <s v="NO"/>
    <s v="Bogotá D.C."/>
    <s v="Cumplimiento"/>
    <s v="14-47-101023396"/>
    <n v="0"/>
    <s v="Seguros del Estado S.A."/>
    <d v="2023-03-13T00:00:00"/>
    <s v="10/03/2023 - 30/06/2024"/>
    <d v="2023-03-14T00:00:00"/>
    <s v="https://jepcolombia.sharepoint.com/:b:/g/SE/DAJ/SDC/EYwhA0fDINlOiMVcQ0mXYk0BN8M9RdQzK5S5s2lcm98UmA?e=No0sji"/>
    <s v="Ninguna"/>
    <x v="0"/>
    <s v="Retiro"/>
    <s v="N/A"/>
    <s v="POLITICA Y RELACIONES INTERNACIONALES"/>
    <s v="N/A"/>
    <s v="FEMENINO"/>
    <s v="nancy.cortes@jep.gov.co"/>
    <s v="https://community.secop.gov.co/Public/Tendering/ContractNoticePhases/View?PPI=CO1.PPI.23602336&amp;isFromPublicArea=True&amp;isModal=False"/>
  </r>
  <r>
    <s v="JEP-494-2023"/>
    <s v="JEP-CSPO-493-2023"/>
    <s v="Laura Paredes"/>
    <d v="2023-02-27T00:00:00"/>
    <s v="Orlando Díaz Herrera"/>
    <x v="0"/>
    <s v="1. Prestación de servicios profesionales y de apoyo a la gestión"/>
    <s v="Cédula de ciudadanía"/>
    <n v="19484665"/>
    <n v="3"/>
    <x v="0"/>
    <s v="Bogotá D.C."/>
    <s v="Prestar servicios profesionales para apoyar y acompañar a la Subsecretaría Ejecutiva en la revisión y análisis de documentos técnicos y estadísticos sobre el proceso de monitoreo de la JEP. "/>
    <s v="Administrativo Transversal"/>
    <s v="Harvey Danilo Suarez Morales"/>
    <s v="Secretaría Ejecutiva"/>
    <s v="B- Subsecretaría Ejecutiva"/>
    <s v="Angela Maria Mora Soto"/>
    <n v="52085127"/>
    <x v="2"/>
    <s v="N/A"/>
    <s v="N/A"/>
    <s v="N/A"/>
    <s v="Inversión"/>
    <n v="68305941"/>
    <s v="N/A"/>
    <s v="N/A"/>
    <n v="7589549"/>
    <s v="N/A"/>
    <n v="81123"/>
    <n v="135423"/>
    <n v="2022011000068"/>
    <d v="2023-03-07T00:00:00"/>
    <d v="2023-03-09T00:00:00"/>
    <s v="N/A"/>
    <s v="N/A"/>
    <s v="N/A"/>
    <s v="N/A"/>
    <s v="N/A"/>
    <n v="0"/>
    <s v="N/A"/>
    <n v="0"/>
    <s v="N/A"/>
    <n v="0"/>
    <s v="N/A"/>
    <n v="0"/>
    <s v="N/A"/>
    <n v="0"/>
    <s v="N/A"/>
    <n v="0"/>
    <s v="N/A"/>
    <n v="0"/>
    <n v="0"/>
    <n v="-231"/>
    <n v="68305941"/>
    <n v="0"/>
    <n v="0"/>
    <n v="0"/>
    <n v="0"/>
    <d v="2023-11-30T00:00:00"/>
    <d v="2023-04-13T00:00:00"/>
    <n v="-1099"/>
    <s v="NO"/>
    <s v="Bogotá D.C."/>
    <s v="Cumplimiento"/>
    <s v="21-45-101402831"/>
    <n v="0"/>
    <s v="Seguros del Esado S.A."/>
    <d v="2023-03-08T00:00:00"/>
    <s v="08/03/2023 - 1/06/2024"/>
    <d v="2023-03-09T00:00:00"/>
    <s v="https://jepcolombia.sharepoint.com/:b:/g/SE/DAJ/SDC/EWzalGvmNr5GhLAIzGqyLIIBIEkOsLrC9mxtWeZG3EVuww?e=6irZbg"/>
    <s v="El14/04/2023 se publica la terminación anticipada del cto JEP-494-2023 con ejecución hasta el día 13 de abril."/>
    <x v="0"/>
    <s v="Terminación anticipada"/>
    <s v="N/A"/>
    <s v="CONTADURIA PUBLICA"/>
    <s v="N/A"/>
    <s v="MASCULINO"/>
    <s v="Terminado"/>
    <s v="https://community.secop.gov.co/Public/Tendering/ContractNoticePhases/View?PPI=CO1.PPI.23517579&amp;isFromPublicArea=True&amp;isModal=False"/>
  </r>
  <r>
    <s v="JEP-495-2023"/>
    <s v="JEP-CSPO-494-2023"/>
    <s v="Jairo Cuellar"/>
    <d v="2023-02-28T00:00:00"/>
    <s v="July Angelica Martha Boton"/>
    <x v="0"/>
    <s v="1. Prestación de servicios profesionales y de apoyo a la gestión"/>
    <s v="Cédula de ciudadanía"/>
    <n v="52983962"/>
    <n v="7"/>
    <x v="0"/>
    <s v="Bogotá D.C."/>
    <s v="Prestar servicios para apoyar y acompañar al Departamento de Atención al Ciudadano en la organización de los archivos de gestión de acuerdo con las tablas de retención documental de la Entidad, para fortalecer las herramientas y estrategias con enfoques diferenciales"/>
    <s v="Funciones de la dependencia"/>
    <s v="Harvey Danilo Suárez Morales"/>
    <s v="Secretaría Ejecutiva"/>
    <s v="BB- Departamento de Atención al Ciudadano"/>
    <s v="Constanza Eugenia Cañón Charry"/>
    <n v="51713734"/>
    <x v="8"/>
    <s v="N/A"/>
    <s v="N/A"/>
    <s v="N/A"/>
    <s v="Funcionamiento"/>
    <n v="43872641"/>
    <s v="N/A"/>
    <s v="N/A"/>
    <n v="4401938"/>
    <s v="N/A"/>
    <n v="64223"/>
    <n v="143523"/>
    <s v="N/A"/>
    <d v="2023-03-10T00:00:00"/>
    <d v="2023-03-13T00:00:00"/>
    <s v="N/A"/>
    <s v="N/A"/>
    <s v="N/A"/>
    <s v="N/A"/>
    <s v="N/A"/>
    <n v="0"/>
    <s v="N/A"/>
    <n v="0"/>
    <s v="N/A"/>
    <n v="0"/>
    <s v="N/A"/>
    <n v="0"/>
    <s v="N/A"/>
    <n v="0"/>
    <s v="N/A"/>
    <n v="0"/>
    <s v="N/A"/>
    <n v="0"/>
    <s v="N/A"/>
    <n v="0"/>
    <n v="43872641"/>
    <n v="0"/>
    <n v="0"/>
    <n v="0"/>
    <n v="0"/>
    <d v="2023-12-31T00:00:00"/>
    <d v="2023-12-31T00:00:00"/>
    <n v="-837"/>
    <s v="NO"/>
    <s v="Bogotá D.C."/>
    <s v="Cumplimiento"/>
    <s v="340 47 994000044182"/>
    <n v="1"/>
    <s v="Aseguradora Solidaria de Colombia"/>
    <d v="2023-03-13T00:00:00"/>
    <s v="10/03/2023 - 10/07/2024"/>
    <d v="2023-03-13T00:00:00"/>
    <s v="https://jepcolombia.sharepoint.com/:b:/g/SE/DAJ/SDC/EUWk6EF5CxFOjKsYUA5yJx8B21Pk6EdL1LQPLv0kPmbM1g?e=kj7tq4_x000a_https://jepcolombia.sharepoint.com/:b:/g/SE/DAJ/SDC/EcEN3eKsauRBnGa2PybObyoB32dUN7ZzcZsi6H6woMvGRQ?e=XUSdPX"/>
    <s v="Mediate otrosí número 1  del  31/03/2023 Modificar las siguientes cláusulas: Cláusula Sexta “Valor del Contrato” y Cláusula Octava “Forma de Pago”, Cláusula Vigésima Segunda “Lugar de Ejecución” La información se relaciona directamente en la base"/>
    <x v="0"/>
    <s v="Retiro"/>
    <s v="N/A"/>
    <s v="ADMINISTRACIÓN DE EMPRESAS"/>
    <s v="CIENCIAS DE LA INFORMACIÓN"/>
    <s v="FEMENINO"/>
    <s v="july.martha@jep.gov.co"/>
    <s v="https://community.secop.gov.co/Public/Tendering/ContractNoticePhases/View?PPI=CO1.PPI.23623375&amp;isFromPublicArea=True&amp;isModal=False"/>
  </r>
  <r>
    <s v="JEP-496-2023"/>
    <s v="JEP-CSPO-495-2023"/>
    <s v="Jairo Cuellar"/>
    <d v="2023-02-28T00:00:00"/>
    <s v="Angela Karina Becerra Blandón"/>
    <x v="0"/>
    <s v="1. Prestación de servicios profesionales y de apoyo a la gestión"/>
    <s v="Cédula de ciudadanía"/>
    <n v="1077429915"/>
    <n v="8"/>
    <x v="0"/>
    <s v="Quibdó"/>
    <s v="Prestar servicios profesionales para la asesoría y representación a víctimas con enfoque de género, étnico, diferencial, psicosocial y socio cultural en los asuntos de competencia de la jurisdicción, para el sistema autónomo de asesoría y defensa de la SE-JEP"/>
    <s v="Administrativo Transvers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75895490"/>
    <s v="N/A"/>
    <s v="N/A"/>
    <n v="7589549"/>
    <s v="N/A"/>
    <n v="72623"/>
    <n v="131223"/>
    <s v="_x0009_2022011000068"/>
    <d v="2023-03-03T00:00:00"/>
    <d v="2023-03-09T00:00:00"/>
    <s v="N/A"/>
    <s v="N/A"/>
    <s v="N/A"/>
    <s v="N/A"/>
    <s v="N/A"/>
    <n v="0"/>
    <s v="N/A"/>
    <n v="0"/>
    <s v="N/A"/>
    <n v="0"/>
    <s v="N/A"/>
    <n v="0"/>
    <s v="N/A"/>
    <n v="0"/>
    <s v="N/A"/>
    <n v="0"/>
    <s v="N/A"/>
    <n v="0"/>
    <s v="N/A"/>
    <n v="0"/>
    <n v="75895490"/>
    <n v="0"/>
    <n v="0"/>
    <n v="0"/>
    <n v="0"/>
    <d v="2023-12-31T00:00:00"/>
    <d v="2023-12-31T00:00:00"/>
    <n v="-837"/>
    <s v="NO"/>
    <s v="Chocó"/>
    <s v="Cumplimiento"/>
    <s v="55-47-101007600"/>
    <n v="0"/>
    <s v="Seguros del Estado S.A"/>
    <d v="2023-03-07T00:00:00"/>
    <s v="01/03/2023 - 30/06/24"/>
    <d v="2023-03-08T00:00:00"/>
    <s v="https://jepcolombia.sharepoint.com/:b:/g/SE/DAJ/SDC/Ebvb_oer_AZKpLXeE-0B3i0BTM-6D_gYCQCBPykL3wARNQ?e=tFIHh6"/>
    <s v="Ninguna"/>
    <x v="0"/>
    <s v="Retiro"/>
    <s v="N/A"/>
    <s v="DERECHO"/>
    <s v="N/A"/>
    <s v="FEMENINO"/>
    <s v="angela.becerra@jep.gov.co"/>
    <s v="https://community.secop.gov.co/Public/Tendering/ContractNoticePhases/View?PPI=CO1.PPI.23548921&amp;isFromPublicArea=True&amp;isModal=False"/>
  </r>
  <r>
    <s v="JEP-497-2023"/>
    <s v="JEP-CSPO-496-2023"/>
    <s v="Angela Esquivel"/>
    <d v="2023-02-28T00:00:00"/>
    <s v="Adriana Amaya Grimaldos"/>
    <x v="0"/>
    <s v="1. Prestación de servicios profesionales y de apoyo a la gestión"/>
    <s v="Cédula de ciudadanía"/>
    <n v="52550685"/>
    <n v="3"/>
    <x v="0"/>
    <s v="Bogotá D.C."/>
    <s v="Prestar servicios para apoyar al Departamento de Atención a Víctimas en el proceso de creación, diseño y ajuste de piezas gráficas comunicativas y pedagógicas que faciliten la divulgación y orientación a las víctimas y actores estratégicos para su participación en instancias judiciales y no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4152957"/>
    <s v="N/A"/>
    <s v="N/A"/>
    <n v="3794773"/>
    <s v="N/A"/>
    <n v="82623"/>
    <n v="183823"/>
    <n v="2022011000068"/>
    <d v="2023-03-31T00:00:00"/>
    <d v="2023-04-01T00:00:00"/>
    <s v="N/A"/>
    <s v="N/A"/>
    <s v="N/A"/>
    <s v="N/A"/>
    <s v="N/A"/>
    <n v="0"/>
    <s v="N/A"/>
    <n v="0"/>
    <s v="N/A"/>
    <n v="0"/>
    <s v="N/A"/>
    <n v="0"/>
    <s v="N/A"/>
    <n v="0"/>
    <s v="N/A"/>
    <n v="0"/>
    <s v="N/A"/>
    <n v="0"/>
    <s v="N/A"/>
    <n v="0"/>
    <n v="34152957"/>
    <n v="0"/>
    <n v="0"/>
    <n v="0"/>
    <n v="0"/>
    <d v="2023-12-31T00:00:00"/>
    <d v="2023-12-31T00:00:00"/>
    <n v="-837"/>
    <s v="NO"/>
    <s v="Bogotá D.C."/>
    <s v="Cumplimiento"/>
    <s v="25-47-101003844"/>
    <n v="0"/>
    <s v="Seguros del Estado S.A."/>
    <d v="2023-03-31T00:00:00"/>
    <s v="31/03/2023 - 01/07/2024"/>
    <d v="2023-03-31T00:00:00"/>
    <s v="https://jepcolombia.sharepoint.com/:b:/g/SE/DAJ/SDC/Ecq9A1ysd4hCu_exbvv4wSoBdqC8W8j4BMEKgto7WDLrSA?e=SlPL1R"/>
    <s v="Ninguna"/>
    <x v="0"/>
    <s v="Retiro"/>
    <s v="N/A"/>
    <s v="TECNOLOGÍA PROFESIONAL EN DISEÑO PUBLICITARIO"/>
    <s v="N/A"/>
    <s v="FEMENINO"/>
    <s v="adriana.amaya@jep.gov.co"/>
    <s v="https://community.secop.gov.co/Public/Tendering/ContractNoticePhases/View?PPI=CO1.PPI.23576210&amp;isFromPublicArea=True&amp;isModal=False"/>
  </r>
  <r>
    <s v="JEP-498-2023"/>
    <s v="JEP-CSPO-497-2023"/>
    <s v="Julieth Barrera"/>
    <d v="2023-02-28T00:00:00"/>
    <s v="Laura Annick Mendez García"/>
    <x v="0"/>
    <s v="1. Prestación de servicios profesionales y de apoyo a la gestión"/>
    <s v="Cédula de ciudadanía"/>
    <n v="1090362331"/>
    <n v="4"/>
    <x v="0"/>
    <s v="Cucúta"/>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75895490"/>
    <s v="N/A"/>
    <s v="N/A"/>
    <n v="7589549"/>
    <s v="N/A"/>
    <n v="58723"/>
    <n v="127623"/>
    <n v="2022011000068"/>
    <d v="2023-03-03T00:00:00"/>
    <d v="2023-03-07T00:00:00"/>
    <s v="N/A"/>
    <s v="N/A"/>
    <s v="N/A"/>
    <s v="N/A"/>
    <s v="N/A"/>
    <n v="0"/>
    <s v="N/A"/>
    <n v="0"/>
    <s v="N/A"/>
    <n v="0"/>
    <s v="N/A"/>
    <n v="0"/>
    <s v="N/A"/>
    <n v="0"/>
    <s v="N/A"/>
    <n v="0"/>
    <s v="N/A"/>
    <n v="0"/>
    <s v="N/A"/>
    <n v="0"/>
    <n v="75895490"/>
    <n v="0"/>
    <n v="0"/>
    <n v="0"/>
    <n v="0"/>
    <d v="2023-12-31T00:00:00"/>
    <d v="2023-12-31T00:00:00"/>
    <n v="-837"/>
    <s v="NO"/>
    <s v="Cúcuta con desplazamiento en los_x000a_departamentos de Norte de Santander, Santander y región que conforma el Magdalena Medio"/>
    <s v="Cumplimiento"/>
    <s v="30-45-101014493"/>
    <n v="0"/>
    <s v="Seguros del Esado S.A."/>
    <d v="2023-03-03T00:00:00"/>
    <s v="03/03/2023 -01/07/2023"/>
    <d v="2023-03-07T00:00:00"/>
    <s v="https://jepcolombia.sharepoint.com/:b:/g/SE/DAJ/SDC/ERcUpu5H3edBtsF_RPtBvOUBJeONgJhbb9Lm4t_K_zu5kg?e=oHlX84"/>
    <s v="Ninguna"/>
    <x v="0"/>
    <s v="Retiro"/>
    <s v="N/A"/>
    <s v="DERECHO"/>
    <s v="N/A"/>
    <s v="FEMENINO"/>
    <s v="laura.mendez@jep.gov.co"/>
    <s v="https://community.secop.gov.co/Public/Tendering/ContractNoticePhases/View?PPI=CO1.PPI.23538323&amp;isFromPublicArea=True&amp;isModal=False"/>
  </r>
  <r>
    <s v="JEP-499-2023"/>
    <s v="JEP-CSPO-498-2023"/>
    <s v="Mateo Avila"/>
    <d v="2023-02-28T00:00:00"/>
    <s v="Ana Carolina Mejía Duque"/>
    <x v="0"/>
    <s v="1. Prestación de servicios profesionales y de apoyo a la gestión"/>
    <s v="Cédula de ciudadanía"/>
    <n v="51818747"/>
    <n v="0"/>
    <x v="0"/>
    <s v="Bogotá D.C."/>
    <s v="Prestar servicios profesionales para apoyar a la Subsecretaría Ejecutiva en la implementación de los lineamientos del enfoque diferencial de género y el ajuste de los indicadores del mismo para promover la participación de mujeres y población LGBTI; así como, acompañar la centralización de información sobre las disposiciones de las salas y secciones de la JEP"/>
    <s v="Misional"/>
    <s v="Harvey Danilo Suárez Morales"/>
    <s v="Secretaría Ejecutiva"/>
    <s v="B- Subsecretaría Ejecutiva"/>
    <s v="Maria del Pilar Torres Navarrete"/>
    <n v="52107153"/>
    <x v="2"/>
    <s v="N/A"/>
    <s v="N/A"/>
    <s v="N/A"/>
    <s v="Inversión"/>
    <n v="168001730"/>
    <s v="N/A"/>
    <s v="N/A"/>
    <n v="16800173"/>
    <s v="N/A"/>
    <n v="76423"/>
    <n v="125323"/>
    <n v="2022011000068"/>
    <d v="2023-03-03T00:00:00"/>
    <d v="2023-03-06T00:00:00"/>
    <s v="N/A"/>
    <s v="N/A"/>
    <s v="N/A"/>
    <s v="N/A"/>
    <s v="N/A"/>
    <n v="0"/>
    <s v="N/A"/>
    <n v="0"/>
    <s v="N/A"/>
    <n v="0"/>
    <s v="N/A"/>
    <n v="0"/>
    <s v="N/A"/>
    <n v="0"/>
    <s v="N/A"/>
    <n v="0"/>
    <s v="N/A"/>
    <n v="0"/>
    <s v="N/A"/>
    <n v="-27"/>
    <n v="168001730"/>
    <n v="0"/>
    <n v="0"/>
    <n v="0"/>
    <n v="0"/>
    <d v="2023-12-31T00:00:00"/>
    <d v="2023-12-04T00:00:00"/>
    <n v="-864"/>
    <s v="NO"/>
    <s v="Bogotá D.C."/>
    <s v="Cumplimiento"/>
    <s v="25-47-101003781"/>
    <n v="0"/>
    <s v="Seguros del Estado S.A."/>
    <d v="2023-03-03T00:00:00"/>
    <s v="3/03/2023 - 01/07/2024"/>
    <d v="2023-03-03T00:00:00"/>
    <s v="https://jepcolombia.sharepoint.com/:b:/g/SE/DAJ/SDC/EQxi1gvLuRRPuF3D2SZicpgBI9NWeuoSJ6_4dP7SkrnM_w?e=IUUX4o"/>
    <s v="El 5/12/2023 quedo perfeccionada la terminacion anticipada"/>
    <x v="0"/>
    <s v="Terminación anticipada"/>
    <s v="N/A"/>
    <s v="PSICOLOGÍA"/>
    <s v="N/A"/>
    <s v="FEMENINO"/>
    <s v="ana.mejia@jep.gov.co"/>
    <s v="https://community.secop.gov.co/Public/Tendering/ContractNoticePhases/View?PPI=CO1.PPI.23577542&amp;isFromPublicArea=True&amp;isModal=False"/>
  </r>
  <r>
    <s v="JEP-500-2023"/>
    <s v="JEP-CSPO-499-2023"/>
    <s v="Julieth Barrera"/>
    <d v="2023-02-28T00:00:00"/>
    <s v="Olga Lucero Figueroa Parada"/>
    <x v="0"/>
    <s v="1. Prestación de servicios profesionales y de apoyo a la gestión"/>
    <s v="Cédula de ciudadanía"/>
    <n v="60346064"/>
    <n v="5"/>
    <x v="0"/>
    <s v="Bogotá D.C "/>
    <s v="Prestación de servicios para acompañar y apoyar en los procesos administrativos que se deriven del cumplimiento de las competencias y objetivos institucionales asignados a la dirección administrativa y financiera"/>
    <s v="Funciones de la dependencia"/>
    <s v="Harvey Danilo Suarez Morales"/>
    <s v="Secretaría Ejecutiva"/>
    <s v="D- Dirección Administrativa y Financiera"/>
    <s v="Ana Lucia Rosales Callejas"/>
    <n v="66760258"/>
    <x v="4"/>
    <s v="N/A"/>
    <s v="N/A"/>
    <s v="N/A"/>
    <s v="Inversión"/>
    <n v="37947730"/>
    <s v="N/A"/>
    <s v="N/A"/>
    <n v="3794773"/>
    <s v="N/A"/>
    <n v="83123"/>
    <n v="138323"/>
    <n v="2018011001175"/>
    <d v="2023-03-08T00:00:00"/>
    <d v="2023-03-09T00:00:00"/>
    <s v="N/A"/>
    <s v="N/A"/>
    <s v="N/A"/>
    <s v="N/A"/>
    <s v="N/A"/>
    <n v="0"/>
    <s v="N/A"/>
    <n v="0"/>
    <s v="N/A"/>
    <n v="0"/>
    <s v="N/A"/>
    <n v="0"/>
    <s v="N/A"/>
    <n v="0"/>
    <s v="N/A"/>
    <n v="0"/>
    <s v="N/A"/>
    <n v="0"/>
    <n v="0"/>
    <n v="-111"/>
    <n v="37947730"/>
    <n v="0"/>
    <n v="0"/>
    <n v="0"/>
    <n v="0"/>
    <d v="2023-12-31T00:00:00"/>
    <d v="2023-09-11T00:00:00"/>
    <n v="-948"/>
    <s v="NO"/>
    <s v="Bogotá D.C."/>
    <s v="Cumplimiento"/>
    <s v="14-47-101023296"/>
    <n v="0"/>
    <s v="Seguros del Esado S.A."/>
    <d v="2023-03-08T00:00:00"/>
    <s v="08/03/2023 - 10/07/2024"/>
    <d v="2023-03-09T00:00:00"/>
    <s v="https://jepcolombia.sharepoint.com/:b:/g/SE/DAJ/SDC/EQ7gVsnAO25HnsuDoPeCys8B4lBXxqk0LLKiv2t5eD2FJw?e=1IfDTS"/>
    <s v="Por mutuo acuerdo se da por terminado el contrato el 11/09/2023"/>
    <x v="0"/>
    <s v="Terminación anticipada"/>
    <s v="N/A"/>
    <s v="SIN TITULO"/>
    <s v="N/A"/>
    <s v="FEMENINO"/>
    <s v="olga.figueroa@jep.gov.co"/>
    <s v="https://community.secop.gov.co/Public/Tendering/ContractNoticePhases/View?PPI=CO1.PPI.23552145&amp;isFromPublicArea=True&amp;isModal=False"/>
  </r>
  <r>
    <s v="JEP-501-2023"/>
    <s v="JEP-CSPO-500-2023"/>
    <s v="Paola Casas"/>
    <d v="2023-03-01T00:00:00"/>
    <s v="Rafael Ignacio Thomas Bohorquéz"/>
    <x v="0"/>
    <s v="1. Prestación de servicios profesionales y de apoyo a la gestión"/>
    <s v="Cédula de ciudadanía"/>
    <n v="79326095"/>
    <n v="7"/>
    <x v="0"/>
    <s v="Bogotá D.C."/>
    <s v="Prestar servicios profesionales para apoyar y acompañar a la Dirección de Tecnologías de la Información en el seguimiento al Sistema de Gestión Judicial lEGALi, en las actividades relacionadas con el apoyo en la identificación de nuevas necesidades y acompañamiento al ciclo de desarrollo de los nuevos requerimientos en LEGALi"/>
    <s v="Funciones de la dependencia"/>
    <s v="Harvey Danilo Suárez Morales"/>
    <s v="Secretaría Ejecutiva"/>
    <s v="C- Dirección de TI"/>
    <s v="Natalia Lorena Arbeláez Mendoza"/>
    <n v="1053784979"/>
    <x v="18"/>
    <s v="N/A"/>
    <s v="N/A"/>
    <s v="N/A"/>
    <s v="Inversión"/>
    <n v="86520880"/>
    <s v="N/A"/>
    <s v="N/A"/>
    <n v="8652088"/>
    <s v="N/A"/>
    <n v="67423"/>
    <n v="143723"/>
    <n v="2022011000049"/>
    <d v="2023-03-11T00:00:00"/>
    <d v="2023-03-17T00:00:00"/>
    <s v="N/A"/>
    <s v="N/A"/>
    <s v="N/A"/>
    <s v="N/A"/>
    <s v="N/A"/>
    <n v="0"/>
    <s v="N/A"/>
    <n v="0"/>
    <s v="N/A"/>
    <n v="0"/>
    <s v="N/A"/>
    <n v="0"/>
    <s v="N/A"/>
    <n v="0"/>
    <s v="N/A"/>
    <n v="0"/>
    <s v="N/A"/>
    <n v="0"/>
    <s v="N/A"/>
    <n v="0"/>
    <n v="86520880"/>
    <n v="0"/>
    <n v="0"/>
    <n v="0"/>
    <n v="0"/>
    <d v="2023-12-31T00:00:00"/>
    <d v="2023-12-31T00:00:00"/>
    <n v="-837"/>
    <s v="NO"/>
    <s v="Bogotá D.C."/>
    <s v="Cumplimiento"/>
    <s v="33-47-101011205 "/>
    <n v="0"/>
    <s v="Seguros del Estado S.A."/>
    <d v="2023-03-13T00:00:00"/>
    <s v="11/03/2023 - 30/06/2024"/>
    <d v="2023-03-16T00:00:00"/>
    <s v="https://jepcolombia.sharepoint.com/:i:/g/SE/DAJ/SDC/EW-33mptl-lPgNN9CI7SE5gB-p18XBDWNzTGSytK6lGe2A?e=90orzJ"/>
    <s v="Ninguna"/>
    <x v="0"/>
    <s v="Retiro"/>
    <s v="N/A"/>
    <s v="INGENIERIA DE SISTEMAS Y COMPUTACIÓN"/>
    <s v="N/A"/>
    <s v="MASCULINO"/>
    <s v="rafael.thomas@jep.gov.co"/>
    <s v="https://community.secop.gov.co/Public/Tendering/ContractNoticePhases/View?PPI=CO1.PPI.23594047&amp;isFromPublicArea=True&amp;isModal=False"/>
  </r>
  <r>
    <s v="JEP-502-2023"/>
    <s v="JEP-CSPO-501-2023"/>
    <s v="Mateo Avila"/>
    <d v="2023-03-01T00:00:00"/>
    <s v="Ana Maria Cristiano Gonzalez"/>
    <x v="0"/>
    <s v="1. Prestación de servicios profesionales y de apoyo a la gestión"/>
    <s v="Cédula de ciudadanía"/>
    <n v="1026287102"/>
    <n v="0"/>
    <x v="0"/>
    <s v="Bogotá D.C."/>
    <s v="Prestar servicios profesionales para apoyar y acompañar a la UIA en el desarrollo de la estrategia de participación social a través de la generación, promoción y difusión de contenidos informativos desarrollados en territorio, ante los distintos públicos de interés"/>
    <s v="Misional"/>
    <s v="Harvey Danilo Suárez Morales"/>
    <s v="Secretaría Ejecutiva"/>
    <s v="I- Unidad de Investigación y Acusación- UIA"/>
    <s v="Luz Helena Morales Gray"/>
    <n v="51872606"/>
    <x v="22"/>
    <s v="N/A"/>
    <s v="N/A"/>
    <s v="N/A"/>
    <s v="Inversión"/>
    <n v="69823860"/>
    <s v="N/A"/>
    <s v="N/A"/>
    <n v="6982386"/>
    <s v="N/A"/>
    <n v="36623"/>
    <s v="_x0009_131523"/>
    <n v="2022011000057"/>
    <d v="2023-03-03T00:00:00"/>
    <d v="2023-03-08T00:00:00"/>
    <s v="N/A"/>
    <s v="N/A"/>
    <s v="N/A"/>
    <s v="N/A"/>
    <s v="N/A"/>
    <n v="0"/>
    <s v="N/A"/>
    <n v="0"/>
    <s v="N/A"/>
    <n v="0"/>
    <s v="N/A"/>
    <n v="0"/>
    <s v="N/A"/>
    <n v="0"/>
    <s v="N/A"/>
    <n v="0"/>
    <s v="N/A"/>
    <n v="0"/>
    <s v="N/A"/>
    <n v="0"/>
    <n v="69823860"/>
    <n v="0"/>
    <n v="0"/>
    <n v="0"/>
    <n v="0"/>
    <d v="2023-12-31T00:00:00"/>
    <d v="2023-12-31T00:00:00"/>
    <n v="-837"/>
    <s v="NO"/>
    <s v="Bogotá D.C."/>
    <s v="Cumplimiento"/>
    <s v="14-47-101023217"/>
    <n v="0"/>
    <s v="Seguros del Esado S.A."/>
    <d v="2023-03-06T00:00:00"/>
    <s v="4/03/2023 - 30/06/2024"/>
    <d v="2023-03-07T00:00:00"/>
    <s v="https://jepcolombia.sharepoint.com/:b:/g/SE/DAJ/SDC/ER8jdf7YKHZEnaZ_mF7fW2wBjEA7IZ2HtVvMrX10yUfVyQ?e=mGvDpg"/>
    <s v="Ninguna"/>
    <x v="0"/>
    <s v="Retiro"/>
    <s v="N/A"/>
    <s v="COMUNICACIÓN SOCIAL Y PERIODISMO"/>
    <s v="N/A"/>
    <s v="FEMENINO"/>
    <s v="ana.cristiano@jep.gov.co"/>
    <s v="https://community.secop.gov.co/Public/Tendering/ContractNoticePhases/View?PPI=CO1.PPI.23584257&amp;isFromPublicArea=True&amp;isModal=False"/>
  </r>
  <r>
    <s v="JEP-503-2023"/>
    <s v="JEP-CSPO-502-2023"/>
    <s v="Julieth Barrera"/>
    <d v="2023-03-02T00:00:00"/>
    <s v="Lina Margarita Martínez Patiño "/>
    <x v="0"/>
    <s v="1. Prestación de servicios profesionales y de apoyo a la gestión"/>
    <s v="Cédula de ciudadanía"/>
    <n v="39584345"/>
    <n v="3"/>
    <x v="0"/>
    <s v="Bogotá D.C."/>
    <s v="Prestar servicios profesionales para apoyar y acompañar la gestión de la UIA para realizar, en coordinación con la estrategia de participación social, el desarrollo de la centralidad de las víctimas con enfoque diferencial, de género y territorial."/>
    <s v="Misional"/>
    <s v="Harvey Danilo Suárez Morales"/>
    <s v="Secretaría Ejecutiva"/>
    <s v="I- Unidad de Investigación y Acusación- UIA"/>
    <s v="Oscar Alfonso Téllez Valenzuela"/>
    <n v="91226679"/>
    <x v="22"/>
    <s v="N/A"/>
    <s v="N/A"/>
    <s v="N/A"/>
    <s v="Inversión"/>
    <n v="86520880"/>
    <s v="N/A"/>
    <s v="N/A"/>
    <n v="8652088"/>
    <s v="N/A"/>
    <n v="37223"/>
    <n v="138623"/>
    <n v="2022011000057"/>
    <d v="2023-03-08T00:00:00"/>
    <d v="2023-03-13T00:00:00"/>
    <s v="N/A"/>
    <s v="N/A"/>
    <s v="N/A"/>
    <s v="N/A"/>
    <s v="N/A"/>
    <n v="0"/>
    <s v="N/A"/>
    <n v="0"/>
    <s v="N/A"/>
    <n v="0"/>
    <s v="N/A"/>
    <n v="0"/>
    <s v="N/A"/>
    <n v="0"/>
    <s v="N/A"/>
    <n v="0"/>
    <s v="N/A"/>
    <n v="0"/>
    <s v="N/A"/>
    <n v="0"/>
    <n v="86520880"/>
    <n v="0"/>
    <n v="0"/>
    <n v="0"/>
    <n v="0"/>
    <d v="2023-12-31T00:00:00"/>
    <d v="2023-12-31T00:00:00"/>
    <n v="-837"/>
    <s v="NO"/>
    <s v="Bogotá D.C."/>
    <s v="Cumplimiento"/>
    <s v="14-46-101090806 "/>
    <n v="0"/>
    <s v="Seguros del Estado S.A"/>
    <d v="2023-03-09T00:00:00"/>
    <s v="08/03/2023 - 30/06/24"/>
    <d v="2023-03-10T00:00:00"/>
    <s v="https://jepcolombia.sharepoint.com/:b:/g/SE/DAJ/SDC/ERhE2tw0ryZFvqRoRNFcvNYBvPLOLIFs2W4cgv8jIXoSyQ?e=EX1qpe"/>
    <s v="Ninguna"/>
    <x v="0"/>
    <s v="Retiro"/>
    <s v="N/A"/>
    <s v="SOCIOLOGÍA"/>
    <s v="N/A"/>
    <s v="FEMENINO"/>
    <s v="lina.martinez@jep.gov.co"/>
    <s v="https://community.secop.gov.co/Public/Tendering/ContractNoticePhases/View?PPI=CO1.PPI.23631810&amp;isFromPublicArea=True&amp;isModal=False"/>
  </r>
  <r>
    <s v="JEP-504-2023"/>
    <s v="JEP-CSPO-503-2023"/>
    <s v="John Maldonado"/>
    <d v="2023-03-02T00:00:00"/>
    <s v="Guernica 37 CHAMBERS"/>
    <x v="0"/>
    <s v="2. Prestación de servcios"/>
    <s v="NIT"/>
    <n v="10385112"/>
    <s v="N/A"/>
    <x v="3"/>
    <s v="Inglaterra"/>
    <s v="Prestar servicios profesionales de asesoría legal especializada para realizar un estudio forense y de normativa internacional aplicable a asuntos de extradición y de asistencia judicial internacional"/>
    <s v="Funciones de la dependencia"/>
    <s v="Harvey Danilo Suarez Morales"/>
    <s v="Secretaría Ejecutiva"/>
    <s v="E- Dirección de Asuntos Jurídicos"/>
    <s v="Jairo Ernesto Arias Orjuela"/>
    <n v="79542112"/>
    <x v="12"/>
    <s v="N/A"/>
    <s v="N/A"/>
    <s v="N/A"/>
    <s v="Inversión"/>
    <n v="110000000"/>
    <s v="N/A"/>
    <s v="N/A"/>
    <s v="N/A"/>
    <s v="N/A"/>
    <n v="84023"/>
    <n v="125423"/>
    <n v="2022011000068"/>
    <d v="2023-03-03T00:00:00"/>
    <d v="2023-03-03T00:00:00"/>
    <s v="N/A"/>
    <s v="N/A"/>
    <s v="N/A"/>
    <s v="N/A"/>
    <s v="N/A"/>
    <n v="0"/>
    <s v="N/A"/>
    <n v="0"/>
    <s v="N/A"/>
    <n v="0"/>
    <s v="N/A"/>
    <n v="0"/>
    <s v="N/A"/>
    <n v="0"/>
    <s v="N/A"/>
    <n v="0"/>
    <s v="N/A"/>
    <n v="0"/>
    <n v="0"/>
    <n v="0"/>
    <n v="110000000"/>
    <n v="0"/>
    <n v="0"/>
    <n v="0"/>
    <n v="0"/>
    <d v="2023-03-24T00:00:00"/>
    <d v="2023-03-24T00:00:00"/>
    <n v="-1119"/>
    <s v="SI"/>
    <s v="Bogotá D.C."/>
    <s v="N/A"/>
    <s v="N/A"/>
    <s v="N/A"/>
    <s v="N/A"/>
    <s v="N/A"/>
    <s v="N/A"/>
    <s v="N/A"/>
    <s v="N/A"/>
    <s v="Ninguna"/>
    <x v="0"/>
    <s v="Retiro"/>
    <s v="N/A"/>
    <s v="N/A"/>
    <s v="N/A"/>
    <s v="N/A"/>
    <s v="N/A"/>
    <s v="https://community.secop.gov.co/Public/Tendering/ContractNoticePhases/View?PPI=CO1.PPI.23604410&amp;isFromPublicArea=True&amp;isModal=False"/>
  </r>
  <r>
    <s v="JEP-505-2023"/>
    <s v="JEP-CSPO-504-2023"/>
    <s v="Julieth Barrera"/>
    <d v="2023-03-03T00:00:00"/>
    <s v="Dorelly Yadira Bejarano Wilches"/>
    <x v="0"/>
    <s v="1. Prestación de servicios profesionales y de apoyo a la gestión"/>
    <s v="Cédula de ciudadanía"/>
    <n v="52079549"/>
    <n v="0"/>
    <x v="0"/>
    <s v="Bogotá D.C."/>
    <s v="Prestar servicios profesionales para apoyar y acompañar la gestión de la UIA para realizar, en articulación con la estrategia de participación social, el desarrollo de la centralidad de las víctimas con enfoque diferencial, de género y territorial"/>
    <s v="Administrativo Transversal"/>
    <s v="Harvey Danilo Suarez Morales"/>
    <s v="Secretaría Ejecutiva"/>
    <s v="I- Unidad de Investigación y Acusación- UIA"/>
    <s v="Oscar Alfonso Téllez Valenzuela"/>
    <n v="91226679"/>
    <x v="22"/>
    <s v="N/A"/>
    <s v="N/A"/>
    <s v="N/A"/>
    <s v="Inversión"/>
    <n v="86520880"/>
    <s v="N/A"/>
    <s v="N/A"/>
    <n v="8652088"/>
    <s v="N/A"/>
    <n v="37823"/>
    <n v="151423"/>
    <n v="2022011000057"/>
    <d v="2023-03-14T00:00:00"/>
    <d v="2023-03-14T00:00:00"/>
    <s v="N/A"/>
    <s v="N/A"/>
    <s v="N/A"/>
    <s v="N/A"/>
    <s v="N/A"/>
    <n v="0"/>
    <s v="N/A"/>
    <n v="0"/>
    <s v="N/A"/>
    <n v="0"/>
    <s v="N/A"/>
    <n v="0"/>
    <s v="N/A"/>
    <n v="0"/>
    <s v="N/A"/>
    <n v="0"/>
    <s v="N/A"/>
    <n v="0"/>
    <n v="0"/>
    <n v="-96"/>
    <n v="86520880"/>
    <n v="0"/>
    <n v="0"/>
    <n v="0"/>
    <n v="0"/>
    <d v="2023-12-31T00:00:00"/>
    <d v="2023-09-26T00:00:00"/>
    <n v="-933"/>
    <s v="NO"/>
    <s v="Bogotá D.C."/>
    <s v="Cumplimiento"/>
    <s v="14-47-101023480"/>
    <n v="0"/>
    <s v="Seguros del Estado S.A"/>
    <d v="2023-03-16T00:00:00"/>
    <s v="14/03/2023 - 30/06/24"/>
    <d v="2023-03-17T00:00:00"/>
    <s v="https://jepcolombia.sharepoint.com/:b:/g/SE/DAJ/SDC/EXSYZxuZlzZAjb7zkM52N-YBeIR012Kb75Eu0i2CCrX6Wg?e=Xseg3l"/>
    <s v="27 de septiembre la termina de manera anticipada del contrato JEP-505-2023 DORELLY BEJARANO - UIA"/>
    <x v="0"/>
    <s v="Terminación anticipada"/>
    <s v="N/A"/>
    <s v="PSICOLOGÍA SOCIAL COMUNITARIA"/>
    <s v="N/A"/>
    <s v="FEMENINO"/>
    <s v="dorelly.bejarano@jep.gov.co"/>
    <s v="https://community.secop.gov.co/Public/Tendering/ContractNoticePhases/View?PPI=CO1.PPI.23621613&amp;isFromPublicArea=True&amp;isModal=False"/>
  </r>
  <r>
    <s v="JEP-506-2023"/>
    <s v="JEP-CSPO-505-2023"/>
    <s v="Julieth Barrera"/>
    <d v="2023-03-03T00:00:00"/>
    <s v="Juanita Salcedo Silva"/>
    <x v="0"/>
    <s v="1. Prestación de servicios profesionales y de apoyo a la gestión"/>
    <s v="Cédula de ciudadanía"/>
    <n v="1020828640"/>
    <n v="2"/>
    <x v="0"/>
    <s v="Bogotá D.C."/>
    <s v="Prestar servicios profesionales para acompañar a la Subdirección de Talento Humano en el trámite de las situaciones administrativas de las servidoras y servidores de la entidad, como parte de la gestión del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37947730"/>
    <s v="N/A"/>
    <s v="N/A"/>
    <n v="3794773"/>
    <s v="N/A"/>
    <n v="82523"/>
    <n v="143323"/>
    <s v="_x0009_2018011001175"/>
    <d v="2023-03-08T00:00:00"/>
    <d v="2023-03-13T00:00:00"/>
    <s v="N/A"/>
    <s v="N/A"/>
    <s v="N/A"/>
    <s v="N/A"/>
    <s v="N/A"/>
    <n v="0"/>
    <s v="N/A"/>
    <n v="0"/>
    <s v="N/A"/>
    <n v="0"/>
    <s v="N/A"/>
    <n v="0"/>
    <s v="N/A"/>
    <n v="0"/>
    <s v="N/A"/>
    <n v="0"/>
    <s v="N/A"/>
    <n v="0"/>
    <s v="N/A"/>
    <n v="0"/>
    <n v="37947730"/>
    <n v="0"/>
    <n v="0"/>
    <n v="0"/>
    <n v="0"/>
    <d v="2023-12-31T00:00:00"/>
    <d v="2023-12-31T00:00:00"/>
    <n v="-837"/>
    <s v="NO"/>
    <s v="Bogotá D.C."/>
    <s v="Cumplimiento"/>
    <s v="21-45-101403055"/>
    <n v="0"/>
    <s v="Seguros del Esado S.A."/>
    <d v="2023-03-09T00:00:00"/>
    <s v="10/03/2023 - 01/07/2024"/>
    <d v="2023-03-13T00:00:00"/>
    <s v="https://jepcolombia.sharepoint.com/:b:/g/SE/DAJ/SDC/EbLDIJ1dSm9FvpKzZJGrx0MBvbMzTPFhvgN2PdFAWGiHnw?e=6ztJe0"/>
    <s v="Ninguna"/>
    <x v="0"/>
    <s v="Retiro"/>
    <s v="N/A"/>
    <s v="DERECHO"/>
    <s v="N/A"/>
    <s v="FEMENINO"/>
    <s v="juanita.salcedo@jep.gov.co"/>
    <s v="https://community.secop.gov.co/Public/Tendering/ContractNoticePhases/View?PPI=CO1.PPI.23624403&amp;isFromPublicArea=True&amp;isModal=False"/>
  </r>
  <r>
    <s v="JEP-507-2023"/>
    <s v="JEP-CSPO-506-2023"/>
    <s v="Jairo Cuellar"/>
    <d v="2023-03-03T00:00:00"/>
    <s v="Nelly Mercedes Ariza Santoyo"/>
    <x v="0"/>
    <s v="1. Prestación de servicios profesionales y de apoyo a la gestión"/>
    <s v="Cédula de ciudadanía"/>
    <n v="52978672"/>
    <n v="6"/>
    <x v="0"/>
    <s v="Bogotá D.C."/>
    <s v="Prestar servicios profesionales para acompañar al departamento de SAAD víctimas a fin de facilitar la actualización y desarrollo de actividades de capacitación de los abogados registrados en el SAAD conforme a las necesidades de la dependencia."/>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9823860"/>
    <s v="N/A"/>
    <s v="N/A"/>
    <n v="6982386"/>
    <s v="N/A"/>
    <n v="75623"/>
    <n v="158023"/>
    <n v="2022011000068"/>
    <d v="2023-03-21T00:00:00"/>
    <d v="2023-03-23T00:00:00"/>
    <s v="N/A"/>
    <s v="N/A"/>
    <s v="N/A"/>
    <s v="N/A"/>
    <s v="N/A"/>
    <n v="0"/>
    <s v="N/A"/>
    <n v="0"/>
    <s v="N/A"/>
    <n v="0"/>
    <s v="N/A"/>
    <n v="0"/>
    <s v="N/A"/>
    <n v="0"/>
    <s v="N/A"/>
    <n v="0"/>
    <s v="N/A"/>
    <n v="0"/>
    <s v="N/A"/>
    <n v="0"/>
    <n v="69823860"/>
    <n v="0"/>
    <n v="0"/>
    <n v="0"/>
    <n v="0"/>
    <d v="2023-12-31T00:00:00"/>
    <d v="2023-12-31T00:00:00"/>
    <n v="-837"/>
    <s v="NO"/>
    <s v="Bogotá D.C."/>
    <s v="Cumplimiento"/>
    <s v="21-45-101404174_x000a_"/>
    <n v="0"/>
    <s v="Seguros del Estado S.A"/>
    <d v="2023-03-22T00:00:00"/>
    <s v="22/03/2023 - 01/07/24"/>
    <d v="2023-03-22T00:00:00"/>
    <s v="https://jepcolombia.sharepoint.com/:b:/g/SE/DAJ/SDC/EYEvewVUv9ZDkRf7Lpg90bsBwiAKgONUaB1oIrxYnVyl-A?e=aoRmRq"/>
    <s v="Ninguna"/>
    <x v="0"/>
    <s v="Retiro"/>
    <s v="N/A"/>
    <s v="PSICOLOGIA"/>
    <s v="N/A"/>
    <s v="FEMENINO"/>
    <s v="nelly.ariza@jep.gov.co"/>
    <s v="https://community.secop.gov.co/Public/Tendering/ContractNoticePhases/View?PPI=CO1.PPI.23630305&amp;isFromPublicArea=True&amp;isModal=False"/>
  </r>
  <r>
    <s v="JEP-508-2023"/>
    <s v="JEP-CSPO-507-2023"/>
    <s v="Arinson Ruiz"/>
    <d v="2023-03-06T00:00:00"/>
    <s v="Leonardo Patiño Camargo "/>
    <x v="0"/>
    <s v="1. Prestación de servicios profesionales y de apoyo a la gestión"/>
    <s v="Cédula de ciudadanía"/>
    <n v="1014247748"/>
    <n v="3"/>
    <x v="0"/>
    <s v="Bogotá D.C."/>
    <s v="Prestar servicios profesionales de soporte para acompañar a la subdirección de recursos físicos e infraestructura en las actividades que se deben adelantar con relación al manejo y alistamiento del auditorio y las salas de audiencia de la jurisdicción especial para la paz. "/>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48573090"/>
    <s v="N/A"/>
    <s v="N/A"/>
    <n v="4857310"/>
    <s v="N/A"/>
    <n v="75723"/>
    <n v="138223"/>
    <s v="_x0009_2018011000833"/>
    <d v="2023-03-08T00:00:00"/>
    <d v="2023-03-09T00:00:00"/>
    <s v="N/A"/>
    <s v="N/A"/>
    <s v="N/A"/>
    <s v="N/A"/>
    <s v="N/A"/>
    <n v="0"/>
    <s v="N/A"/>
    <n v="0"/>
    <s v="N/A"/>
    <n v="0"/>
    <s v="N/A"/>
    <n v="0"/>
    <s v="N/A"/>
    <n v="0"/>
    <s v="N/A"/>
    <n v="0"/>
    <s v="N/A"/>
    <n v="0"/>
    <s v="N/A"/>
    <n v="0"/>
    <n v="48573090"/>
    <n v="0"/>
    <n v="0"/>
    <n v="0"/>
    <n v="0"/>
    <d v="2023-12-31T00:00:00"/>
    <d v="2023-12-31T00:00:00"/>
    <n v="-837"/>
    <s v="NO"/>
    <s v="Bogotá D.C."/>
    <s v="Cumplimiento"/>
    <s v="63-45-101041859"/>
    <n v="0"/>
    <s v="Seguros del Esado S.A."/>
    <d v="2023-03-08T00:00:00"/>
    <s v="08/03/2023 - 30/06/2024"/>
    <d v="2023-03-09T00:00:00"/>
    <s v="https://jepcolombia.sharepoint.com/:b:/g/SE/DAJ/SDC/EcIn1Jpn4glAnTeQdupZzMgBmVjfJb_1x6YgTjKAxWeMgQ?e=RVBCPg"/>
    <s v="Ninguna"/>
    <x v="0"/>
    <s v="Retiro"/>
    <s v="N/A"/>
    <s v="DISEÑADOR INDUSTRIAL"/>
    <s v="N/A"/>
    <s v="MASCULINO"/>
    <s v="leonardo.patino@jep.gov.co"/>
    <s v="https://community.secop.gov.co/Public/Tendering/ContractNoticePhases/View?PPI=CO1.PPI.23658875&amp;isFromPublicArea=True&amp;isModal=False"/>
  </r>
  <r>
    <s v="JEP-509-2023"/>
    <s v="JEP-CSPO-508-2023"/>
    <s v="Arinson Ruiz"/>
    <d v="2023-03-06T00:00:00"/>
    <s v="Leidy Jhoana Zambrano Guevara "/>
    <x v="0"/>
    <s v="1. Prestación de servicios profesionales y de apoyo a la gestión"/>
    <s v="Cédula de ciudadanía"/>
    <n v="1031134149"/>
    <n v="8"/>
    <x v="0"/>
    <s v="Bogotá D.C."/>
    <s v="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 "/>
    <s v="Misional"/>
    <s v="Harvey Danilo Suárez Morales"/>
    <s v="Secretaría Ejecutiva"/>
    <s v="BB- Departamento SAAD Defensa a Comparecientes "/>
    <s v="Jorge Alirio Mancera Cortés"/>
    <n v="79309847"/>
    <x v="9"/>
    <s v="N/A"/>
    <s v="N/A"/>
    <s v="N/A"/>
    <s v="Inversión"/>
    <n v="63752220"/>
    <s v="N/A"/>
    <s v="N/A"/>
    <n v="6375222"/>
    <s v="N/A"/>
    <n v="76923"/>
    <s v="_x0009_139723"/>
    <s v="_x0009_2022011000068"/>
    <d v="2023-03-09T00:00:00"/>
    <d v="2023-03-10T00:00:00"/>
    <s v="N/A"/>
    <s v="N/A"/>
    <s v="N/A"/>
    <s v="N/A"/>
    <s v="N/A"/>
    <n v="0"/>
    <s v="N/A"/>
    <n v="0"/>
    <s v="N/A"/>
    <n v="0"/>
    <s v="N/A"/>
    <n v="0"/>
    <s v="N/A"/>
    <n v="0"/>
    <s v="N/A"/>
    <n v="0"/>
    <s v="N/A"/>
    <n v="0"/>
    <s v="N/A"/>
    <n v="0"/>
    <n v="63752220"/>
    <n v="0"/>
    <n v="0"/>
    <n v="0"/>
    <n v="0"/>
    <d v="2023-12-31T00:00:00"/>
    <d v="2023-12-31T00:00:00"/>
    <n v="-837"/>
    <s v="NO"/>
    <s v="Bogotá D.C."/>
    <s v="Cumplimiento"/>
    <s v="62-47-101002503 "/>
    <n v="0"/>
    <s v="Seguros del Estado S.A"/>
    <d v="2023-03-09T00:00:00"/>
    <s v="09/03/2023 - 05/07/24"/>
    <d v="2023-03-10T00:00:00"/>
    <s v="https://jepcolombia.sharepoint.com/:b:/g/SE/DAJ/SDC/EeC0LXxpO3xHt_MhXCautYEBnSrCEi4lKhkkKUEKZFB8cA?e=YnT0O6"/>
    <s v="Ninguna"/>
    <x v="0"/>
    <s v="Retiro"/>
    <s v="N/A"/>
    <s v="ADMINISTRACIÓN PÚBLICA"/>
    <s v="N/A"/>
    <s v="FEMENINO"/>
    <s v="leidy.zambrano@jep.gov.co"/>
    <s v="https://community.secop.gov.co/Public/Tendering/ContractNoticePhases/View?PPI=CO1.PPI.23660429&amp;isFromPublicArea=True&amp;isModal=False"/>
  </r>
  <r>
    <s v="JEP-510-2023"/>
    <s v="JEP-CSPO-509-2023"/>
    <s v="Arinson Ruiz"/>
    <d v="2023-03-06T00:00:00"/>
    <s v="Juan Carlos Estrada Ruiz "/>
    <x v="0"/>
    <s v="1. Prestación de servicios profesionales y de apoyo a la gestión"/>
    <s v="Cédula de ciudadanía"/>
    <n v="71706384"/>
    <n v="2"/>
    <x v="0"/>
    <s v="Bogotá D.C."/>
    <s v="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 "/>
    <s v="Misional"/>
    <s v="Harvey Danilo Suárez Morales"/>
    <s v="Secretaría Ejecutiva"/>
    <s v="BB- Departamento SAAD Defensa a Comparecientes "/>
    <s v="Jorge Alirio Mancera Cortés"/>
    <n v="79309847"/>
    <x v="9"/>
    <s v="N/A"/>
    <s v="N/A"/>
    <s v="N/A"/>
    <s v="Inversión"/>
    <n v="63752220"/>
    <s v="N/A"/>
    <s v="N/A"/>
    <n v="6375222"/>
    <s v="N/A"/>
    <n v="77123"/>
    <n v="138423"/>
    <n v="2022011000068"/>
    <d v="2023-03-08T00:00:00"/>
    <d v="2023-03-10T00:00:00"/>
    <s v="N/A"/>
    <s v="N/A"/>
    <s v="N/A"/>
    <s v="N/A"/>
    <s v="N/A"/>
    <n v="0"/>
    <s v="N/A"/>
    <n v="0"/>
    <s v="N/A"/>
    <n v="0"/>
    <s v="N/A"/>
    <n v="0"/>
    <s v="N/A"/>
    <n v="0"/>
    <s v="N/A"/>
    <n v="0"/>
    <s v="N/A"/>
    <n v="0"/>
    <s v="N/A"/>
    <n v="0"/>
    <n v="63752220"/>
    <n v="0"/>
    <n v="0"/>
    <n v="0"/>
    <n v="0"/>
    <d v="2023-12-31T00:00:00"/>
    <d v="2023-12-31T00:00:00"/>
    <n v="-837"/>
    <s v="NO"/>
    <s v="Bogotá D.C."/>
    <s v="Cumplimiento"/>
    <s v="21-47-101026962"/>
    <n v="0"/>
    <s v="Seguros del Estado S.A"/>
    <d v="2023-03-09T00:00:00"/>
    <s v="08/03/2023 - 30/06/24"/>
    <d v="2023-03-10T00:00:00"/>
    <s v="https://jepcolombia.sharepoint.com/:b:/g/SE/DAJ/SDC/EQ-G1pdZ6UxNp1sld9QtxgcBNVPbSc4bVpIr3ZT2sIQg2g?e=X71RfT"/>
    <s v="Ninguna"/>
    <x v="0"/>
    <s v="Retiro"/>
    <s v="N/A"/>
    <s v="SOCIOLOGÍA"/>
    <s v="N/A"/>
    <s v="MASCULINO"/>
    <s v="juan.estrada@jep.gov.co"/>
    <s v="https://community.secop.gov.co/Public/Tendering/ContractNoticePhases/View?PPI=CO1.PPI.23660453&amp;isFromPublicArea=True&amp;isModal=False"/>
  </r>
  <r>
    <s v="JEP-511-2023"/>
    <s v="JEP-CSPO-510-2023"/>
    <s v="Arinson Ruiz"/>
    <d v="2023-03-06T00:00:00"/>
    <s v="Fabio Javier Ospina "/>
    <x v="0"/>
    <s v="1. Prestación de servicios profesionales y de apoyo a la gestión"/>
    <s v="Cédula de ciudadanía"/>
    <n v="7701170"/>
    <n v="8"/>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
    <s v="Misional"/>
    <s v="Harvey Danilo Suárez Morales"/>
    <s v="Secretaría Ejecutiva"/>
    <s v="BB- Departamento SAAD Defensa a Comparecientes "/>
    <s v="Jorge Alirio Mancera Cortés"/>
    <n v="79309847"/>
    <x v="9"/>
    <s v="N/A"/>
    <s v="N/A"/>
    <s v="N/A"/>
    <s v="Inversión"/>
    <n v="63752220"/>
    <s v="N/A"/>
    <s v="N/A"/>
    <n v="6375222"/>
    <s v="N/A"/>
    <n v="77623"/>
    <n v="138523"/>
    <s v="_x0009_2022011000068"/>
    <d v="2023-03-08T00:00:00"/>
    <d v="2023-03-10T00:00:00"/>
    <s v="N/A"/>
    <s v="N/A"/>
    <s v="N/A"/>
    <s v="N/A"/>
    <s v="N/A"/>
    <n v="0"/>
    <s v="N/A"/>
    <n v="0"/>
    <s v="N/A"/>
    <n v="0"/>
    <s v="N/A"/>
    <n v="0"/>
    <s v="N/A"/>
    <n v="0"/>
    <s v="N/A"/>
    <n v="0"/>
    <s v="N/A"/>
    <n v="0"/>
    <s v="N/A"/>
    <n v="0"/>
    <n v="63752220"/>
    <n v="0"/>
    <n v="0"/>
    <n v="0"/>
    <n v="0"/>
    <d v="2023-12-31T00:00:00"/>
    <d v="2023-12-31T00:00:00"/>
    <n v="-837"/>
    <s v="NO"/>
    <s v="Bogotá D.C."/>
    <s v="Cumplimiento"/>
    <s v="25-47-101003792"/>
    <n v="0"/>
    <s v="Seguros del Estado S.A"/>
    <d v="2023-03-09T00:00:00"/>
    <s v="08/03/2023 - 01/07/24"/>
    <d v="2023-03-10T00:00:00"/>
    <s v="https://jepcolombia.sharepoint.com/:b:/g/SE/DAJ/SDC/EZrkR1nPFl5Op5gEZzA7SUMB5Ro3Ct7KfeDpxg52dNywQg?e=Eg6HYF"/>
    <s v="Ninguna"/>
    <x v="0"/>
    <s v="Retiro"/>
    <s v="N/A"/>
    <s v="DERECHO"/>
    <s v="N/A"/>
    <s v="MASCULINO"/>
    <s v="fabio.ospina@jep.gov.co"/>
    <s v="https://community.secop.gov.co/Public/Tendering/ContractNoticePhases/View?PPI=CO1.PPI.23661005&amp;isFromPublicArea=True&amp;isModal=False"/>
  </r>
  <r>
    <s v="JEP-513-2023"/>
    <s v="JEP-CSPO-512-2023"/>
    <s v="Mateo Avila"/>
    <d v="2023-03-06T00:00:00"/>
    <s v="Gialina Estefanía Carantón Patarroyo"/>
    <x v="0"/>
    <s v="1. Prestación de servicios profesionales y de apoyo a la gestión"/>
    <s v="Cédula de ciudadanía"/>
    <n v="1020759202"/>
    <n v="3"/>
    <x v="0"/>
    <s v="Bogotá D.C."/>
    <s v="Prestar servicios profesionales para apoyar técnicamente al Grupo de Análisis, Contexto y Estadística, en la construcción de insumos de contexto e investigación para la elaboración de los informes de análisis que apoyen los casos y líneas de investigación y acusación judicial a cargo de la UIA"/>
    <s v="Funciones de la dependencia"/>
    <s v="Harvey Danilo Suárez Morales"/>
    <s v="Secretaría Ejecutiva"/>
    <s v="I- Unidad de Investigación y Acusación- UIA"/>
    <s v="Luz Helena Morales Gray"/>
    <n v="51872606"/>
    <x v="22"/>
    <s v="N/A"/>
    <s v="N/A"/>
    <s v="N/A"/>
    <s v="Inversión"/>
    <n v="110807460"/>
    <s v="N/A"/>
    <s v="N/A"/>
    <n v="11080746"/>
    <s v="N/A"/>
    <n v="37923"/>
    <n v="151323"/>
    <n v="2022011000057"/>
    <d v="2023-03-14T00:00:00"/>
    <d v="2023-03-16T00:00:00"/>
    <s v="N/A"/>
    <s v="N/A"/>
    <s v="N/A"/>
    <s v="N/A"/>
    <s v="N/A"/>
    <n v="0"/>
    <s v="N/A"/>
    <n v="0"/>
    <s v="N/A"/>
    <n v="0"/>
    <s v="N/A"/>
    <n v="0"/>
    <s v="N/A"/>
    <n v="0"/>
    <s v="N/A"/>
    <n v="0"/>
    <s v="N/A"/>
    <n v="0"/>
    <s v="N/A"/>
    <n v="0"/>
    <n v="110807460"/>
    <n v="0"/>
    <n v="0"/>
    <n v="0"/>
    <n v="0"/>
    <d v="2023-12-31T00:00:00"/>
    <d v="2023-12-31T00:00:00"/>
    <n v="-837"/>
    <s v="NO"/>
    <s v="Bogotá D.C."/>
    <s v="Cumplimiento"/>
    <s v="15-47-101011066"/>
    <n v="0"/>
    <s v="Seguros del Estado S.A"/>
    <d v="2023-03-14T00:00:00"/>
    <s v="14/03/2023 - 30/06/24"/>
    <d v="2023-03-14T00:00:00"/>
    <s v="https://jepcolombia.sharepoint.com/:b:/g/SE/DAJ/SDC/EadHfirHZlZAhlcAOyejD1EBUEnoa02W87kjEbJ4Ss55eQ?e=4H9IAm"/>
    <s v="Ninguna"/>
    <x v="0"/>
    <s v="Retiro"/>
    <s v="N/A"/>
    <s v="INGENIERÍA AMBIENTAL"/>
    <s v="N/A"/>
    <s v="FEMENINO"/>
    <s v="gialina.caranton@jep.gov.co"/>
    <s v="https://community.secop.gov.co/Public/Tendering/ContractNoticePhases/View?PPI=CO1.PPI.23672857&amp;isFromPublicArea=True&amp;isModal=False"/>
  </r>
  <r>
    <s v="JEP-514-2023"/>
    <s v="JEP-CSPO-513-2023"/>
    <s v="Mateo Avila"/>
    <d v="2023-03-06T00:00:00"/>
    <s v="Fredy Fernando Niño Ochoa"/>
    <x v="0"/>
    <s v="1. Prestación de servicios profesionales y de apoyo a la gestión"/>
    <s v="Cédula de ciudadanía"/>
    <n v="80004587"/>
    <n v="0"/>
    <x v="0"/>
    <s v="Bogotá D.C."/>
    <s v="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
    <s v="Funciones de la dependencia"/>
    <s v="Harvey Danilo Suárez Morales"/>
    <s v="Secretaría Ejecutiva"/>
    <s v="BB- Departamento SAAD Defensa a Comparecientes "/>
    <s v="Jorge Alirio Mancera Cortés"/>
    <n v="79309847"/>
    <x v="9"/>
    <s v="N/A"/>
    <s v="N/A"/>
    <s v="N/A"/>
    <s v="Inversión"/>
    <n v="75895490"/>
    <s v="N/A"/>
    <s v="N/A"/>
    <n v="7589549"/>
    <s v="N/A"/>
    <n v="72923"/>
    <n v="145823"/>
    <n v="2022011000068"/>
    <d v="2023-03-10T00:00:00"/>
    <d v="2023-03-13T00:00:00"/>
    <s v="N/A"/>
    <s v="N/A"/>
    <s v="N/A"/>
    <s v="N/A"/>
    <s v="N/A"/>
    <n v="0"/>
    <s v="N/A"/>
    <n v="0"/>
    <s v="N/A"/>
    <n v="0"/>
    <s v="N/A"/>
    <n v="0"/>
    <s v="N/A"/>
    <n v="0"/>
    <s v="N/A"/>
    <n v="0"/>
    <s v="N/A"/>
    <n v="0"/>
    <s v="N/A"/>
    <n v="0"/>
    <n v="75895490"/>
    <n v="0"/>
    <n v="0"/>
    <n v="0"/>
    <n v="0"/>
    <d v="2023-12-31T00:00:00"/>
    <d v="2023-12-31T00:00:00"/>
    <n v="-837"/>
    <s v="NO"/>
    <s v="Bogotá D.C."/>
    <s v="Cumplimiento"/>
    <s v="14-47-101023377"/>
    <n v="0"/>
    <s v="Seguros del Estado S.A"/>
    <d v="2023-03-13T00:00:00"/>
    <s v="10/03/2023 - 30/06/24"/>
    <d v="2023-03-13T00:00:00"/>
    <s v="https://jepcolombia.sharepoint.com/:b:/g/SE/DAJ/SDC/EUFwm4oUpvhErWBQCGPNeXcB9WAsDdSn3E99vOJ1w11XyQ?e=ZzHEdU"/>
    <s v="Ninguna"/>
    <x v="0"/>
    <s v="Retiro"/>
    <s v="N/A"/>
    <s v="INGENIERÍA DE SISTEMAS"/>
    <s v="N/A"/>
    <s v="MASCULINO"/>
    <s v="fredy.nino@jep.gov.co"/>
    <s v="https://community.secop.gov.co/Public/Tendering/ContractNoticePhases/View?PPI=CO1.PPI.23673067&amp;isFromPublicArea=True&amp;isModal=False"/>
  </r>
  <r>
    <s v="JEP-515-2023"/>
    <s v="JEP-CSPO-514-2023"/>
    <s v="Mateo Avila"/>
    <d v="2023-03-06T00:00:00"/>
    <s v="Andres Felipe Manosalva Correa"/>
    <x v="0"/>
    <s v="1. Prestación de servicios profesionales y de apoyo a la gestión"/>
    <s v="Cédula de ciudadanía"/>
    <n v="1032403442"/>
    <n v="1"/>
    <x v="0"/>
    <s v="Bogotá D.C."/>
    <s v="Prestar servicios profesionales para apoyar al GRAI en la clasificación, contraste, depuración e integración de información y en el análisis objetivo, rigurosos y oportuno de la revisión y consolidación de metodologías de los marocasos, siguiendo los lineamientos de la Magistratura"/>
    <s v="Administrativo Transversal"/>
    <s v="Harvey Danilo Suárez Morales"/>
    <s v="Secretaría Ejecutiva"/>
    <s v="H- Grupo de Análisis de la Información- GRAI"/>
    <s v="Gloria Marcela Abadia Cubillos"/>
    <n v="51976278"/>
    <x v="16"/>
    <s v="N/A"/>
    <s v="N/A"/>
    <s v="N/A"/>
    <s v="Inversión"/>
    <n v="100000000"/>
    <s v="N/A"/>
    <s v="N/A"/>
    <n v="10000000"/>
    <n v="10920000"/>
    <n v="83423"/>
    <n v="143423"/>
    <n v="2022011000068"/>
    <d v="2023-03-10T00:00:00"/>
    <d v="2023-03-13T00:00:00"/>
    <s v="N/A"/>
    <s v="N/A"/>
    <s v="N/A"/>
    <s v="N/A"/>
    <s v="N/A"/>
    <n v="-3666673"/>
    <d v="2023-12-26T00:00:00"/>
    <n v="49140000"/>
    <d v="2023-12-26T00:00:00"/>
    <n v="0"/>
    <s v="N/A"/>
    <n v="0"/>
    <s v="N/A"/>
    <n v="0"/>
    <s v="N/A"/>
    <n v="0"/>
    <s v="N/A"/>
    <n v="1"/>
    <d v="2023-12-26T00:00:00"/>
    <n v="136"/>
    <n v="145473327"/>
    <n v="49140000"/>
    <n v="49140000"/>
    <n v="0"/>
    <n v="0"/>
    <d v="2023-12-31T00:00:00"/>
    <d v="2024-05-15T00:00:00"/>
    <n v="-701"/>
    <s v="NO"/>
    <s v="Bogotá D.C."/>
    <s v="Cumplimiento"/>
    <s v="33-47-101011201 "/>
    <n v="0"/>
    <s v="Seguros del Estado S.A"/>
    <d v="2023-03-10T00:00:00"/>
    <s v="10/03/2023 - 04/07/24"/>
    <d v="2023-03-13T00:00:00"/>
    <s v="https://jepcolombia.sharepoint.com/:b:/g/SE/DAJ/SDC/Ec6Lmv9TugVKlVd4UzrAn9IBZefjmaV6DJ1eKm3qAoMEuw?e=H5bvNN"/>
    <s v="Mediante Otrosí N°1 el 26/12/2023 se publica la adición y prórroga del contrato JEP-515-2023"/>
    <x v="0"/>
    <s v="Adición y prórroga"/>
    <s v="N/A"/>
    <s v="CIENCIAS POLÍTICAS Y DE GOBIERNO"/>
    <s v="N/A"/>
    <s v="MASCULINO"/>
    <s v="andres.manosalva@jep.gov.co"/>
    <s v="https://community.secop.gov.co/Public/Tendering/ContractNoticePhases/View?PPI=CO1.PPI.23672241&amp;isFromPublicArea=True&amp;isModal=False"/>
  </r>
  <r>
    <s v="JEP-516-2023"/>
    <s v="JEP-CSPO-515-2023"/>
    <s v="Arinson Ruiz"/>
    <d v="2023-03-06T00:00:00"/>
    <s v="Piedad Cristina Mogollon Sanchez "/>
    <x v="0"/>
    <s v="1. Prestación de servicios profesionales y de apoyo a la gestión"/>
    <s v="Cédula de ciudadanía"/>
    <n v="51984988"/>
    <n v="9"/>
    <x v="0"/>
    <s v="Bogotá D.C."/>
    <s v="Prestar servicios profesionales para apoyar y acompañar a la dirección de ti, en los aspectos técnicos y administrativos de las actividades de supervisión y operación asociados con el procesos de soporte de ti, control a los contratos vigentes y apoyo en la elaboración del plan de tecnologías de la información PTI"/>
    <s v="Funciones de la dependencia"/>
    <s v="Harvey Danilo Suárez Morales"/>
    <s v="Secretaría Ejecutiva"/>
    <s v="C- Dirección de TI"/>
    <s v="Alicia Mercedes Arenas Valderrama"/>
    <n v="51815822"/>
    <x v="18"/>
    <s v="N/A"/>
    <s v="N/A"/>
    <s v="N/A"/>
    <s v="Inversión"/>
    <n v="86520880"/>
    <s v="N/A"/>
    <s v="N/A"/>
    <n v="8652088"/>
    <s v="N/A"/>
    <n v="83223"/>
    <n v="146023"/>
    <n v="2018011001175"/>
    <d v="2023-03-11T00:00:00"/>
    <d v="2023-03-14T00:00:00"/>
    <s v="Abelardo Rodriguez Giraldo"/>
    <s v="Cedula de ciudadanía"/>
    <n v="10279159"/>
    <n v="7"/>
    <d v="2023-06-07T00:00:00"/>
    <n v="0"/>
    <s v="N/A"/>
    <n v="0"/>
    <s v="N/A"/>
    <n v="0"/>
    <s v="N/A"/>
    <n v="0"/>
    <s v="N/A"/>
    <n v="0"/>
    <s v="N/A"/>
    <n v="0"/>
    <s v="N/A"/>
    <n v="0"/>
    <s v="N/A"/>
    <n v="0"/>
    <n v="86520880"/>
    <n v="0"/>
    <n v="0"/>
    <n v="0"/>
    <n v="0"/>
    <d v="2023-12-31T00:00:00"/>
    <d v="2023-12-31T00:00:00"/>
    <n v="-837"/>
    <s v="NO"/>
    <s v="Bogotá D.C."/>
    <s v="Cumplimiento"/>
    <s v="340-47-994000044235_x000a_42-45-101056554"/>
    <s v="0_x000a_0"/>
    <s v="Aseguradora Solidaria de Colombia_x000a_Seguros del Estado S,A"/>
    <s v="13/03/2023_x000a_08/06/2023"/>
    <s v="11/03/2023 - 10/07/2024_x000a_08/06/2023 - 30/06/2024"/>
    <s v="14/03/2023_x000a_09/06/2023"/>
    <s v="https://jepcolombia.sharepoint.com/:b:/g/SE/DAJ/SDC/EQ-kFWB0WctKgkvLuvH7GM4B0DysCpOMpFTBNvp6FL4RSQ?e=RSsRXq"/>
    <s v="Se cede el contrato a partir del 07/06/2023"/>
    <x v="0"/>
    <s v="Cesión"/>
    <s v="N/A"/>
    <s v="INGENIERÍA DE SISTEMAS"/>
    <s v="N/A"/>
    <s v="MASCULINO"/>
    <s v="abelardo.rodriguez@jep.gov.co"/>
    <s v="https://community.secop.gov.co/Public/Tendering/ContractNoticePhases/View?PPI=CO1.PPI.23682621&amp;isFromPublicArea=True&amp;isModal=False"/>
  </r>
  <r>
    <s v="JEP-517-2023"/>
    <s v="JEP-CSPO-516-2023"/>
    <s v="Jairo Cuellar"/>
    <d v="2023-03-08T00:00:00"/>
    <s v="Juan Carlos Camargo Pérez"/>
    <x v="0"/>
    <s v="1. Prestación de servicios profesionales y de apoyo a la gestión"/>
    <s v="Cédula de ciudadanía"/>
    <n v="88179540"/>
    <n v="5"/>
    <x v="0"/>
    <s v="Bogotá D.C."/>
    <s v="Prestar servicios para apoyar a la Secretaría Ejecutiva en la gestión y análisis  de información estadística y geográfica relativa al monitoreo integral,  en apoyo a la verificación judicial."/>
    <m/>
    <s v="Harvey Danilo Suarez Morales"/>
    <s v="Secretaría Ejecutiva"/>
    <s v="B- Subsecretaría Ejecutiva"/>
    <s v="Gladys Celeide Prada Pardo"/>
    <n v="60335962"/>
    <x v="7"/>
    <s v="N/A"/>
    <s v="N/A"/>
    <s v="N/A"/>
    <s v="Inversión"/>
    <n v="15179092"/>
    <s v="N/A"/>
    <s v="N/A"/>
    <n v="3794773"/>
    <s v="N/A"/>
    <n v="74423"/>
    <n v="154023"/>
    <n v="2022011000068"/>
    <d v="2023-03-16T00:00:00"/>
    <d v="2023-03-21T00:00:00"/>
    <s v="N/A"/>
    <s v="N/A"/>
    <s v="N/A"/>
    <s v="N/A"/>
    <s v="N/A"/>
    <n v="0"/>
    <s v="N/A"/>
    <n v="0"/>
    <s v="N/A"/>
    <n v="0"/>
    <s v="N/A"/>
    <n v="0"/>
    <s v="N/A"/>
    <n v="0"/>
    <s v="N/A"/>
    <n v="0"/>
    <s v="N/A"/>
    <n v="0"/>
    <n v="0"/>
    <n v="0"/>
    <n v="15179092"/>
    <n v="0"/>
    <n v="0"/>
    <n v="0"/>
    <n v="0"/>
    <d v="2023-06-30T00:00:00"/>
    <d v="2023-06-30T00:00:00"/>
    <n v="-1021"/>
    <s v="NO"/>
    <s v="Bogotá D.C."/>
    <s v="Cumplimiento"/>
    <s v="340 47 994000044302"/>
    <n v="0"/>
    <s v="Aseguradora Solidaria de Colombia"/>
    <d v="2023-03-16T00:00:00"/>
    <s v="16/03/2023 - 10/01/24"/>
    <d v="2023-03-17T00:00:00"/>
    <s v="https://jepcolombia.sharepoint.com/:b:/g/SE/DAJ/SDC/EVONx6mJNXVHkZrrUooAChMBZy5Hvt58CivThJnR861KLA?e=WPJTEI"/>
    <s v="Ninguna"/>
    <x v="0"/>
    <s v="Retiro"/>
    <s v="N/A"/>
    <s v="SIN TITULO"/>
    <s v="N/A"/>
    <s v="MASCULINO"/>
    <s v="juan.camargo@jep.gov.co"/>
    <s v="https://community.secop.gov.co/Public/Tendering/ContractNoticePhases/View?PPI=CO1.PPI.23724696&amp;isFromPublicArea=True&amp;isModal=False"/>
  </r>
  <r>
    <s v="JEP-518-2023"/>
    <s v="JEP-CSPO-517-2023"/>
    <s v="Jairo Cuellar"/>
    <d v="2023-03-08T00:00:00"/>
    <s v="Lorrin Giselle Moreno Ochoa"/>
    <x v="0"/>
    <s v="1. Prestación de servicios profesionales y de apoyo a la gestión"/>
    <s v="Cédula de ciudadanía"/>
    <n v="1030595688"/>
    <n v="1"/>
    <x v="0"/>
    <s v="Bogotá D.C."/>
    <s v="Prestar servicios para apoyar a la Secretaría Ejecutiva en la organización del archivo y gestión documental de las actividades de las actividades  relativas al monitoreo integral en apoyo a la verificación judicial de acuerdo con los lineamientos administrativos de la JEP, así como en la gestión, la revisión y el seguimiento administrativo de los informes presentados por los contratistas adscritos al equipo de monitoreo integral"/>
    <s v="Funciones de la dependencia"/>
    <s v="Harvey Danilo Suarez Morales"/>
    <s v="Secretaría Ejecutiva"/>
    <s v="B- Subsecretaría Ejecutiva"/>
    <s v="Gladys Celeide Prada Pardo"/>
    <n v="60335962"/>
    <x v="7"/>
    <s v="N/A"/>
    <s v="N/A"/>
    <s v="N/A"/>
    <s v="Inversión"/>
    <n v="37947730"/>
    <s v="N/A"/>
    <s v="N/A"/>
    <n v="3794773"/>
    <s v="N/A"/>
    <n v="143623"/>
    <n v="74623"/>
    <n v="2022011000068"/>
    <d v="2023-03-11T00:00:00"/>
    <d v="2023-03-14T00:00:00"/>
    <s v="N/A"/>
    <s v="N/A"/>
    <s v="N/A"/>
    <s v="N/A"/>
    <s v="N/A"/>
    <n v="0"/>
    <s v="N/A"/>
    <n v="0"/>
    <s v="N/A"/>
    <n v="0"/>
    <s v="N/A"/>
    <n v="0"/>
    <s v="N/A"/>
    <n v="0"/>
    <s v="N/A"/>
    <n v="0"/>
    <s v="N/A"/>
    <n v="0"/>
    <n v="0"/>
    <n v="-167"/>
    <n v="37947730"/>
    <n v="0"/>
    <n v="0"/>
    <n v="0"/>
    <n v="0"/>
    <d v="2023-12-31T00:00:00"/>
    <d v="2023-07-17T00:00:00"/>
    <n v="-1004"/>
    <s v="NO"/>
    <s v="Bogotá D.C."/>
    <s v="Cumplimiento"/>
    <s v="340 47 994000044195"/>
    <n v="0"/>
    <s v="Aseguradora Solidaria de Colombia"/>
    <d v="2023-03-13T00:00:00"/>
    <s v="11/03/2023 - 10/07/24"/>
    <d v="2023-03-13T00:00:00"/>
    <s v="https://jepcolombia.sharepoint.com/:b:/g/SE/DAJ/SDC/EU0Qv_ZCHUxIoafqc-BS4I0BaQUYu1ZRCIaM5tgwsdmd0A?e=lY70Xy"/>
    <s v="Se da por terminado el contrato de PS de manera anticipada con ejecución hasta el 17/07/2023"/>
    <x v="0"/>
    <s v="Terminación anticipada"/>
    <s v="N/A"/>
    <s v="PSICOLOGIA"/>
    <s v="TECNICO LABORAL POR COMPETENCIAS EN DIGITACION Y SISTEMAS"/>
    <s v="FEMENINO"/>
    <s v="lorrin.moreno@jep.gov.co"/>
    <s v="https://community.secop.gov.co/Public/Tendering/ContractNoticePhases/View?PPI=CO1.PPI.23726817&amp;isFromPublicArea=True&amp;isModal=False"/>
  </r>
  <r>
    <s v="JEP-519-2023"/>
    <s v="JEP-CSPO-518-2023"/>
    <s v="Jairo Cuellar"/>
    <d v="2023-03-08T00:00:00"/>
    <s v="Ivette Consuelo Hernández Avendaño"/>
    <x v="0"/>
    <s v="1. Prestación de servicios profesionales y de apoyo a la gestión"/>
    <s v="Cédula de ciudadanía"/>
    <n v="39684866"/>
    <n v="8"/>
    <x v="0"/>
    <s v="Bogotá D.C."/>
    <s v="Prestar servicios profesionales para apoyar y acompañar la gestión del grupo de relacionamiento y comunicaciones,  en la divulgación del protocolo de comunicaciones con las víctimas y los servidores de la UIA, atendiendo los enfoques de género, diferencial y territorial"/>
    <s v="Funciones de la dependencia"/>
    <s v="Harvey Danilo Suárez Morales"/>
    <s v="Secretaría Ejecutiva"/>
    <s v="I- Unidad de Investigación y Acusación- UIA"/>
    <s v="Luz Helena Morales Gray"/>
    <n v="51872606"/>
    <x v="22"/>
    <s v="N/A"/>
    <s v="N/A"/>
    <s v="N/A"/>
    <s v="Inversión"/>
    <n v="110807460"/>
    <s v="N/A"/>
    <s v="N/A"/>
    <n v="11080746"/>
    <s v="N/A"/>
    <n v="37523"/>
    <n v="153923"/>
    <n v="2022011000057"/>
    <d v="2023-03-16T00:00:00"/>
    <d v="2023-03-22T00:00:00"/>
    <s v="N/A"/>
    <s v="N/A"/>
    <s v="N/A"/>
    <s v="N/A"/>
    <s v="N/A"/>
    <n v="0"/>
    <s v="N/A"/>
    <n v="0"/>
    <s v="N/A"/>
    <n v="0"/>
    <s v="N/A"/>
    <n v="0"/>
    <s v="N/A"/>
    <n v="0"/>
    <s v="N/A"/>
    <n v="0"/>
    <s v="N/A"/>
    <n v="0"/>
    <s v="N/A"/>
    <n v="0"/>
    <n v="110807460"/>
    <n v="0"/>
    <n v="0"/>
    <n v="0"/>
    <n v="0"/>
    <d v="2023-12-31T00:00:00"/>
    <d v="2023-12-31T00:00:00"/>
    <n v="-837"/>
    <s v="NO"/>
    <s v="Bogotá D.C."/>
    <s v="Cumplimiento"/>
    <s v="14-47-101023509"/>
    <n v="0"/>
    <s v="Seguros del Estado S.A"/>
    <d v="2023-03-17T00:00:00"/>
    <s v="16/03/2023 - 30/06/24"/>
    <d v="2023-03-22T00:00:00"/>
    <s v="https://jepcolombia.sharepoint.com/:b:/g/SE/DAJ/SDC/EYUsIsD9NBVJo_YmigxK4mkBkAjrEQMq5YbgLBShgLzA9g?e=I3AFfe"/>
    <s v="Ninguna"/>
    <x v="0"/>
    <s v="Retiro"/>
    <s v="N/A"/>
    <s v="FONOAUDIOLOGÍA"/>
    <s v="N/A"/>
    <s v="FEMENINO"/>
    <s v="ivette.hernandez@jep.gov.co"/>
    <s v="https://community.secop.gov.co/Public/Tendering/ContractNoticePhases/View?PPI=CO1.PPI.23738899&amp;isFromPublicArea=True&amp;isModal=False"/>
  </r>
  <r>
    <s v="JEP-520-2023"/>
    <s v="JEP-CSPO-519-2023"/>
    <s v="Julieth Barrera"/>
    <d v="2023-03-09T00:00:00"/>
    <s v="William Fernando Gualteros Ortíz"/>
    <x v="0"/>
    <s v="1. Prestación de servicios profesionales y de apoyo a la gestión"/>
    <s v="Cédula de ciudadanía"/>
    <n v="1049627604"/>
    <n v="1"/>
    <x v="0"/>
    <s v="Bogotá D.C."/>
    <s v="Servicios profesionales de apoyo y acompañamiento al grupo de protección a víctimas, testigos y demás intervinientes de la UIA, para la implementación y seguimiento periódico de las medidas de protección decididas por el comité de evaluación de riesgo y definición de medidas de la UIA."/>
    <s v="Funciones de la dependencia"/>
    <s v="Harvey Danilo Suarez Morales"/>
    <s v="Secretaría Ejecutiva"/>
    <s v="I- Unidad de Investigación y Acusación- UIA"/>
    <s v="Oscar Alfonso Téllez Valenzuela"/>
    <n v="91226679"/>
    <x v="22"/>
    <s v="N/A"/>
    <s v="N/A"/>
    <s v="N/A"/>
    <s v="Inversión"/>
    <n v="9714620"/>
    <s v="N/A"/>
    <s v="N/A"/>
    <n v="4857310"/>
    <s v="N/A"/>
    <n v="81023"/>
    <n v="158123"/>
    <n v="2018011001068"/>
    <d v="2023-03-21T00:00:00"/>
    <d v="2023-03-22T00:00:00"/>
    <s v="N/A"/>
    <s v="N/A"/>
    <s v="N/A"/>
    <s v="N/A"/>
    <s v="N/A"/>
    <n v="0"/>
    <s v="N/A"/>
    <n v="0"/>
    <s v="N/A"/>
    <n v="0"/>
    <s v="N/A"/>
    <n v="0"/>
    <s v="N/A"/>
    <n v="0"/>
    <s v="N/A"/>
    <n v="0"/>
    <s v="N/A"/>
    <n v="0"/>
    <n v="0"/>
    <n v="0"/>
    <n v="9714620"/>
    <n v="0"/>
    <n v="0"/>
    <n v="0"/>
    <n v="0"/>
    <d v="2023-04-30T00:00:00"/>
    <d v="2023-04-30T00:00:00"/>
    <n v="-1082"/>
    <s v="NO"/>
    <s v="Bogotá D.C."/>
    <s v="Cumplimiento"/>
    <s v="37-47-101003922"/>
    <n v="0"/>
    <s v="Seguros del Estado S.A."/>
    <d v="2023-03-21T00:00:00"/>
    <s v="21/03/2023 - 31/10/2023"/>
    <d v="2023-03-21T00:00:00"/>
    <s v="https://jepcolombia.sharepoint.com/:b:/g/SE/DAJ/SDC/ER0KuM5WC8tDoZ5i5aoDXw0BM8rlTZzc4UpIpNTdmKIiNg?e=J92kDT"/>
    <s v="Ninguna"/>
    <x v="0"/>
    <s v="Retiro"/>
    <s v="N/A"/>
    <s v="INGENIERO MECANICO"/>
    <s v="N/A"/>
    <s v="MASCULINO"/>
    <s v="william.gualteros@jep.gov.co"/>
    <s v="https://community.secop.gov.co/Public/Tendering/ContractNoticePhases/View?PPI=CO1.PPI.23741044&amp;isFromPublicArea=True&amp;isModal=False"/>
  </r>
  <r>
    <s v="JEP-521-2023"/>
    <s v="JEP-CSPO-520-2023"/>
    <s v="Jairo Cuellar"/>
    <d v="2023-03-09T00:00:00"/>
    <s v="Rudy Sigifredo Rentería Gutierrez"/>
    <x v="0"/>
    <s v="1. Prestación de servicios profesionales y de apoyo a la gestión"/>
    <s v="Cédula de ciudadanía"/>
    <n v="17690666"/>
    <n v="6"/>
    <x v="0"/>
    <s v="Florencia "/>
    <s v="Prestar servicios profesionales para la asesoría y representación a víctimas con enfoque de género, étnico, diferencial, psicosocial y socio cultural en los asuntos de competencia de la jurisdicción, para el sistema autónomo de asesoría y defensa de la SE-JEP."/>
    <s v="Administrativo Transvers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74377557"/>
    <s v="N/A"/>
    <s v="N/A"/>
    <n v="7589549"/>
    <s v="N/A"/>
    <n v="72723"/>
    <n v="148323"/>
    <n v="2022011000068"/>
    <d v="2023-03-14T00:00:00"/>
    <d v="2023-03-16T00:00:00"/>
    <s v="N/A"/>
    <s v="N/A"/>
    <s v="N/A"/>
    <s v="N/A"/>
    <s v="N/A"/>
    <n v="0"/>
    <s v="N/A"/>
    <n v="0"/>
    <s v="N/A"/>
    <n v="0"/>
    <s v="N/A"/>
    <n v="0"/>
    <s v="N/A"/>
    <n v="0"/>
    <s v="N/A"/>
    <n v="0"/>
    <s v="N/A"/>
    <n v="0"/>
    <s v="N/A"/>
    <n v="0"/>
    <n v="74377557"/>
    <n v="0"/>
    <n v="0"/>
    <n v="0"/>
    <n v="0"/>
    <d v="2023-12-31T00:00:00"/>
    <d v="2023-12-31T00:00:00"/>
    <n v="-837"/>
    <s v="NO"/>
    <s v="Florencia, y en el_x000a_departamento de Caquetá"/>
    <s v="Cumplimiento"/>
    <s v="14-47-101023411"/>
    <n v="0"/>
    <s v="Seguros del Estado S.A"/>
    <d v="2023-03-14T00:00:00"/>
    <s v="15/03/2023 - 30/06/24"/>
    <d v="2023-03-16T00:00:00"/>
    <s v="https://jepcolombia.sharepoint.com/:b:/g/SE/DAJ/SDC/ERW2nMVyveRFljVQIJj_DboB_iFIR9tF87hSbOCCRCm01g?e=XFARsv"/>
    <s v="Ninguna"/>
    <x v="0"/>
    <s v="Retiro"/>
    <s v="N/A"/>
    <s v="DERECHO"/>
    <s v="N/A"/>
    <s v="MASCULINO"/>
    <s v="rudy.renteria@jep.gov.co"/>
    <s v="https://community.secop.gov.co/Public/Tendering/ContractNoticePhases/View?PPI=CO1.PPI.23749279&amp;isFromPublicArea=True&amp;isModal=False"/>
  </r>
  <r>
    <s v="JEP-522-2023"/>
    <s v="JEP-CSPO-521-2023"/>
    <s v="Jairo Cuellar"/>
    <d v="2023-03-09T00:00:00"/>
    <s v="Carolina López Sanchez"/>
    <x v="0"/>
    <s v="1. Prestación de servicios profesionales y de apoyo a la gestión"/>
    <s v="Cédula de ciudadanía"/>
    <n v="1020732336"/>
    <n v="7"/>
    <x v="0"/>
    <s v="Manizales"/>
    <s v="Prestar servicios profesionales para apoyar al Departamento de SAAD Comparecientes en la definición de lineamientos jurídicos para el adecuado desarrollo e implementación del Registro de Comparecientes; para el acopio, validación, procesamiento y análisis de la información; así como en la capacitación y socialización del Registro."/>
    <s v="Misional"/>
    <s v="Harvey Danilo Suárez Morales"/>
    <s v="Secretaría Ejecutiva"/>
    <s v="BB- Departamento SAAD Defensa a Comparecientes "/>
    <s v="Jorge Alirio Mancera Cortés"/>
    <n v="79309847"/>
    <x v="9"/>
    <s v="N/A"/>
    <s v="N/A"/>
    <s v="N/A"/>
    <s v="Inversión"/>
    <n v="124468620"/>
    <s v="N/A"/>
    <s v="N/A"/>
    <n v="12446862"/>
    <s v="N/A"/>
    <n v="73023"/>
    <n v="156623"/>
    <s v="_x0009_2022011000068"/>
    <d v="2023-03-17T00:00:00"/>
    <d v="2023-03-22T00:00:00"/>
    <s v="N/A"/>
    <s v="N/A"/>
    <s v="N/A"/>
    <s v="N/A"/>
    <s v="N/A"/>
    <n v="0"/>
    <s v="N/A"/>
    <n v="0"/>
    <s v="N/A"/>
    <n v="0"/>
    <s v="N/A"/>
    <n v="0"/>
    <s v="N/A"/>
    <n v="0"/>
    <s v="N/A"/>
    <n v="0"/>
    <s v="N/A"/>
    <n v="0"/>
    <s v="N/A"/>
    <n v="0"/>
    <n v="124468620"/>
    <n v="0"/>
    <n v="0"/>
    <n v="0"/>
    <n v="0"/>
    <d v="2023-12-31T00:00:00"/>
    <d v="2023-12-31T00:00:00"/>
    <n v="-837"/>
    <s v="NO"/>
    <s v="Bogotá D.C."/>
    <s v="Cumplimiento"/>
    <s v="42-47-101003892_x000a_"/>
    <n v="0"/>
    <s v="Seguros del Estado S.A"/>
    <d v="2023-03-17T00:00:00"/>
    <s v="17/03/2023 - 30/06/24"/>
    <d v="2023-03-22T00:00:00"/>
    <s v="https://jepcolombia.sharepoint.com/:b:/g/SE/DAJ/SDC/EejI0P6WSzxFjJCg9CHOb24B1Ghh75C1GfgkDyYVuHUwDg?e=ucAobQ"/>
    <s v="Ninguna"/>
    <x v="0"/>
    <s v="Retiro"/>
    <s v="N/A"/>
    <s v="DERECHO"/>
    <s v="N/A"/>
    <s v="FEMENINO"/>
    <s v="carolina.lopez@jep.gov.co"/>
    <s v="https://community.secop.gov.co/Public/Tendering/ContractNoticePhases/View?PPI=CO1.PPI.23765019&amp;isFromPublicArea=True&amp;isModal=False"/>
  </r>
  <r>
    <s v="JEP-523-2023"/>
    <s v="JEP-CSPO-522-2023"/>
    <s v="Jairo Cuellar"/>
    <d v="2023-03-09T00:00:00"/>
    <s v="Daniel Enrique Bernal Contreras"/>
    <x v="0"/>
    <s v="1. Prestación de servicios profesionales y de apoyo a la gestión"/>
    <s v="Cédula de ciudadanía"/>
    <n v="86039854"/>
    <n v="5"/>
    <x v="0"/>
    <s v="Bogotá D.C."/>
    <s v="Prestar servicios para apoyar a la Secretaría Ejecutiva en la organización del archivo y gestión documental de las actividades de las actividades  relativas al monitoreo integral en apoyo a la verificación judicial de acuerdo con los lineamientos administrativos de la JEP, así como en la gestión, la revisión y el seguimiento administrativo de los informes presentados por los contratistas adscritos al equipo de monitoreo integral."/>
    <s v="Administrativo Transversal"/>
    <s v="Harvey Danilo Suárez Morales"/>
    <s v="Secretaría Ejecutiva"/>
    <s v="BB- Departamento SAAD Defensa a Comparecientes "/>
    <s v="Jorge Alirio Mancera Cortés"/>
    <n v="79309847"/>
    <x v="9"/>
    <s v="N/A"/>
    <s v="N/A"/>
    <s v="N/A"/>
    <s v="Inversión"/>
    <n v="124468620"/>
    <s v="N/A"/>
    <s v="N/A"/>
    <n v="12446862"/>
    <s v="N/A"/>
    <n v="77223"/>
    <n v="165823"/>
    <n v="2022011000068"/>
    <d v="2023-03-23T00:00:00"/>
    <d v="2023-03-31T00:00:00"/>
    <s v="N/A"/>
    <s v="N/A"/>
    <s v="N/A"/>
    <s v="N/A"/>
    <s v="N/A"/>
    <n v="0"/>
    <s v="N/A"/>
    <n v="0"/>
    <s v="N/A"/>
    <n v="0"/>
    <s v="N/A"/>
    <n v="0"/>
    <s v="N/A"/>
    <n v="0"/>
    <s v="N/A"/>
    <n v="0"/>
    <s v="N/A"/>
    <n v="0"/>
    <s v="N/A"/>
    <n v="0"/>
    <n v="124468620"/>
    <n v="0"/>
    <n v="0"/>
    <n v="0"/>
    <n v="0"/>
    <d v="2023-12-31T00:00:00"/>
    <d v="2023-12-31T00:00:00"/>
    <n v="-837"/>
    <s v="NO"/>
    <s v="Bogotá D.C."/>
    <s v="Cumplimiento"/>
    <s v="15-47-101011133"/>
    <n v="0"/>
    <s v="Seguros del Estado S.A"/>
    <d v="2023-03-27T00:00:00"/>
    <s v="23/03/2023 - 10/07/24"/>
    <d v="2023-03-28T00:00:00"/>
    <s v="https://jepcolombia.sharepoint.com/:b:/g/SE/DAJ/SDC/EbpPr4rGE4FEiHd2zAQppr8B_cN7xHWX5xcoQQOmPHzrfA?e=dJtVYQ"/>
    <s v="Ninguna"/>
    <x v="0"/>
    <s v="Retiro"/>
    <s v="N/A"/>
    <s v="INGENIERÍA DE SISTEMAS"/>
    <s v="N/A"/>
    <s v="MASCULINO"/>
    <s v="daniel.bernalc@jep.gov.co"/>
    <s v="https://community.secop.gov.co/Public/Tendering/ContractNoticePhases/View?PPI=CO1.PPI.23765041&amp;isFromPublicArea=True&amp;isModal=False"/>
  </r>
  <r>
    <s v="JEP-524-2023"/>
    <s v="JEP-CSPO-523-2023"/>
    <s v="Julieth Barrera"/>
    <d v="2023-03-10T00:00:00"/>
    <s v="Diana Garcia Salamanca"/>
    <x v="0"/>
    <s v="1. Prestación de servicios profesionales y de apoyo a la gestión"/>
    <s v="Cédula de ciudadanía"/>
    <n v="1010168877"/>
    <n v="1"/>
    <x v="0"/>
    <s v="Bogotá D.C."/>
    <s v="Prestación de servicios profesionales para apoyar la adopción de la política de salud mental y socializar e implementar con la Subdirección de Talento Humano su contenido a los servidores de la JEP"/>
    <m/>
    <s v="Harvey Danilo Sua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116514778"/>
    <s v="N/A"/>
    <s v="N/A"/>
    <n v="17304178"/>
    <s v="N/A"/>
    <n v="70823"/>
    <n v="151723"/>
    <n v="2022011000068"/>
    <d v="2023-03-16T00:00:00"/>
    <d v="2023-03-17T00:00:00"/>
    <s v="N/A"/>
    <s v="N/A"/>
    <s v="N/A"/>
    <s v="N/A"/>
    <s v="N/A"/>
    <n v="0"/>
    <s v="N/A"/>
    <n v="0"/>
    <s v="N/A"/>
    <n v="0"/>
    <s v="N/A"/>
    <n v="0"/>
    <s v="N/A"/>
    <n v="0"/>
    <s v="N/A"/>
    <n v="0"/>
    <s v="N/A"/>
    <n v="0"/>
    <n v="0"/>
    <n v="-138"/>
    <n v="116514778"/>
    <n v="0"/>
    <n v="0"/>
    <n v="0"/>
    <n v="0"/>
    <d v="2023-09-30T00:00:00"/>
    <d v="2023-05-15T00:00:00"/>
    <n v="-1067"/>
    <s v="NO"/>
    <s v="Bogotá D.C."/>
    <s v="Cumplimiento"/>
    <s v="14-47-101023482"/>
    <n v="0"/>
    <s v="Seguros del Esado S.A."/>
    <d v="2023-03-16T00:00:00"/>
    <s v="16/03/2023 - 20/05/2024"/>
    <d v="2023-03-16T00:00:00"/>
    <s v="https://jepcolombia.sharepoint.com/:b:/g/SE/DAJ/SDC/EedtJWuZ3S5Iu6f0-PCNzJ4BxpkF7VhpmfOfp6WVc6vwgg?e=UmlkA7"/>
    <s v="Terminación anticipada por mutuo acuerdo con lo cual el plazo de ejecución será hasta el quince (15) de_x000a_mayo de dos mil veintitrés (2023)."/>
    <x v="0"/>
    <s v="Terminación anticipada"/>
    <s v="N/A"/>
    <s v="CIENCIAS POLÍTICAS Y DE GOBIERNO"/>
    <s v="N/A"/>
    <s v="FEMENINO"/>
    <s v="diana.garcias@jep.gov.co"/>
    <s v="https://community.secop.gov.co/Public/Tendering/ContractNoticePhases/View?PPI=CO1.PPI.23801935&amp;isFromPublicArea=True&amp;isModal=False"/>
  </r>
  <r>
    <s v="JEP-525-2023"/>
    <s v="JEP-CSPO-524-2024"/>
    <s v="Julieth Barrera"/>
    <d v="2023-03-10T00:00:00"/>
    <s v="Carlos Hernando Forero Rivera"/>
    <x v="0"/>
    <s v="1. Prestación de servicios profesionales y de apoyo a la gestión"/>
    <s v="Cédula de ciudadanía"/>
    <n v="1014200043"/>
    <n v="7"/>
    <x v="0"/>
    <s v="Bogotá D.C."/>
    <s v="Prestar servicios profesionales para apoyar a la Subdirección de Talento Humano en las actividades relacionadas con el procesamiento de la nómina y la administración de terceros de la Jurisdicción Especial para la Paz, como parte del desarrollo e implementación de la estrategia de talento humano de la entidad."/>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73871589"/>
    <s v="N/A"/>
    <s v="N/A"/>
    <n v="7589549"/>
    <s v="N/A"/>
    <n v="80923"/>
    <n v="157423"/>
    <n v="2018011001175"/>
    <d v="2023-03-21T00:00:00"/>
    <d v="2023-03-22T00:00:00"/>
    <s v="N/A"/>
    <s v="N/A"/>
    <s v="N/A"/>
    <s v="N/A"/>
    <s v="N/A"/>
    <n v="2631039"/>
    <d v="2023-10-20T00:00:00"/>
    <n v="0"/>
    <s v="N/A"/>
    <n v="0"/>
    <s v="N/A"/>
    <n v="0"/>
    <s v="N/A"/>
    <n v="0"/>
    <s v="N/A"/>
    <n v="0"/>
    <s v="N/A"/>
    <n v="0"/>
    <s v="N/A"/>
    <n v="-18"/>
    <n v="76502628"/>
    <n v="0"/>
    <n v="0"/>
    <n v="0"/>
    <n v="0"/>
    <d v="2023-12-31T00:00:00"/>
    <d v="2023-12-13T00:00:00"/>
    <n v="-855"/>
    <s v="NO"/>
    <s v="Bogotá D.C."/>
    <s v="Cumplimiento"/>
    <s v="63-45-101042023"/>
    <n v="1"/>
    <s v="Seguros del Esado S.A."/>
    <d v="2023-03-22T00:00:00"/>
    <s v="22/03/2023 - 30/06/2024"/>
    <d v="2023-03-22T00:00:00"/>
    <s v="https://jepcolombia.sharepoint.com/:b:/g/SE/DAJ/SDC/EXRv-5anHK9GjR2mLvxhVXIBBt1RyLTf804D9LZqFltF7A?e=3hkVXf"/>
    <s v="Mediante otrosí N°1 del 20/10/2023 se adiciona $2.631.039 y se modifican las obligaciones del contratista_x000a_El 13/12/2023 se publicó la terminación del contrato JEP-525-2023"/>
    <x v="0"/>
    <s v="Adición y terminación ancticipada"/>
    <s v="N/A"/>
    <s v="INGENIERIA INDUSTRIAL"/>
    <s v="N/A"/>
    <s v="MASCULINO"/>
    <s v="carlos.forero@jep.gov.co"/>
    <s v="https://community.secop.gov.co/Public/Tendering/ContractNoticePhases/View?PPI=CO1.PPI.23775385&amp;isFromPublicArea=True&amp;isModal=False"/>
  </r>
  <r>
    <s v="JEP-526-2023"/>
    <s v="JEP-CSPO-525-2023"/>
    <s v="Mateo Avila"/>
    <d v="2023-03-10T00:00:00"/>
    <s v="Margie Lizzeth Sotelo Avila "/>
    <x v="0"/>
    <s v="1. Prestación de servicios profesionales y de apoyo a la gestión"/>
    <s v="Cédula de ciudadanía"/>
    <n v="1010177967"/>
    <n v="4"/>
    <x v="0"/>
    <s v="Bogotá D.C."/>
    <s v="Prestar servicios profesionales para apoyar y acompañar al grupo de protección a víctimas, testigos y demás intervinientes de la UIA en la respuesta a derechos de petición, recursos, tutelas y demás requerimientos de naturaleza jurídica o judicial que acompañen el proceso de análisis de riesgo"/>
    <s v="Funciones de la dependencia"/>
    <s v="Harvey Danilo Suarez Morales"/>
    <s v="Secretaría Ejecutiva"/>
    <s v="I- Unidad de Investigación y Acusación- UIA"/>
    <s v="Oscar Alfonso Téllez Valenzuela"/>
    <n v="91226679"/>
    <x v="22"/>
    <s v="N/A"/>
    <s v="N/A"/>
    <s v="N/A"/>
    <s v="Inversión"/>
    <n v="30358167"/>
    <s v="N/A"/>
    <s v="N/A"/>
    <n v="7589549"/>
    <s v="N/A"/>
    <n v="43723"/>
    <n v="170123"/>
    <n v="2018011001068"/>
    <d v="2023-03-24T00:00:00"/>
    <d v="2023-03-31T00:00:00"/>
    <s v="N/A"/>
    <s v="N/A"/>
    <s v="N/A"/>
    <s v="N/A"/>
    <s v="N/A"/>
    <n v="0"/>
    <s v="N/A"/>
    <n v="0"/>
    <s v="N/A"/>
    <n v="0"/>
    <s v="N/A"/>
    <n v="0"/>
    <s v="N/A"/>
    <n v="0"/>
    <s v="N/A"/>
    <n v="0"/>
    <s v="N/A"/>
    <n v="0"/>
    <n v="0"/>
    <n v="0"/>
    <n v="30358167"/>
    <n v="0"/>
    <n v="0"/>
    <n v="0"/>
    <n v="0"/>
    <d v="2023-07-20T00:00:00"/>
    <d v="2023-07-20T00:00:00"/>
    <n v="-1001"/>
    <s v="NO"/>
    <s v="Bogotá D.C."/>
    <s v="Cumplimiento"/>
    <s v="340-47-994000044521"/>
    <n v="0"/>
    <s v="Aseguradora Solidaria de Colombia"/>
    <d v="2023-03-28T00:00:00"/>
    <s v="24/03/2023 - 31/01/24"/>
    <d v="2023-03-31T00:00:00"/>
    <s v="https://jepcolombia.sharepoint.com/:b:/g/SE/DAJ/SDC/EUWOh_ZmG99CpvgKTaYkazABMZvyE-dhsGxV5Eb7oIm2gg?e=RBZP1y"/>
    <s v="Ninguna"/>
    <x v="0"/>
    <s v="Retiro"/>
    <s v="N/A"/>
    <s v="DERECHO"/>
    <s v="N/A"/>
    <s v="FEMENINO"/>
    <s v="margie.sotelo@jep.gov.co"/>
    <s v="https://community.secop.gov.co/Public/Tendering/ContractNoticePhases/View?PPI=CO1.PPI.23808778&amp;isFromPublicArea=True&amp;isModal=False"/>
  </r>
  <r>
    <s v="JEP-527-2023"/>
    <s v="JEP-CSPO-526-2023"/>
    <s v="Mateo Avila"/>
    <d v="2023-03-10T00:00:00"/>
    <s v="Maria Isabel Meléndez Salamanca"/>
    <x v="0"/>
    <s v="1. Prestación de servicios profesionales y de apoyo a la gestión"/>
    <s v="Cédula de ciudadanía"/>
    <n v="1013638747"/>
    <n v="0"/>
    <x v="0"/>
    <s v="Bogotá D.C."/>
    <s v="Prestar servicios profesionales para apoyar al Departamento de SAAD Comparecientes en el acopio, procesamiento, validación y análisis jurídico de la información asociada al Registro de Comparecientes, que sirva como insumo para las actuaciones y decisiones judiciales"/>
    <s v="Funciones de la dependencia"/>
    <s v="Harvey Danilo Suárez Morales"/>
    <s v="Secretaría Ejecutiva"/>
    <s v="BB- Departamento SAAD Defensa a Comparecientes "/>
    <s v="Jorge Alirio Mancera Cortés"/>
    <n v="79309847"/>
    <x v="9"/>
    <s v="N/A"/>
    <s v="N/A"/>
    <s v="N/A"/>
    <s v="Inversión"/>
    <n v="63752220"/>
    <s v="N/A"/>
    <s v="N/A"/>
    <n v="6375222"/>
    <s v="N/A"/>
    <n v="47523"/>
    <s v="_x0009_157923"/>
    <n v="2022011000068"/>
    <d v="2023-03-21T00:00:00"/>
    <d v="2023-03-23T00:00:00"/>
    <s v="N/A"/>
    <s v="N/A"/>
    <s v="N/A"/>
    <s v="N/A"/>
    <s v="N/A"/>
    <n v="0"/>
    <s v="N/A"/>
    <n v="0"/>
    <s v="N/A"/>
    <n v="0"/>
    <s v="N/A"/>
    <n v="0"/>
    <s v="N/A"/>
    <n v="0"/>
    <s v="N/A"/>
    <n v="0"/>
    <s v="N/A"/>
    <n v="0"/>
    <s v="N/A"/>
    <n v="0"/>
    <n v="63752220"/>
    <n v="0"/>
    <n v="0"/>
    <n v="0"/>
    <n v="0"/>
    <d v="2023-12-31T00:00:00"/>
    <d v="2023-12-31T00:00:00"/>
    <n v="-837"/>
    <s v="NO"/>
    <s v="Bogotá D.C."/>
    <s v="Cumplimiento"/>
    <s v="62-47-101002512"/>
    <n v="0"/>
    <s v="Seguros del Estado S.A"/>
    <d v="2023-03-21T00:00:00"/>
    <s v="21/03/2023 - 30/06/24"/>
    <d v="2023-03-23T00:00:00"/>
    <s v="https://jepcolombia.sharepoint.com/:b:/g/SE/DAJ/SDC/EZhZpppP6NtNl4xM8FAFOvIBkYre5tDYX8hJl2FBhnPh1g?e=ip1vkV"/>
    <s v="Ninguna"/>
    <x v="0"/>
    <s v="Retiro"/>
    <s v="N/A"/>
    <s v="DERECHO"/>
    <s v="N/A"/>
    <s v="FEMENINO"/>
    <s v="maria.melendezs@jep.gov.co"/>
    <s v="https://community.secop.gov.co/Public/Tendering/ContractNoticePhases/View?PPI=CO1.PPI.23844870&amp;isFromPublicArea=True&amp;isModal=False"/>
  </r>
  <r>
    <s v="JEP-528-2023"/>
    <s v="JEP-CSPO-527-2023"/>
    <s v="Julieth Barrera"/>
    <d v="2023-03-15T00:00:00"/>
    <s v="Sulma Ixyomara Rodriguez Fajardo "/>
    <x v="0"/>
    <s v="1. Prestación de servicios profesionales y de apoyo a la gestión"/>
    <s v="Cédula de ciudadanía"/>
    <n v="51922842"/>
    <n v="7"/>
    <x v="0"/>
    <s v="Bogotá D.C."/>
    <s v="Prestar servicio para el desarrollo de actividades para la implementación de los enfoques diferenciales en los planes, proyectos y programas a partir de la estrategia de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72859653"/>
    <s v="N/A"/>
    <s v="N/A"/>
    <n v="7589549"/>
    <s v="N/A"/>
    <n v="83823"/>
    <n v="165723"/>
    <s v="_x0009_2018011001175"/>
    <d v="2023-03-23T00:00:00"/>
    <d v="2023-03-28T00:00:00"/>
    <s v="N/A"/>
    <s v="N/A"/>
    <s v="N/A"/>
    <s v="N/A"/>
    <s v="N/A"/>
    <n v="0"/>
    <s v="N/A"/>
    <n v="0"/>
    <s v="N/A"/>
    <n v="0"/>
    <s v="N/A"/>
    <n v="0"/>
    <s v="N/A"/>
    <n v="0"/>
    <s v="N/A"/>
    <n v="0"/>
    <s v="N/A"/>
    <n v="0"/>
    <s v="N/A"/>
    <n v="0"/>
    <n v="72859653"/>
    <n v="0"/>
    <n v="0"/>
    <n v="0"/>
    <n v="0"/>
    <d v="2023-12-31T00:00:00"/>
    <d v="2023-12-31T00:00:00"/>
    <n v="-837"/>
    <s v="NO"/>
    <s v="Bogotá D.C."/>
    <s v="Cumplimiento"/>
    <s v="21-47-101027380"/>
    <n v="0"/>
    <s v="Seguros del Estado S.A"/>
    <d v="2023-03-24T00:00:00"/>
    <s v="24/03/2023 - 30/06/24"/>
    <d v="2023-03-27T00:00:00"/>
    <s v="https://jepcolombia.sharepoint.com/:b:/g/SE/DAJ/SDC/EeH9yVN49I1Mp05nn7e0xHkBGIvUJYNH7zUupIBjoqqmzg?e=5VOy8A"/>
    <s v="Ninguna"/>
    <x v="0"/>
    <s v="Retiro"/>
    <s v="N/A"/>
    <s v="ANTROPOLOGÍA"/>
    <s v="N/A"/>
    <s v="FEMENINO"/>
    <s v="sulma.rodriguez@jep.gov.co"/>
    <s v="https://community.secop.gov.co/Public/Tendering/ContractNoticePhases/View?PPI=CO1.PPI.23853343&amp;isFromPublicArea=True&amp;isModal=False"/>
  </r>
  <r>
    <s v="JEP-529-2023"/>
    <s v="JEP-CSPO-528-2023"/>
    <s v="Jairo Cuellar"/>
    <d v="2023-03-15T00:00:00"/>
    <s v="Laura Sofia Buitrago Vidal"/>
    <x v="0"/>
    <s v="1. Prestación de servicios profesionales y de apoyo a la gestión"/>
    <s v="Cédula de ciudadanía"/>
    <n v="1032424682"/>
    <n v="0"/>
    <x v="0"/>
    <s v="Bogotá D.C."/>
    <s v="Prestar servicios profesionales para apoyar al Departamento de SAAD Comparecientes en la definición de lineamientos conceptuales para la gestión, acopio, validación, procesamiento y análisis de la información asociada al Registro de Comparecientes; en la realización de pruebas y la elaboración de casos de uso para el desarrollo de sus funcionalidades y en la capacitación y socialización del Registro"/>
    <s v="Administrativo Transversal"/>
    <s v="Harvey Danilo Suárez Morales"/>
    <s v="Secretaría Ejecutiva"/>
    <s v="BB- Departamento SAAD Defensa a Comparecientes "/>
    <s v="Jorge Alirio Mancera Cortés"/>
    <n v="79309847"/>
    <x v="9"/>
    <s v="N/A"/>
    <s v="N/A"/>
    <s v="N/A"/>
    <s v="Inversión"/>
    <n v="124468620"/>
    <s v="N/A"/>
    <s v="N/A"/>
    <n v="12446862"/>
    <s v="N/A"/>
    <n v="87423"/>
    <n v="180623"/>
    <n v="2022011000068"/>
    <d v="2023-03-30T00:00:00"/>
    <d v="2023-03-31T00:00:00"/>
    <s v="N/A"/>
    <s v="N/A"/>
    <s v="N/A"/>
    <s v="N/A"/>
    <s v="N/A"/>
    <n v="0"/>
    <s v="N/A"/>
    <n v="0"/>
    <s v="N/A"/>
    <n v="0"/>
    <s v="N/A"/>
    <n v="0"/>
    <s v="N/A"/>
    <n v="0"/>
    <s v="N/A"/>
    <n v="0"/>
    <s v="N/A"/>
    <n v="0"/>
    <s v="N/A"/>
    <n v="0"/>
    <n v="124468620"/>
    <n v="0"/>
    <n v="0"/>
    <n v="0"/>
    <n v="0"/>
    <d v="2023-12-31T00:00:00"/>
    <d v="2023-12-31T00:00:00"/>
    <n v="-837"/>
    <s v="NO"/>
    <s v="Bogotá D.C."/>
    <s v="Cumplimiento"/>
    <s v="25-47-101003836"/>
    <n v="0"/>
    <s v="Seguros del Estado S.A."/>
    <d v="2023-03-30T00:00:00"/>
    <s v="30/03/2023 - 01/07/2024"/>
    <d v="2023-03-31T00:00:00"/>
    <s v="https://jepcolombia.sharepoint.com/:b:/g/SE/DAJ/SDC/EXJjoRLxtaFHh34aNgDyT9gBMb3twV6EkKVBLe4nIWKTpg?e=kml3k0"/>
    <s v="Ninguna"/>
    <x v="0"/>
    <s v="Retiro"/>
    <s v="N/A"/>
    <s v="CIENCIAS POLÍTICAS Y DE GOBIERNO"/>
    <s v="N/A"/>
    <s v="FEMENINO"/>
    <s v="laura.buitrago@jep.gov.co"/>
    <s v="https://community.secop.gov.co/Public/Tendering/ContractNoticePhases/View?PPI=CO1.PPI.23966332&amp;isFromPublicArea=True&amp;isModal=False"/>
  </r>
  <r>
    <s v="JEP-530-2023"/>
    <s v="JEP-CSPO-529-2023"/>
    <s v="Jairo Cuellar"/>
    <d v="2023-03-15T00:00:00"/>
    <s v="Jhon Sebastián Barajas Beltrán"/>
    <x v="0"/>
    <s v="1. Prestación de servicios profesionales y de apoyo a la gestión"/>
    <s v="Cédula de ciudadanía"/>
    <n v="1000853966"/>
    <n v="0"/>
    <x v="0"/>
    <s v="Bogotá D.C."/>
    <s v="Prestar servicios profesionales para apoyar al grupo de Análisis, Contexto y Estadística de la UIA en las actividades relacionadas con la elaboración de insumos técnicos para la construcción de informes de análisis, para fortalecer la capacidad investigativa de la UIA"/>
    <s v="Administrativo Transversal"/>
    <s v="Harvey Danilo Suárez Morales"/>
    <s v="Secretaría Ejecutiva"/>
    <s v="I- Unidad de Investigación y Acusación- UIA"/>
    <s v="Luz Helena Morales Gray"/>
    <n v="51872606"/>
    <x v="22"/>
    <s v="N/A"/>
    <s v="N/A"/>
    <s v="N/A"/>
    <s v="Inversión"/>
    <n v="37947730"/>
    <s v="N/A"/>
    <s v="N/A"/>
    <n v="3794773"/>
    <s v="N/A"/>
    <n v="38423"/>
    <n v="169823"/>
    <n v="2022011000057"/>
    <d v="2023-03-24T00:00:00"/>
    <d v="2023-03-28T00:00:00"/>
    <s v="N/A"/>
    <s v="N/A"/>
    <s v="N/A"/>
    <s v="N/A"/>
    <s v="N/A"/>
    <n v="0"/>
    <s v="N/A"/>
    <n v="0"/>
    <s v="N/A"/>
    <n v="0"/>
    <s v="N/A"/>
    <n v="0"/>
    <s v="N/A"/>
    <n v="0"/>
    <s v="N/A"/>
    <n v="0"/>
    <s v="N/A"/>
    <n v="0"/>
    <s v="N/A"/>
    <n v="0"/>
    <n v="37947730"/>
    <n v="0"/>
    <n v="0"/>
    <n v="0"/>
    <n v="0"/>
    <d v="2023-12-31T00:00:00"/>
    <d v="2023-12-31T00:00:00"/>
    <n v="-837"/>
    <s v="NO"/>
    <s v="Bogotá D.C."/>
    <s v="Cumplimiento"/>
    <s v="37-47-101003926"/>
    <n v="0"/>
    <s v="Seguros del Estado S.A"/>
    <d v="2023-03-24T00:00:00"/>
    <s v="24/03/2023 - 30/06/24"/>
    <d v="2023-03-27T00:00:00"/>
    <s v="https://jepcolombia.sharepoint.com/:b:/g/SE/DAJ/SDC/EUGhe-79ki5FtBQ75rKgX5ABuJ6frN9CbIVHeuTPsAikDQ?e=FghmA5"/>
    <s v="Ninguna"/>
    <x v="0"/>
    <s v="Retiro"/>
    <s v="N/A"/>
    <s v="DERECHO"/>
    <s v="N/A"/>
    <s v="MASCULINO"/>
    <s v="jhon.barajas@jep.gov.co"/>
    <s v="https://community.secop.gov.co/Public/Tendering/ContractNoticePhases/View?PPI=CO1.PPI.23886692&amp;isFromPublicArea=True&amp;isModal=False"/>
  </r>
  <r>
    <s v="JEP-531-2023"/>
    <s v="JEP-CSPO-530-2023"/>
    <s v="Julieth Barrera"/>
    <d v="2023-03-15T00:00:00"/>
    <s v="Fredy Alexander Peña Gómez"/>
    <x v="0"/>
    <s v="1. Prestación de servicios profesionales y de apoyo a la gestión"/>
    <s v="Cédula de ciudadanía"/>
    <n v="79758511"/>
    <n v="3"/>
    <x v="0"/>
    <s v="Bogotá D.C"/>
    <s v="Prestar los servicios profesionales para apoyar a la Subdirección de Talento Humano en el desarrollo e implementación del Plan Estratégico de Seguridad Vial de la Jurisdicción Especial para la Paz –JEP-, en articulación con el Sistema de Gestión de la Seguridad y Salud en el trabajo (SG-SST)."/>
    <s v="Funciones de la dependencia"/>
    <s v="Harvey Danilo Sua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52458966"/>
    <s v="N/A"/>
    <s v="N/A"/>
    <n v="5464476"/>
    <s v="N/A"/>
    <n v="83723"/>
    <n v="158423"/>
    <n v="2018011001175"/>
    <d v="2023-03-22T00:00:00"/>
    <d v="2023-03-24T00:00:00"/>
    <s v="N/A"/>
    <s v="N/A"/>
    <s v="N/A"/>
    <s v="N/A"/>
    <s v="N/A"/>
    <n v="0"/>
    <s v="N/A"/>
    <n v="0"/>
    <s v="N/A"/>
    <n v="0"/>
    <s v="N/A"/>
    <n v="0"/>
    <s v="N/A"/>
    <n v="0"/>
    <s v="N/A"/>
    <n v="0"/>
    <s v="N/A"/>
    <n v="0"/>
    <n v="0"/>
    <n v="-97"/>
    <n v="52458966"/>
    <n v="0"/>
    <n v="0"/>
    <n v="0"/>
    <n v="0"/>
    <d v="2023-12-31T00:00:00"/>
    <d v="2023-09-25T00:00:00"/>
    <n v="-934"/>
    <s v="NO"/>
    <s v="Bogotá D.C."/>
    <s v="Cumplimiento"/>
    <s v="14-45-101094401"/>
    <n v="0"/>
    <s v="Seguros del Esado S.A."/>
    <d v="2023-03-22T00:00:00"/>
    <s v="22/03/2023 - 30/06/2024"/>
    <d v="2023-03-23T00:00:00"/>
    <s v="https://jepcolombia.sharepoint.com/:b:/g/SE/DAJ/SDC/Eay7Jo18tUFAmxH4UCozaw0BKzKr5i5CH3emc-4AeOE6tw?e=aOhwDg"/>
    <s v="26 de septiembre se publicó la terminación anticipada del contrato JEP-531-2023."/>
    <x v="0"/>
    <s v="Terminación anticipada"/>
    <s v="N/A"/>
    <s v="INGENIERIA INDUSTRIAL"/>
    <s v="N/A"/>
    <s v="MASCULINO"/>
    <s v="fredy.pena@jep.gov.co"/>
    <s v="https://community.secop.gov.co/Public/Tendering/ContractNoticePhases/View?PPI=CO1.PPI.23862656&amp;isFromPublicArea=True&amp;isModal=False"/>
  </r>
  <r>
    <s v="JEP-532-2023"/>
    <s v="JEP-CSPO-531-2024"/>
    <s v="Arinson Ruiz"/>
    <d v="2023-03-15T00:00:00"/>
    <s v="Amaris Arévalo Osorio "/>
    <x v="0"/>
    <s v="1. Prestación de servicios profesionales y de apoyo a la gestión"/>
    <s v="Cédula de ciudadanía"/>
    <n v="51882109"/>
    <n v="3"/>
    <x v="0"/>
    <s v="Bogotá D.C."/>
    <s v="Prestación de servicios profesionales para apoyar a la subdirección de recursos físicos e infraestructura en la verificación del funcionamiento del módulo de inventarios en lo relacionado con depreciaciones y amortizaciones, así como en la estructuración de informes para realizar conciliaciones de los registros de bienes e insumos que hacen parte de la dotación en los grupos territoriales y la sede principal de la JEP."/>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52458966"/>
    <s v="N/A"/>
    <s v="N/A"/>
    <n v="5464476"/>
    <s v="N/A"/>
    <n v="71223"/>
    <n v="158223"/>
    <n v="2018011000833"/>
    <d v="2023-03-21T00:00:00"/>
    <d v="2023-03-22T00:00:00"/>
    <s v="N/A"/>
    <s v="N/A"/>
    <s v="N/A"/>
    <s v="N/A"/>
    <s v="N/A"/>
    <n v="0"/>
    <s v="N/A"/>
    <n v="0"/>
    <s v="N/A"/>
    <n v="0"/>
    <s v="N/A"/>
    <n v="0"/>
    <s v="N/A"/>
    <n v="0"/>
    <s v="N/A"/>
    <n v="0"/>
    <s v="N/A"/>
    <n v="0"/>
    <s v="N/A"/>
    <n v="0"/>
    <n v="52458966"/>
    <n v="0"/>
    <n v="0"/>
    <n v="0"/>
    <n v="0"/>
    <d v="2023-12-31T00:00:00"/>
    <d v="2023-12-31T00:00:00"/>
    <n v="-837"/>
    <s v="NO"/>
    <s v="Bogotá D.C."/>
    <s v="Cumplimiento"/>
    <s v="63-45-101042024_x000a_"/>
    <n v="0"/>
    <s v="Seguros del Estado S.A"/>
    <d v="2023-03-21T00:00:00"/>
    <s v="21/03/2023 - 30/06/24"/>
    <d v="2023-03-22T00:00:00"/>
    <s v="https://jepcolombia.sharepoint.com/:b:/g/SE/DAJ/SDC/EWZSij99GkhPi5uSEfE1lhEBCoAQ6I_2OOZGrcI0TfHNrA?e=GSQ507"/>
    <s v="Ninguna"/>
    <x v="0"/>
    <s v="Retiro"/>
    <s v="N/A"/>
    <s v="CONTADURIA PUBLICA"/>
    <s v="N/A"/>
    <s v="FEMENINO"/>
    <s v="amaris.arevalo@jep.gov.co"/>
    <s v="https://community.secop.gov.co/Public/Tendering/ContractNoticePhases/View?PPI=CO1.PPI.23848236&amp;isFromPublicArea=True&amp;isModal=False"/>
  </r>
  <r>
    <s v="JEP-533-2023"/>
    <s v="JEP-CSPO-532-2023"/>
    <s v="Clara Torres"/>
    <d v="2023-03-15T00:00:00"/>
    <s v="Maria Paula Roa Polo"/>
    <x v="0"/>
    <s v="1. Prestación de servicios profesionales y de apoyo a la gestión"/>
    <s v="Cédula de ciudadanía"/>
    <n v="1032468794"/>
    <n v="6"/>
    <x v="0"/>
    <s v="Bogotá D.C."/>
    <s v="Apoyar y acompañar la transcripción de diligencias en el marco de los casos priorizados por la Sala de Reconocimiento de Verdad, de Responsabilidad y de Determinación de los Hechos y Conductas"/>
    <s v="Misional"/>
    <s v="Harvey Danilo Suárez Morales"/>
    <s v="Secretaría Ejecutiva"/>
    <s v="B- Subsecretaría Ejecutiva"/>
    <s v="Ana Cristina Portilla Benavides"/>
    <n v="52350519"/>
    <x v="21"/>
    <s v="N/A"/>
    <s v="Transcriptores - Sección NR"/>
    <s v="Gustavo Adolfo Salazar Arbeláez"/>
    <s v="Inversión"/>
    <n v="27550048"/>
    <s v="N/A"/>
    <s v="N/A"/>
    <n v="3415296"/>
    <s v="N/A"/>
    <n v="83623"/>
    <n v="158323"/>
    <n v="2022011000068"/>
    <d v="2023-03-21T00:00:00"/>
    <d v="2023-03-27T00:00:00"/>
    <s v="N/A"/>
    <s v="N/A"/>
    <s v="N/A"/>
    <s v="N/A"/>
    <s v="N/A"/>
    <n v="3756831"/>
    <d v="2023-11-15T00:00:00"/>
    <n v="7459006"/>
    <d v="2023-12-26T00:00:00"/>
    <n v="0"/>
    <s v="N/A"/>
    <n v="0"/>
    <s v="N/A"/>
    <n v="0"/>
    <s v="N/A"/>
    <n v="0"/>
    <s v="N/A"/>
    <n v="2"/>
    <d v="2023-12-26T00:00:00"/>
    <n v="106"/>
    <n v="38765885"/>
    <n v="7459006"/>
    <n v="7459006"/>
    <n v="0"/>
    <n v="0"/>
    <d v="2023-11-15T00:00:00"/>
    <d v="2024-02-29T00:00:00"/>
    <n v="-777"/>
    <s v="NO"/>
    <s v="Bogotá D.C."/>
    <s v="Cumplimiento"/>
    <s v="980 47 994000024361"/>
    <n v="1"/>
    <s v="Aseguradora Solidaria de Colombia"/>
    <d v="2023-03-23T00:00:00"/>
    <s v="22/03/2023 - 15/05/24"/>
    <d v="2023-03-24T00:00:00"/>
    <s v="https://jepcolombia.sharepoint.com/:b:/g/SE/DAJ/SDC/EV1bRx5eOnZJsMytHDYD-RIBg4LDRCIDNMvd1UyLZrFzeQ?e=Zj0obL"/>
    <s v="Mediante otrosí N°1 el 15/11/2023 se publica la adición y prórroga del contrato JEP-533-2023_x000a_Mediante Otrosí N°2 el 26/12/2023 se publica la adición y prórroga del contrato JEP-533-2023"/>
    <x v="0"/>
    <s v="Adición y prórroga"/>
    <s v="N/A"/>
    <s v="HISTORIA"/>
    <s v="N/A"/>
    <s v="FEMENINO"/>
    <s v="maria.roa@jep.gov.co"/>
    <s v="https://community.secop.gov.co/Public/Tendering/ContractNoticePhases/View?PPI=CO1.PPI.23879037&amp;isFromPublicArea=True&amp;isModal=False"/>
  </r>
  <r>
    <s v="JEP-534-2023"/>
    <s v="JEP-CSPO-533-2023"/>
    <s v="Clara Torres"/>
    <d v="2023-03-15T00:00:00"/>
    <s v="Nestor Vega Molano"/>
    <x v="0"/>
    <s v="1. Prestación de servicios profesionales y de apoyo a la gestión"/>
    <s v="Cédula de ciudadanía"/>
    <n v="1093791360"/>
    <n v="9"/>
    <x v="0"/>
    <s v="Bogotá D.C."/>
    <s v="Apoyar y acompañar la transcripción de diligencias en el marco de los casos priorizados por la Sala de Reconocimiento de Verdad, de Responsabilidad y de Determinación de los Hechos y Conductas"/>
    <s v="Misional"/>
    <s v="Harvey Danilo Suárez Morales"/>
    <s v="Secretaría Ejecutiva"/>
    <s v="B- Subsecretaría Ejecutiva"/>
    <s v="Ana Cristina Portilla Benavides"/>
    <n v="52350519"/>
    <x v="21"/>
    <s v="N/A"/>
    <s v="Transcriptores - Sección NR"/>
    <s v="Gustavo Adolfo Salazar Arbeláez"/>
    <s v="Inversión"/>
    <n v="27550048"/>
    <s v="N/A"/>
    <s v="N/A"/>
    <n v="3415296"/>
    <s v="N/A"/>
    <n v="86723"/>
    <n v="159023"/>
    <s v="_x0009_2022011000068"/>
    <d v="2023-03-22T00:00:00"/>
    <d v="2023-03-27T00:00:00"/>
    <s v="N/A"/>
    <s v="N/A"/>
    <s v="N/A"/>
    <s v="N/A"/>
    <s v="N/A"/>
    <n v="3756831"/>
    <d v="2023-11-15T00:00:00"/>
    <n v="7459006"/>
    <d v="2023-12-22T00:00:00"/>
    <n v="0"/>
    <s v="N/A"/>
    <n v="0"/>
    <s v="N/A"/>
    <n v="0"/>
    <s v="N/A"/>
    <n v="0"/>
    <s v="N/A"/>
    <n v="2"/>
    <d v="2023-12-22T00:00:00"/>
    <n v="106"/>
    <n v="38765885"/>
    <n v="7459006"/>
    <n v="7459006"/>
    <n v="0"/>
    <n v="0"/>
    <d v="2023-11-15T00:00:00"/>
    <d v="2024-02-29T00:00:00"/>
    <n v="-777"/>
    <s v="NO"/>
    <s v="Bogotá D.C."/>
    <s v="Cumplimiento"/>
    <s v="21-45-101404329"/>
    <n v="0"/>
    <s v="Seguros del Estado S.A"/>
    <d v="2023-03-23T00:00:00"/>
    <s v="23/03/2023 - 16/05/24"/>
    <d v="2023-03-24T00:00:00"/>
    <s v="https://jepcolombia.sharepoint.com/:b:/g/SE/DAJ/SDC/EXGju9jrn3BKofEIkOGb9wkBr_JGDwdW_2iIF4XVzKB8BA?e=isAlfb"/>
    <s v="Mediante otrosí N°1 el 15/11/2023 se publica la adición y prórroga del contrato JEP-534-2023_x000a_Mediante otrosí N°2 del 22/12/2023 se adicionó y prorrogo el contrato JEP-534-2023"/>
    <x v="0"/>
    <s v="Adición y prórroga"/>
    <s v="N/A"/>
    <s v="CIENCIAS POLÍTICAS Y DE GOBIERNO"/>
    <s v="N/A"/>
    <s v="MASCULINO"/>
    <s v="nestor.vega@jep.gov.co"/>
    <s v="https://community.secop.gov.co/Public/Tendering/ContractNoticePhases/View?PPI=CO1.PPI.23879988&amp;isFromPublicArea=True&amp;isModal=False"/>
  </r>
  <r>
    <s v="JEP-535-2023"/>
    <s v="JEP-CSPO-534-2023"/>
    <s v="Angela Esquivel"/>
    <d v="2023-03-18T00:00:00"/>
    <s v="Maria Fernanda Gomez Garrido"/>
    <x v="0"/>
    <s v="1. Prestación de servicios profesionales y de apoyo a la gestión"/>
    <s v="Cédula de ciudadanía"/>
    <n v="52088054"/>
    <n v="5"/>
    <x v="0"/>
    <s v="Bogotá D.C."/>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Misional"/>
    <s v="Harvey Danilo Suarez Morales"/>
    <s v="Secretaría Ejecutiva"/>
    <s v="BB- Departamento de Atención a Victimas "/>
    <s v="Claudia Viviana Ferro Buitrago"/>
    <n v="52032888"/>
    <x v="14"/>
    <s v="Sandra Helena_x000a_Narváez Ramírez C.C. 51.859.703 hasta por el término que dure la_x000a_ausencia de su titular"/>
    <s v="N/A"/>
    <s v="N/A"/>
    <s v="Inversión"/>
    <n v="81041214"/>
    <s v="N/A"/>
    <s v="N/A"/>
    <n v="8652088"/>
    <s v="N/A"/>
    <n v="54523"/>
    <n v="173023"/>
    <n v="2022011000068"/>
    <d v="2023-03-27T00:00:00"/>
    <d v="2023-04-01T00:00:00"/>
    <s v="N/A"/>
    <s v="N/A"/>
    <s v="N/A"/>
    <s v="N/A"/>
    <s v="N/A"/>
    <n v="0"/>
    <s v="N/A"/>
    <n v="0"/>
    <s v="N/A"/>
    <n v="0"/>
    <s v="N/A"/>
    <n v="0"/>
    <s v="N/A"/>
    <n v="0"/>
    <s v="N/A"/>
    <n v="0"/>
    <s v="N/A"/>
    <n v="0"/>
    <n v="0"/>
    <n v="-111"/>
    <n v="81041214"/>
    <n v="0"/>
    <n v="0"/>
    <n v="0"/>
    <n v="0"/>
    <d v="2023-12-31T00:00:00"/>
    <d v="2023-09-11T00:00:00"/>
    <n v="-948"/>
    <s v="NO"/>
    <s v="Bogotá D.C."/>
    <s v="Cumplimiento"/>
    <s v="380 47 994000133801"/>
    <n v="1"/>
    <s v="Aseguradora Solidaria de Colombia"/>
    <d v="2023-03-28T00:00:00"/>
    <s v="27/03/2023 - 03/07/2024"/>
    <d v="2023-03-28T00:00:00"/>
    <s v="https://jepcolombia.sharepoint.com/:b:/g/SE/DAJ/SDC/Ea3n4IGFwjhNp6NW_dldRhQBFieie_Dy4QWl3RNNP-J_8A?e=MzrxaW"/>
    <s v="Por mutuo acuerdo se termina la ejecución del contrato será hasta el 11 de septiembre de 2023 inclusive"/>
    <x v="0"/>
    <s v="Terminación anticipada"/>
    <s v="N/A"/>
    <s v="PSICOLOGÍA"/>
    <s v="N/A"/>
    <s v="FEMENINO"/>
    <s v="maria.gomezg@jep.gov.co"/>
    <s v="https://community.secop.gov.co/Public/Tendering/ContractNoticePhases/View?PPI=CO1.PPI.23948669&amp;isFromPublicArea=True&amp;isModal=False"/>
  </r>
  <r>
    <s v="JEP-536-2023"/>
    <s v="JEP-CSPO-535-2023"/>
    <s v="Jairo Cuellar"/>
    <d v="2023-03-21T00:00:00"/>
    <s v="Alejandro Ramírez Jaimes"/>
    <x v="0"/>
    <s v="1. Prestación de servicios profesionales y de apoyo a la gestión"/>
    <s v="Cédula de ciudadanía"/>
    <n v="13874193"/>
    <n v="0"/>
    <x v="0"/>
    <s v="Bucaramanga"/>
    <s v="Prestar servicios profesionales de apoyo a la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5017120"/>
    <s v="N/A"/>
    <s v="N/A"/>
    <n v="7589549"/>
    <s v="N/A"/>
    <n v="75323"/>
    <n v="193423"/>
    <n v="2022011000068"/>
    <d v="2023-04-14T00:00:00"/>
    <d v="2023-04-18T00:00:00"/>
    <s v="N/A"/>
    <s v="N/A"/>
    <s v="N/A"/>
    <s v="N/A"/>
    <s v="N/A"/>
    <n v="0"/>
    <s v="N/A"/>
    <n v="0"/>
    <s v="N/A"/>
    <n v="0"/>
    <s v="N/A"/>
    <n v="0"/>
    <s v="N/A"/>
    <n v="0"/>
    <s v="N/A"/>
    <n v="0"/>
    <s v="N/A"/>
    <n v="0"/>
    <s v="N/A"/>
    <n v="0"/>
    <n v="65017120"/>
    <n v="0"/>
    <n v="0"/>
    <n v="0"/>
    <n v="0"/>
    <d v="2023-12-31T00:00:00"/>
    <d v="2023-12-31T00:00:00"/>
    <n v="-837"/>
    <s v="NO"/>
    <s v="Bogotá D.C."/>
    <s v="Cumplimiento"/>
    <s v="39-45-101030037"/>
    <n v="0"/>
    <s v="Seguros del Estado S.A."/>
    <d v="2023-04-17T00:00:00"/>
    <s v="14/04/2023 - 06/07/2024"/>
    <d v="2023-04-17T00:00:00"/>
    <s v="https://jepcolombia.sharepoint.com/:b:/g/SE/DAJ/SDC/EXiZjGGvLBBBiXV26NqSDNMBszQyiUKQJ7F0kR5qHGYdAg?e=TKcgUt"/>
    <s v="Ninguna"/>
    <x v="0"/>
    <s v="Retiro"/>
    <s v="N/A"/>
    <s v="HISTORIA"/>
    <s v="N/A"/>
    <s v="MASCULINO"/>
    <s v="alejandro.ramirez@jep.gov.co"/>
    <s v="https://community.secop.gov.co/Public/Tendering/ContractNoticePhases/View?PPI=CO1.PPI.23985382&amp;isFromPublicArea=True&amp;isModal=False"/>
  </r>
  <r>
    <s v="JEP-537-2023"/>
    <s v="JEP-CSPO-536-2023"/>
    <s v="Jairo Cuellar"/>
    <d v="2023-03-21T00:00:00"/>
    <s v="Lorena Pardo Sanchez"/>
    <x v="0"/>
    <s v="1. Prestación de servicios profesionales y de apoyo a la gestión"/>
    <s v="Cédula de ciudadanía"/>
    <n v="52866129"/>
    <n v="7"/>
    <x v="0"/>
    <s v="Bogotá D.C."/>
    <s v="Prestar servicios profesionales de apoyo a la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71341749"/>
    <s v="N/A"/>
    <s v="N/A"/>
    <n v="7589549"/>
    <s v="N/A"/>
    <n v="75423"/>
    <n v="169723"/>
    <n v="2022011000068"/>
    <d v="2023-03-24T00:00:00"/>
    <d v="2023-03-27T00:00:00"/>
    <s v="N/A"/>
    <s v="N/A"/>
    <s v="N/A"/>
    <s v="N/A"/>
    <s v="N/A"/>
    <n v="0"/>
    <s v="N/A"/>
    <n v="0"/>
    <s v="N/A"/>
    <n v="0"/>
    <s v="N/A"/>
    <n v="0"/>
    <s v="N/A"/>
    <n v="0"/>
    <s v="N/A"/>
    <n v="0"/>
    <s v="N/A"/>
    <n v="0"/>
    <s v="N/A"/>
    <n v="0"/>
    <n v="71341749"/>
    <n v="0"/>
    <n v="0"/>
    <n v="0"/>
    <n v="0"/>
    <d v="2023-12-31T00:00:00"/>
    <d v="2023-12-31T00:00:00"/>
    <n v="-837"/>
    <s v="NO"/>
    <s v="Bogotá D.C."/>
    <s v="Cumplimiento"/>
    <s v="21-45-101404608"/>
    <n v="0"/>
    <s v="Seguros del Estado S.A"/>
    <d v="2023-03-24T00:00:00"/>
    <s v="27/03/2023 - 01/07/24"/>
    <d v="2023-03-27T00:00:00"/>
    <s v="https://jepcolombia.sharepoint.com/:b:/g/SE/DAJ/SDC/EUG_WH4B3IhAkgLB5_EbYPYBuPGB119GwCIdtptyyI6qRA?e=cAbfyi"/>
    <s v="Ninguna"/>
    <x v="0"/>
    <s v="Retiro"/>
    <s v="N/A"/>
    <s v="CIENCIAS POLÍTICAS Y DE GOBIERNO"/>
    <s v="N/A"/>
    <s v="FEMENINO"/>
    <s v="lorena.pardo@jep.gov.co"/>
    <s v="https://community.secop.gov.co/Public/Tendering/ContractNoticePhases/View?PPI=CO1.PPI.23986342&amp;isFromPublicArea=True&amp;isModal=False"/>
  </r>
  <r>
    <s v="JEP-538-2023"/>
    <s v="JEP-CSPO-537-2023"/>
    <s v="Norma Bonilla"/>
    <d v="2023-03-22T00:00:00"/>
    <s v="Programa de las Naciones Unidas para el Desarrollo – PNUD"/>
    <x v="0"/>
    <s v="6. Convenio de Cooperación Internacional"/>
    <s v="NIT"/>
    <n v="800091076"/>
    <n v="0"/>
    <x v="2"/>
    <s v="Bogotá D.C."/>
    <s v="Promover el acceso efectivo de las víctimas a la verdad, la justicia y la reparación ante el Sistema Integral de Verdad, Justicia, Reparación y No Repetición (SIVJRNR), a través de la asesoría y representación judicial común a aquellas que individual o colectivamente manifiestan su interés legítimo y directo en participar como intervinientes especiales en los procesos adelantados por la JEP, incorporando los enfoques étnico, de género y diferencial, y fortalecer a la Jurisdicción para la toma de decisiones judiciales y la implementación de acciones reparadoras"/>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40239821053"/>
    <n v="19717512316"/>
    <n v="20522308737"/>
    <n v="4929378079"/>
    <s v="N/A"/>
    <n v="83323"/>
    <n v="174023"/>
    <n v="2022011000068"/>
    <d v="2023-03-28T00:00:00"/>
    <d v="2023-03-31T00:00:00"/>
    <s v="N/A"/>
    <s v="N/A"/>
    <s v="N/A"/>
    <s v="N/A"/>
    <s v="N/A"/>
    <n v="9800000000"/>
    <d v="2023-12-21T00:00:00"/>
    <n v="0"/>
    <s v="N/A"/>
    <n v="0"/>
    <s v="N/A"/>
    <n v="0"/>
    <s v="N/A"/>
    <n v="0"/>
    <s v="N/A"/>
    <n v="0"/>
    <s v="N/A"/>
    <n v="1"/>
    <d v="2023-12-19T00:00:00"/>
    <n v="199"/>
    <n v="50039821053"/>
    <n v="0"/>
    <n v="0"/>
    <n v="0"/>
    <n v="0"/>
    <d v="2024-02-29T00:00:00"/>
    <d v="2024-09-15T00:00:00"/>
    <n v="-578"/>
    <s v="SI"/>
    <s v="Nacional"/>
    <s v="Cumplimiento"/>
    <s v="N/A"/>
    <s v="N/A"/>
    <s v="N/A"/>
    <s v="N/A"/>
    <s v="N/A"/>
    <s v="N/A"/>
    <s v="N/A"/>
    <s v="El 19/12/2023 se suscribió la enmienda Nro. 1 mediante la cual se adicionó el convenio JEP-538-2023 con PNUD por valor de 9.800.000.000"/>
    <x v="0"/>
    <s v="Adición y prorroga"/>
    <s v="N/A"/>
    <s v="N/A"/>
    <s v="N/A"/>
    <s v="N/A"/>
    <s v="N/A"/>
    <s v="https://community.secop.gov.co/Public/Tendering/ContractNoticePhases/View?PPI=CO1.PPI.24008768&amp;isFromPublicArea=True&amp;isModal=False"/>
  </r>
  <r>
    <s v="JEP-444-2023"/>
    <s v="JEP-IPS-001-2023"/>
    <s v="Clara Torres"/>
    <d v="2023-02-21T00:00:00"/>
    <s v="Seguridad San Carlos Ltda. "/>
    <x v="1"/>
    <s v="2. Prestación de servcios"/>
    <s v="NIT"/>
    <n v="900309976"/>
    <n v="6"/>
    <x v="2"/>
    <s v="Bogotá D.C."/>
    <s v="Prestar el servicio de Vigilancia y Seguridad para las instalaciones de la Jurisdicción Especial para la Paz - JEP."/>
    <s v="Funciones de la dependencia"/>
    <s v="Ana Lucia Rosales Callejas"/>
    <s v="Dirección Administrativa y Financiera"/>
    <s v="DD- Oficina Asesora de Seguridad y Protección"/>
    <s v="Maria Emma Caro Robles"/>
    <n v="39707567"/>
    <x v="28"/>
    <s v="N/A"/>
    <s v="N/A"/>
    <s v="N/A"/>
    <s v="Funcionamiento"/>
    <n v="1555130430"/>
    <s v="N/A"/>
    <s v="N/A"/>
    <s v="N/A"/>
    <s v="N/A"/>
    <n v="62223"/>
    <n v="119923"/>
    <s v="N/A"/>
    <d v="2023-02-28T00:00:00"/>
    <d v="2023-03-04T00:00:00"/>
    <s v="N/A"/>
    <s v="N/A"/>
    <s v="N/A"/>
    <s v="N/A"/>
    <s v="N/A"/>
    <n v="0"/>
    <s v="N/A"/>
    <n v="0"/>
    <s v="N/A"/>
    <n v="0"/>
    <s v="N/A"/>
    <n v="0"/>
    <s v="N/A"/>
    <n v="0"/>
    <s v="N/A"/>
    <n v="0"/>
    <s v="N/A"/>
    <n v="0"/>
    <s v="N/A"/>
    <n v="0"/>
    <n v="1555130430"/>
    <n v="0"/>
    <n v="0"/>
    <n v="0"/>
    <n v="0"/>
    <d v="2023-12-15T00:00:00"/>
    <d v="2023-12-15T00:00:00"/>
    <n v="-853"/>
    <s v="SI"/>
    <s v="Bogotá D.C. JEP"/>
    <s v="Cumplimiento_x000a_Responsabilidad Civil Extracontractual"/>
    <s v="14-45-101093448_x000a_14-40-101053445"/>
    <s v="0_x000a_0"/>
    <s v="Seguros del Estado S.A._x000a_Seguros del Estado S.A."/>
    <s v="1/03/2023_x000a_1/03/2023"/>
    <s v="04/03/2023 - 15/12/2026_x000a_04/03/2023 - 15/12/2023"/>
    <s v="2/03/2023_x000a_2/03/2023"/>
    <s v="https://jepcolombia.sharepoint.com/:b:/g/SE/DAJ/SDC/EfovcWWIwCJLpDv9ZoenPG0BOzJ8U2cvcZp6r6XCs1sSrg?e=Ay4sKV"/>
    <s v="El 17/07/2024 se publica  el Balance Final y Cierre del contrato JEP-444-2023 SEGURIDAD SAN CARLOS. "/>
    <x v="0"/>
    <s v="Retiro"/>
    <s v="N/A"/>
    <s v="N/A"/>
    <s v="N/A"/>
    <s v="N/A"/>
    <s v="N/A"/>
    <s v="https://community.secop.gov.co/Public/Tendering/ContractNoticePhases/View?PPI=CO1.PPI.22649176&amp;isFromPublicArea=True&amp;isModal=False"/>
  </r>
  <r>
    <s v="JEP-540-2023"/>
    <s v="JEP-IPS-002-2023"/>
    <s v="Mateo Avila"/>
    <d v="2023-03-22T00:00:00"/>
    <s v="COMPAÑÍA MUNDIAL DE SEGUROS S.A."/>
    <x v="1"/>
    <s v="8. Seguros"/>
    <s v="NIT"/>
    <n v="860037013"/>
    <n v="6"/>
    <x v="2"/>
    <s v="Bogotá D.C."/>
    <s v="Adquirir las pólizas que conforman el programa de seguros de la Jurisdicción Especial para la Paz JEP. (seguro de vida grupo ley 16 de 1988 - UIA, Magistratura; todo riesgo y aeronaves no tripuladas - drones )"/>
    <s v="Funciones de la dependencia"/>
    <s v="Ana Lucia Rosales Callejas"/>
    <s v="Dirección Administrativa y Financiera"/>
    <s v="DD- Subdirección de Recursos Físicos e Infraestructura"/>
    <s v="Yiris Tovar Medina"/>
    <n v="22736411"/>
    <x v="19"/>
    <s v="A partir del 1/08/2024"/>
    <s v="N/A"/>
    <s v="N/A"/>
    <s v="Funcionamiento"/>
    <n v="182261944"/>
    <s v="N/A"/>
    <s v="N/A"/>
    <s v="N/A"/>
    <s v="N/A"/>
    <n v="78023"/>
    <n v="170023"/>
    <s v="N/A"/>
    <d v="2023-03-25T00:00:00"/>
    <d v="2023-03-26T00:00:00"/>
    <s v="N/A"/>
    <s v="N/A"/>
    <s v="N/A"/>
    <s v="N/A"/>
    <s v="N/A"/>
    <n v="10486304"/>
    <d v="2024-03-22T00:00:00"/>
    <n v="0"/>
    <s v="N/A"/>
    <n v="0"/>
    <s v="N/A"/>
    <n v="0"/>
    <s v="N/A"/>
    <n v="0"/>
    <s v="N/A"/>
    <n v="0"/>
    <s v="N/A"/>
    <n v="1"/>
    <d v="2024-03-22T00:00:00"/>
    <n v="20"/>
    <n v="192748248"/>
    <n v="0"/>
    <n v="0"/>
    <n v="0"/>
    <n v="0"/>
    <d v="2024-03-26T00:00:00"/>
    <d v="2024-04-15T00:00:00"/>
    <n v="-731"/>
    <s v="SI"/>
    <s v="Bogotá D.C."/>
    <s v="Cumplimiento"/>
    <s v="N/A"/>
    <s v="N/A"/>
    <s v="N/A"/>
    <s v="N/A"/>
    <s v="N/A"/>
    <s v="N/A"/>
    <s v="N/A"/>
    <s v="Mediante otrosí N°1 del 22/03/2024 se prorrogó el contrato hasta el 16 de abril de 2024 y se adicionó el valor de $10486304, certificado de disponibilidad presupuestal No. 78023 del año 2023 y el certificado de disponibilidad presupuestal 99624 del año 2024._x000a_El 25/10/2024 se publicó el acta de balance y cierre_x000a_El 25/10/2024 se realizó la Inclusión de bienes en la póliza No. 1422 - Contrato JEP – 652 de 2024"/>
    <x v="0"/>
    <s v="Adición, prorroga e inlcusión póliza"/>
    <s v="N/A"/>
    <s v="N/A"/>
    <s v="N/A"/>
    <s v="N/A"/>
    <s v="N/A"/>
    <s v="https://community.secop.gov.co/Public/Tendering/ContractNoticePhases/View?PPI=CO1.PPI.23484691&amp;isFromPublicArea=True&amp;isModal=False"/>
  </r>
  <r>
    <s v="JEP-541-2023"/>
    <s v="JEP-CSPO-538-2023"/>
    <s v="Julieth Barrera"/>
    <d v="2023-03-23T00:00:00"/>
    <s v="Andrés Yesid Castellano Atara"/>
    <x v="0"/>
    <s v="1. Prestación de servicios profesionales y de apoyo a la gestión"/>
    <s v="Cédula de ciudadanía"/>
    <n v="1010173201"/>
    <n v="3"/>
    <x v="0"/>
    <s v="Bogotá D.C."/>
    <s v="Prestar servicios profesionales para acompañar a la subdirección de talento humano en el análisis de verificación de requisitos mínimos y demás actividades relacionadas con la vinculación de servidores públicos"/>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26411620"/>
    <s v="N/A"/>
    <s v="N/A"/>
    <n v="4401938"/>
    <s v="N/A"/>
    <n v="72323"/>
    <n v="180723"/>
    <n v="2018011001175"/>
    <d v="2023-03-30T00:00:00"/>
    <d v="2023-04-01T00:00:00"/>
    <s v="N/A"/>
    <s v="N/A"/>
    <s v="N/A"/>
    <s v="N/A"/>
    <s v="N/A"/>
    <n v="12472159"/>
    <d v="2023-09-25T00:00:00"/>
    <n v="0"/>
    <s v="N/A"/>
    <n v="0"/>
    <s v="N/A"/>
    <n v="0"/>
    <s v="N/A"/>
    <n v="0"/>
    <s v="N/A"/>
    <n v="0"/>
    <s v="N/A"/>
    <n v="1"/>
    <d v="2023-09-26T00:00:00"/>
    <n v="91"/>
    <n v="38883779"/>
    <n v="0"/>
    <n v="0"/>
    <n v="0"/>
    <n v="0"/>
    <d v="2023-09-25T00:00:00"/>
    <d v="2023-12-25T00:00:00"/>
    <n v="-843"/>
    <s v="NO"/>
    <s v="Bogotá D.C."/>
    <s v="Cumplimiento"/>
    <s v="17-47-101004076"/>
    <n v="0"/>
    <s v="Seguros del Estado S.A."/>
    <d v="2023-03-31T00:00:00"/>
    <s v="30/03/2023 - 31/03/2024"/>
    <d v="2023-03-31T00:00:00"/>
    <s v="https://jepcolombia.sharepoint.com/:b:/g/SE/DAJ/SDC/ET-zpZmSeztJsE2oPLzj0pEB8RAp9mjlZVLwAF8_wAZVIQ?e=J7bnXH"/>
    <s v="Revisado 13/04/2023 estaba rechazado y cambio a firmado el 30_x000a_El 25/09/2023 se publicó el Otrosí No.1 al contrato adición y prorroga"/>
    <x v="0"/>
    <s v="Adición y prórroga"/>
    <s v="N/A"/>
    <s v="DERECHO"/>
    <s v="N/A"/>
    <s v="MASCULINO"/>
    <s v="andres.castellanos@jep.gov.co"/>
    <s v="https://community.secop.gov.co/Public/Tendering/ContractNoticePhases/View?PPI=CO1.PPI.23985966&amp;isFromPublicArea=True&amp;isModal=False"/>
  </r>
  <r>
    <s v="JEP-542-2023"/>
    <s v="JEP-CSPO-539-2023"/>
    <s v="Julieth Barrera"/>
    <d v="2023-03-24T00:00:00"/>
    <s v="Michael Esteban Junca Sandoval"/>
    <x v="0"/>
    <s v="1. Prestación de servicios profesionales y de apoyo a la gestión"/>
    <s v="Cédula de ciudadanía"/>
    <n v="1072664160"/>
    <n v="2"/>
    <x v="0"/>
    <s v="Chia"/>
    <s v="Prestar servicios profesionales para acompañar a la Subdirección de Talento Humano en el análisis de verificación de requisitos mínimos y demás actividades relacionadas con la vinculación de servidores públicos"/>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26411620"/>
    <s v="N/A"/>
    <s v="N/A"/>
    <n v="4401938"/>
    <s v="N/A"/>
    <n v="75223"/>
    <n v="180823"/>
    <n v="2018011001175"/>
    <d v="2023-03-30T00:00:00"/>
    <d v="2023-04-01T00:00:00"/>
    <s v="N/A"/>
    <s v="N/A"/>
    <s v="N/A"/>
    <s v="N/A"/>
    <s v="N/A"/>
    <n v="12765621"/>
    <d v="2023-09-29T00:00:00"/>
    <n v="0"/>
    <s v="N/A"/>
    <n v="0"/>
    <s v="N/A"/>
    <n v="0"/>
    <s v="N/A"/>
    <n v="0"/>
    <s v="N/A"/>
    <n v="0"/>
    <s v="N/A"/>
    <n v="1"/>
    <d v="2023-09-29T00:00:00"/>
    <n v="91"/>
    <n v="39177241"/>
    <n v="0"/>
    <n v="0"/>
    <n v="0"/>
    <n v="0"/>
    <d v="2023-09-27T00:00:00"/>
    <d v="2023-12-27T00:00:00"/>
    <n v="-841"/>
    <s v="NO"/>
    <s v="Bogotá D.C."/>
    <s v="Cumplimiento"/>
    <s v="_x0009_17-47-101004078"/>
    <n v="0"/>
    <s v="Seguros del Estado S.A."/>
    <d v="2023-03-31T00:00:00"/>
    <s v="30/03/2023 - 31/03/2024"/>
    <d v="2023-04-01T00:00:00"/>
    <s v="https://jepcolombia.sharepoint.com/:b:/g/SE/DAJ/SDC/Ean0GOV2KLpMrxpYDSr9vf4BOhMzoIkqOPMXcCuMT9wJCg?e=LDIYbW"/>
    <s v="Mediante otrosí N°1 se modifica el plazo de ejecución al 27/12/2023 y se adiciona $12.765.621"/>
    <x v="0"/>
    <s v="Adición y prórroga"/>
    <s v="N/A"/>
    <s v="DERECHO"/>
    <s v="N/A"/>
    <s v="MASCULINO"/>
    <s v="michael.junca@jep.gov.co"/>
    <s v="https://community.secop.gov.co/Public/Tendering/ContractNoticePhases/View?PPI=CO1.PPI.24044859&amp;isFromPublicArea=True&amp;isModal=False"/>
  </r>
  <r>
    <s v="JEP-543-2023"/>
    <s v="JEP-CSPO-540-2023"/>
    <s v="Angela Esquivel"/>
    <d v="2023-03-24T00:00:00"/>
    <s v="HEINSOHN HUMAN GLOBAL SOLUTIONS S.A.S. - HGS S.A.S."/>
    <x v="0"/>
    <s v="2. Prestación de servcios"/>
    <s v="NIT"/>
    <n v="900173404"/>
    <n v="9"/>
    <x v="2"/>
    <s v="Bogotá D.C."/>
    <s v="Prestar el servicio técnico y funcional para el soporte extendido de los módulos del sistema de información y gestión del empleo público (sigep) instalados en la jurisdicción especial para la paz"/>
    <s v="Funciones de la dependencia"/>
    <s v="Luis Felipe Rivera García"/>
    <s v="Dirección de Tecnologías de la Información"/>
    <s v="C- Dirección de TI"/>
    <s v="Francy Elena Palomino Millán; Nestor Corredor Niampira"/>
    <s v="31905812; 1053784979"/>
    <x v="29"/>
    <s v="César Augusto Vargas Londoño_x000a_1.010.167.159_x000a_29/09/2023 - hasta por el término que dure la ausencia_x000a_de su titular"/>
    <s v="N/A"/>
    <s v="N/A"/>
    <s v="Funcionamiento"/>
    <n v="261470752"/>
    <s v="N/A"/>
    <s v="N/A"/>
    <n v="25427553"/>
    <s v="N/A"/>
    <n v="75123"/>
    <s v="_x0009_184623"/>
    <s v="N/A"/>
    <d v="2023-03-31T00:00:00"/>
    <d v="2023-04-01T00:00:00"/>
    <s v="N/A"/>
    <s v="N/A"/>
    <s v="N/A"/>
    <s v="N/A"/>
    <s v="N/A"/>
    <n v="0"/>
    <s v="N/A"/>
    <n v="0"/>
    <s v="N/A"/>
    <n v="0"/>
    <s v="N/A"/>
    <n v="0"/>
    <s v="N/A"/>
    <n v="0"/>
    <s v="N/A"/>
    <n v="0"/>
    <s v="N/A"/>
    <n v="0"/>
    <s v="N/A"/>
    <n v="0"/>
    <n v="261470752"/>
    <n v="0"/>
    <n v="0"/>
    <n v="0"/>
    <n v="0"/>
    <d v="2023-12-31T00:00:00"/>
    <d v="2023-12-31T00:00:00"/>
    <n v="-837"/>
    <s v="SI"/>
    <s v="Bogotá D.C. JEP"/>
    <s v="Cumplimiento"/>
    <s v="33-45-101117852"/>
    <n v="0"/>
    <s v="Seguros del Estado S.A."/>
    <d v="2023-03-31T00:00:00"/>
    <s v="30/03/2023 - 31/12/2026"/>
    <d v="2023-03-31T00:00:00"/>
    <s v="https://jepcolombia.sharepoint.com/:b:/g/SE/DAJ/SDC/EWdODKTsI4NAi9OhnCAlDcIBA9ZndP8z-HWYghGbH_gmBA?e=JSmL0X"/>
    <s v="El 18/12/2025 se publicó el acta de balance y cierre"/>
    <x v="0"/>
    <s v="Balance y cierre"/>
    <s v="N/A"/>
    <s v="N/A"/>
    <s v="N/A"/>
    <s v="N/A"/>
    <s v="N/A"/>
    <s v="https://community.secop.gov.co/Public/Tendering/ContractNoticePhases/View?PPI=CO1.PPI.24081603&amp;isFromPublicArea=True&amp;isModal=False"/>
  </r>
  <r>
    <s v="JEP-544-2023"/>
    <s v="JEP-CSPO-541-2023"/>
    <s v="Angela Esquivel"/>
    <d v="2023-03-24T00:00:00"/>
    <s v="ITS SOLUCIONES ESTRATEGICAS S.A.S"/>
    <x v="0"/>
    <s v="2. Prestación de servcios"/>
    <s v="NIT"/>
    <n v="830085746"/>
    <n v="1"/>
    <x v="2"/>
    <s v="Bogotá D.C."/>
    <s v="Renovar servicios de actualización, soporte y mantenimiento y adquirir bolsa de horas para nuevos desarrollos del sistema PLANI"/>
    <s v="Funciones de la dependencia"/>
    <s v="Luis Felipe Rivera García"/>
    <s v="Dirección de Tecnologías de la Información"/>
    <s v="C- Dirección de TI"/>
    <s v="Diana Lucia Pinilla Marín"/>
    <n v="52021909"/>
    <x v="18"/>
    <s v="N/A"/>
    <s v="N/A"/>
    <s v="N/A"/>
    <s v="Funcionamiento"/>
    <n v="245663600"/>
    <s v="N/A"/>
    <s v="N/A"/>
    <s v="N/A"/>
    <s v="N/A"/>
    <n v="80423"/>
    <n v="184723"/>
    <s v="N/A"/>
    <d v="2023-03-31T00:00:00"/>
    <d v="2023-04-10T00:00:00"/>
    <s v="N/A"/>
    <s v="N/A"/>
    <s v="N/A"/>
    <s v="N/A"/>
    <s v="N/A"/>
    <n v="0"/>
    <s v="N/A"/>
    <n v="0"/>
    <s v="N/A"/>
    <n v="0"/>
    <s v="N/A"/>
    <n v="0"/>
    <s v="N/A"/>
    <n v="0"/>
    <s v="N/A"/>
    <n v="0"/>
    <s v="N/A"/>
    <n v="0"/>
    <s v="N/A"/>
    <n v="0"/>
    <n v="245663600"/>
    <n v="0"/>
    <n v="0"/>
    <n v="0"/>
    <n v="0"/>
    <d v="2023-12-31T00:00:00"/>
    <d v="2023-12-31T00:00:00"/>
    <n v="-837"/>
    <s v="SI"/>
    <s v="Bogotá D.C."/>
    <s v="Cumplimiento"/>
    <s v="21-45-101405574"/>
    <n v="0"/>
    <s v="Seguros del Estado S.A."/>
    <d v="2023-04-03T00:00:00"/>
    <s v="24/03/2023 - 31/12/2026"/>
    <d v="2023-04-10T00:00:00"/>
    <s v="https://jepcolombia.sharepoint.com/:b:/g/SE/DAJ/SDC/EQXw0gqeUHtDmawBnnzspRgBAnf7lmjBxvasMmzPI5mTaA?e=L2nAtY"/>
    <s v="Ninguna"/>
    <x v="0"/>
    <s v="Retiro"/>
    <s v="N/A"/>
    <s v="N/A"/>
    <s v="N/A"/>
    <s v="N/A"/>
    <s v="N/A"/>
    <s v="https://community.secop.gov.co/Public/Tendering/ContractNoticePhases/View?PPI=CO1.PPI.24118266&amp;isFromPublicArea=True&amp;isModal=False"/>
  </r>
  <r>
    <s v="JEP-545-2023"/>
    <s v="JEP-CSPO-542-2023"/>
    <s v="Julieth Barrera"/>
    <d v="2023-03-28T00:00:00"/>
    <s v="Paula Helena Russi Sanchez"/>
    <x v="0"/>
    <s v="1. Prestación de servicios profesionales y de apoyo a la gestión"/>
    <s v="Cédula de ciudadanía"/>
    <n v="1020810683"/>
    <n v="1"/>
    <x v="0"/>
    <s v="Bogotá D.C."/>
    <s v="Prestar servicios profesionales para acompañar a la Subdirección de Talento Humano en los diferentes procesos administrativos inherentes a la vinculación, permanencia y desvinculación de servidores públicos y practicantes, pasantes y auxiliares judiciales, como parte de la gestión del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41378214"/>
    <s v="N/A"/>
    <s v="N/A"/>
    <n v="4401938"/>
    <s v="N/A"/>
    <n v="80123"/>
    <n v="182123"/>
    <n v="2018011001175"/>
    <d v="2023-03-30T00:00:00"/>
    <d v="2023-04-01T00:00:00"/>
    <s v="Daniela Calderon Olaya"/>
    <s v="Cedula de ciudadanía"/>
    <n v="1014278771"/>
    <n v="6"/>
    <d v="2023-09-07T00:00:00"/>
    <n v="0"/>
    <s v="N/A"/>
    <n v="0"/>
    <s v="N/A"/>
    <n v="0"/>
    <s v="N/A"/>
    <n v="0"/>
    <s v="N/A"/>
    <n v="0"/>
    <s v="N/A"/>
    <n v="0"/>
    <s v="N/A"/>
    <n v="0"/>
    <s v="N/A"/>
    <n v="0"/>
    <n v="41378214"/>
    <n v="0"/>
    <n v="0"/>
    <n v="0"/>
    <n v="0"/>
    <d v="2023-12-31T00:00:00"/>
    <d v="2023-12-31T00:00:00"/>
    <n v="-837"/>
    <s v="NO"/>
    <s v="Bogotá D.C."/>
    <s v="Cumplimiento"/>
    <s v="460 47 994000063746"/>
    <n v="0"/>
    <s v="Aseguradora Solidaria de Colombia"/>
    <d v="2023-03-22T00:00:00"/>
    <s v="30/03/2023 - 30/06/24"/>
    <d v="2023-03-31T00:00:00"/>
    <s v="https://jepcolombia.sharepoint.com/:b:/g/SE/DAJ/SDC/EYY6x7bjPalEtGT0NTdHLYsB9PBi98r-xRdpFfB9OvIp8A?e=2OKjpo"/>
    <s v="se publica 7 de septiembre la cesión del contrato JEP-545-2023 con aclaración de que su inicio se da a partir del 7 de septiembre. Cesionaria Daniela Calderon. _x000a_El 8 de septiembre se publicó el modificatorio de la cesión del contrato JEP-545-2023 Daniela Calderon donde se transfieren los derechos a partir del 7/09/2023"/>
    <x v="0"/>
    <s v="Cesión"/>
    <s v="N/A"/>
    <s v="ADMINISTRACIÓN DE EMPRESAS"/>
    <s v="N/A"/>
    <s v="FEMENINO"/>
    <s v="daniela.calderon@jep.gov.co"/>
    <s v="https://community.secop.gov.co/Public/Tendering/ContractNoticePhases/View?PPI=CO1.PPI.24077735&amp;isFromPublicArea=True&amp;isModal=False"/>
  </r>
  <r>
    <s v="JEP-546-2023"/>
    <s v="JEP-CSPO-543-2023"/>
    <s v="Arinson Ruiz"/>
    <d v="2023-03-28T00:00:00"/>
    <s v="Maria del Socorro Leon Manjares"/>
    <x v="0"/>
    <s v="1. Prestación de servicios profesionales y de apoyo a la gestión"/>
    <s v="Cédula de ciudadanía"/>
    <n v="35502431"/>
    <n v="3"/>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Administrativo Transversal"/>
    <s v="Harvey Danilo Suárez Morales"/>
    <s v="Secretaría Ejecutiva"/>
    <s v="BB- Departamento SAAD Defensa a Comparecientes "/>
    <s v="Jorge Alirio Mancera Cortés"/>
    <n v="79309847"/>
    <x v="9"/>
    <s v="N/A"/>
    <s v="N/A"/>
    <s v="N/A"/>
    <s v="Inversión"/>
    <n v="37947730"/>
    <s v="N/A"/>
    <s v="N/A"/>
    <n v="3794773"/>
    <s v="N/A"/>
    <n v="48423"/>
    <n v="184223"/>
    <n v="2022011000068"/>
    <d v="2023-03-31T00:00:00"/>
    <d v="2023-04-10T00:00:00"/>
    <s v="N/A"/>
    <s v="N/A"/>
    <s v="N/A"/>
    <s v="N/A"/>
    <s v="N/A"/>
    <n v="0"/>
    <s v="N/A"/>
    <n v="0"/>
    <s v="N/A"/>
    <n v="0"/>
    <s v="N/A"/>
    <n v="0"/>
    <s v="N/A"/>
    <n v="0"/>
    <s v="N/A"/>
    <n v="0"/>
    <s v="N/A"/>
    <n v="0"/>
    <s v="N/A"/>
    <n v="0"/>
    <n v="37947730"/>
    <n v="0"/>
    <n v="0"/>
    <n v="0"/>
    <n v="0"/>
    <d v="2023-12-31T00:00:00"/>
    <d v="2023-12-31T00:00:00"/>
    <n v="-837"/>
    <s v="NO"/>
    <s v="Bogotá D.C."/>
    <s v="Cumplimiento"/>
    <s v="63-45-101042246"/>
    <n v="0"/>
    <s v="Seguros del Estado S.A."/>
    <d v="2023-04-03T00:00:00"/>
    <s v="31/03/2023 - 30/06/2024"/>
    <d v="2023-04-10T00:00:00"/>
    <s v="https://jepcolombia.sharepoint.com/:b:/g/SE/DAJ/SDC/ETjLXMBYQOFKoYFToAvBPJkBpkmgQnX7fOl-FuiHbq0hxg?e=wMfCje"/>
    <s v="En ejecución pero sin acta 20/04/2023"/>
    <x v="0"/>
    <s v="Retiro"/>
    <s v="N/A"/>
    <s v="COMUNICACIÓN SOCIAL"/>
    <s v="N/A"/>
    <s v="FEMENINO"/>
    <s v="maria.leonm@jep.gov.co"/>
    <s v="https://community.secop.gov.co/Public/Tendering/ContractNoticePhases/View?PPI=CO1.PPI.24076538&amp;isFromPublicArea=True&amp;isModal=False"/>
  </r>
  <r>
    <s v="JEP-547-2023"/>
    <s v="JEP-CSPO-544-2023"/>
    <s v="Mateo Avila"/>
    <d v="2023-03-28T00:00:00"/>
    <s v="Maria Jaqueline Velásquez Parrado"/>
    <x v="0"/>
    <s v="1. Prestación de servicios profesionales y de apoyo a la gestión"/>
    <s v="Cédula de ciudadanía"/>
    <n v="30080838"/>
    <n v="6"/>
    <x v="0"/>
    <s v="Bogotá D.C."/>
    <s v="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
    <s v="Funciones de la dependencia"/>
    <s v="Harvey Danilo Suárez Morales"/>
    <s v="Secretaría Ejecutiva"/>
    <s v="BB- Departamento SAAD Defensa a Comparecientes "/>
    <s v="Jorge Alirio Mancera Cortés"/>
    <n v="79309847"/>
    <x v="9"/>
    <s v="N/A"/>
    <s v="N/A"/>
    <s v="N/A"/>
    <s v="Inversión"/>
    <n v="68305941"/>
    <s v="N/A"/>
    <s v="N/A"/>
    <n v="7589549"/>
    <s v="N/A"/>
    <n v="77523"/>
    <s v="_x0009_187823"/>
    <n v="2022011000068"/>
    <d v="2023-04-11T00:00:00"/>
    <d v="2023-04-13T00:00:00"/>
    <s v="N/A"/>
    <s v="N/A"/>
    <s v="N/A"/>
    <s v="N/A"/>
    <s v="N/A"/>
    <n v="0"/>
    <s v="N/A"/>
    <n v="0"/>
    <s v="N/A"/>
    <n v="0"/>
    <s v="N/A"/>
    <n v="0"/>
    <s v="N/A"/>
    <n v="0"/>
    <s v="N/A"/>
    <n v="0"/>
    <s v="N/A"/>
    <n v="0"/>
    <s v="N/A"/>
    <n v="0"/>
    <n v="68305941"/>
    <n v="0"/>
    <n v="0"/>
    <n v="0"/>
    <n v="0"/>
    <d v="2023-12-31T00:00:00"/>
    <d v="2023-12-31T00:00:00"/>
    <n v="-837"/>
    <s v="NO"/>
    <s v="Bogotá D.C."/>
    <s v="Cumplimiento"/>
    <s v="33-47-101011328"/>
    <n v="0"/>
    <s v="Seguros del Estado S.A."/>
    <d v="2023-04-12T00:00:00"/>
    <s v="12/04/2023 - 10/07/2024"/>
    <d v="2023-04-13T00:00:00"/>
    <s v="https://jepcolombia.sharepoint.com/:b:/g/SE/DAJ/SDC/EVFcShh6LDtOoS_KkFpkWtoBqif3jrcxtvHTd9egDGrh5A?e=PVvAYW"/>
    <s v="Ninguna"/>
    <x v="0"/>
    <s v="Retiro"/>
    <s v="N/A"/>
    <s v="INGENIERÍA DE SISTEMAS"/>
    <s v="N/A"/>
    <s v="FEMENINO"/>
    <s v="maria.velasquez@jep.gov.co"/>
    <s v="https://community.secop.gov.co/Public/Tendering/ContractNoticePhases/View?PPI=CO1.PPI.24075472&amp;isFromPublicArea=True&amp;isModal=False"/>
  </r>
  <r>
    <s v="JEP-548-2023"/>
    <s v="JEP-CSPO-545-2023"/>
    <s v="Mateo Avila"/>
    <d v="2023-03-28T00:00:00"/>
    <s v="Luis Gerardo Martinez Miranda "/>
    <x v="0"/>
    <s v="1. Prestación de servicios profesionales y de apoyo a la gestión"/>
    <s v="Cédula de ciudadanía"/>
    <n v="73578053"/>
    <n v="7"/>
    <x v="0"/>
    <s v="Cartagena"/>
    <s v="Prestar servicios profesionales para apoyar al Departamento de Enfoques Diferenciales  en el desarrollo del enfoque diferencial de étnico- racial con énfasis en pueblos Negros, afrocolombianos, Palenqueros, Raizales, mediante la implementación de estrategias y actividades en el marco de los objetivos de la JEP"/>
    <s v="Misional"/>
    <s v="Harvey Danilo Suárez Morales"/>
    <s v="Secretaría Ejecutiva"/>
    <s v="BB- Departamento de Enfoques Diferenciales"/>
    <s v="Eliana Fernanda Antonio Rosero"/>
    <n v="52517142"/>
    <x v="6"/>
    <s v="N/A"/>
    <s v="N/A"/>
    <s v="N/A"/>
    <s v="Inversión"/>
    <n v="77868792"/>
    <s v="N/A"/>
    <s v="N/A"/>
    <n v="8652088"/>
    <s v="N/A"/>
    <n v="49323"/>
    <n v="193523"/>
    <n v="2022011000068"/>
    <d v="2023-04-14T00:00:00"/>
    <d v="2023-04-20T00:00:00"/>
    <s v="N/A"/>
    <s v="N/A"/>
    <s v="N/A"/>
    <s v="N/A"/>
    <s v="N/A"/>
    <n v="0"/>
    <s v="N/A"/>
    <n v="0"/>
    <s v="N/A"/>
    <n v="0"/>
    <s v="N/A"/>
    <n v="0"/>
    <s v="N/A"/>
    <n v="0"/>
    <s v="N/A"/>
    <n v="0"/>
    <s v="N/A"/>
    <n v="0"/>
    <s v="N/A"/>
    <n v="0"/>
    <n v="77868792"/>
    <n v="0"/>
    <n v="0"/>
    <n v="0"/>
    <n v="0"/>
    <d v="2023-12-31T00:00:00"/>
    <d v="2023-12-31T00:00:00"/>
    <n v="-837"/>
    <s v="NO"/>
    <s v="Bogotá D.C."/>
    <s v="Cumplimiento"/>
    <s v="14-45-101095438"/>
    <n v="0"/>
    <s v="Seguros del Estado S.A."/>
    <d v="2023-04-18T00:00:00"/>
    <s v="18/04/2023 - 30/06/2024"/>
    <d v="2023-04-19T00:00:00"/>
    <s v="https://jepcolombia.sharepoint.com/:b:/g/SE/DAJ/SDC/ET5Mvmw7yLBBnGtLC34ZdRABgAUcz0gJ3aBGjSwIISyxuQ?e=Xcgezs"/>
    <s v="https://jepcolombia.sharepoint.com/:b:/g/SE/DAJ/SDC/ET5Mvmw7yLBBnGtLC34ZdRABgAUcz0gJ3aBGjSwIISyxuQ?e=pMqbjv"/>
    <x v="0"/>
    <s v="Retiro"/>
    <s v="N/A"/>
    <s v="HISTORIA"/>
    <s v="N/A"/>
    <s v="MASCULINO"/>
    <s v="luis.martinez@jep.gov.co"/>
    <s v="https://community.secop.gov.co/Public/Tendering/ContractNoticePhases/View?PPI=CO1.PPI.24144131&amp;isFromPublicArea=True&amp;isModal=False"/>
  </r>
  <r>
    <s v="JEP-549-2023"/>
    <s v="JEP-CSPO-546-2023"/>
    <s v="Laura Paredes"/>
    <d v="2023-03-30T00:00:00"/>
    <s v="Edgar Ricardo Serrano Navarro"/>
    <x v="0"/>
    <s v="1. Prestación de servicios profesionales y de apoyo a la gestión"/>
    <s v="Cédula de ciudadanía"/>
    <n v="79556307"/>
    <n v="1"/>
    <x v="0"/>
    <s v="Bogotá D.C."/>
    <s v="Prestar servicios profesionales para apoyar y acompañar a la Subsecretaría Ejecutiva en la certificación de trabajos, obras y actividades (TOAR), con contenido reparador, seguimiento al régimen de condicionalidad y sanciones propias con énfasis en la consolidación y análisis de indicadores, en la elaboración de informes técnicos y en la aplicación de sistemas de calidad para apoyar las actividades de certificación de TOAR"/>
    <s v="Administrativo Transversal"/>
    <s v="Harvey Danilo Suárez Morales"/>
    <s v="Secretaría Ejecutiva"/>
    <s v="B- Subsecretaría Ejecutiva"/>
    <s v="Gladys Celeide Prada Pardo"/>
    <n v="60335962"/>
    <x v="7"/>
    <s v="N/A"/>
    <s v="N/A"/>
    <s v="N/A"/>
    <s v="Inversión"/>
    <n v="99726705"/>
    <s v="N/A"/>
    <s v="N/A"/>
    <n v="11080745"/>
    <s v="N/A"/>
    <n v="70523"/>
    <n v="186323"/>
    <n v="2022011000068"/>
    <d v="2023-04-11T00:00:00"/>
    <d v="2023-04-12T00:00:00"/>
    <s v="N/A"/>
    <s v="N/A"/>
    <s v="N/A"/>
    <s v="N/A"/>
    <s v="N/A"/>
    <n v="0"/>
    <s v="N/A"/>
    <n v="0"/>
    <s v="N/A"/>
    <n v="0"/>
    <s v="N/A"/>
    <n v="0"/>
    <s v="N/A"/>
    <n v="0"/>
    <s v="N/A"/>
    <n v="0"/>
    <s v="N/A"/>
    <n v="0"/>
    <s v="N/A"/>
    <n v="0"/>
    <n v="99726705"/>
    <n v="0"/>
    <n v="0"/>
    <n v="0"/>
    <n v="0"/>
    <d v="2023-12-31T00:00:00"/>
    <d v="2023-12-31T00:00:00"/>
    <n v="-837"/>
    <s v="NO"/>
    <s v="Bogotá D.C."/>
    <s v="Cumplimiento"/>
    <s v="14-47-101023935"/>
    <n v="0"/>
    <s v="Seguros del Estado S.A."/>
    <d v="2023-04-11T00:00:00"/>
    <s v="11/04/2023 - 15/07/2024"/>
    <d v="2023-04-12T00:00:00"/>
    <s v="https://jepcolombia.sharepoint.com/:b:/g/SE/DAJ/SDC/EdSk9yOhVvVKrydk8fhemLABv-Jx1DsLPJbAtxd4-pNcyA?e=jlP4Dc"/>
    <s v="Ninguna"/>
    <x v="0"/>
    <s v="Retiro"/>
    <s v="N/A"/>
    <s v="DERECHO"/>
    <s v="N/A"/>
    <s v="MASCULINO"/>
    <s v="edgar.serrano@jep.gov.co"/>
    <s v="https://community.secop.gov.co/Public/Tendering/ContractNoticePhases/View?PPI=CO1.PPI.24116922&amp;isFromPublicArea=True&amp;isModal=False"/>
  </r>
  <r>
    <s v="JEP-550-2023"/>
    <s v="JEP-CSPO-547-2023"/>
    <s v="Laura Paredes"/>
    <d v="2023-03-30T00:00:00"/>
    <s v="Diego Camilo Reyes Téllez"/>
    <x v="0"/>
    <s v="1. Prestación de servicios profesionales y de apoyo a la gestión"/>
    <s v="Cédula de ciudadanía"/>
    <n v="80002515"/>
    <n v="1"/>
    <x v="0"/>
    <s v="Bogotá D.C."/>
    <s v="Prestar servicios profesionales especializados para apoyar a la subsecretaria ejecutiva en la gestión interinstitucional con entidades de orden públicas y privadas que apoyen o complementen la implementación de toar, así como en la certificación de trabajos, obras y actividades (TOAR), con contenido reparador y seguimiento al régimen de condicionalidad"/>
    <s v="Administrativo Transversal"/>
    <s v="Harvey Danilo Suárez Morales"/>
    <s v="Secretaría Ejecutiva"/>
    <s v="B- Subsecretaría Ejecutiva"/>
    <s v="Gladys Celeide Prada Pardo"/>
    <n v="60335962"/>
    <x v="7"/>
    <s v="N/A"/>
    <s v="N/A"/>
    <s v="N/A"/>
    <s v="Inversión"/>
    <n v="125682975"/>
    <s v="N/A"/>
    <s v="N/A"/>
    <n v="13964775"/>
    <s v="N/A"/>
    <n v="74823"/>
    <n v="184423"/>
    <n v="2022011000068"/>
    <d v="2023-04-01T00:00:00"/>
    <d v="2023-04-11T00:00:00"/>
    <s v="N/A"/>
    <s v="N/A"/>
    <s v="N/A"/>
    <s v="N/A"/>
    <s v="N/A"/>
    <n v="0"/>
    <s v="N/A"/>
    <n v="0"/>
    <s v="N/A"/>
    <n v="0"/>
    <s v="N/A"/>
    <n v="0"/>
    <s v="N/A"/>
    <n v="0"/>
    <s v="N/A"/>
    <n v="0"/>
    <s v="N/A"/>
    <n v="0"/>
    <s v="N/A"/>
    <n v="0"/>
    <n v="125682975"/>
    <n v="0"/>
    <n v="0"/>
    <n v="0"/>
    <n v="0"/>
    <d v="2023-12-31T00:00:00"/>
    <d v="2023-12-31T00:00:00"/>
    <n v="-837"/>
    <s v="NO"/>
    <s v="Bogotá D.C."/>
    <s v="Cumplimiento"/>
    <s v="40-47-994000044603"/>
    <n v="0"/>
    <s v="Aseguradora Solidaria de Colombia"/>
    <d v="2023-04-01T00:00:00"/>
    <s v="01/04/2023 - 10/07/2024"/>
    <d v="2023-04-10T00:00:00"/>
    <s v="https://jepcolombia.sharepoint.com/:b:/g/SE/DAJ/SDC/EYSWTcZyBc9KtKXy7IkgDj8BvoUL85TOKDGpIB2iitgExA?e=jcgQ1h"/>
    <s v="Ninguna"/>
    <x v="0"/>
    <s v="Retiro"/>
    <s v="N/A"/>
    <s v="CIENCIAS POLÍTICAS Y DE GOBIERNO"/>
    <s v="N/A"/>
    <s v="MASCULINO"/>
    <s v="diego.reyes@jep.gov.co"/>
    <s v="https://community.secop.gov.co/Public/Tendering/ContractNoticePhases/View?PPI=CO1.PPI.24121450&amp;isFromPublicArea=True&amp;isModal=False"/>
  </r>
  <r>
    <s v="JEP-551-2023"/>
    <s v="JEP-CSPO-548-2023"/>
    <s v="Carlos Torres"/>
    <d v="2023-03-30T00:00:00"/>
    <s v="Carolina Albornoz Herran"/>
    <x v="0"/>
    <s v="1. Prestación de servicios profesionales y de apoyo a la gestión"/>
    <s v="Cédula de ciudadanía"/>
    <n v="52694009"/>
    <n v="2"/>
    <x v="0"/>
    <s v="Bogotá D.C"/>
    <s v="Prestar servicios profesionales especializados para apoyar a la Subsecretaria Ejecutiva en la evaluación de viabilidad integral sobre iniciativas para la formulación de proyectos restaurativos exploratorios, así como, en la elaboración de mapas de procesos para la estructuración de los mismos"/>
    <s v="Administrativo Transversal"/>
    <s v="Harvey Danilo Suarez Morales"/>
    <s v="Secretaría Ejecutiva"/>
    <s v="B- Subsecretaría Ejecutiva"/>
    <s v="Angela Maria Mora Soto"/>
    <n v="52085127"/>
    <x v="2"/>
    <s v="N/A"/>
    <s v="N/A"/>
    <s v="N/A"/>
    <s v="Inversión"/>
    <n v="48000000"/>
    <s v="N/A"/>
    <s v="N/A"/>
    <n v="16000000"/>
    <s v="N/A"/>
    <n v="88923"/>
    <n v="184323"/>
    <n v="2022011000068"/>
    <d v="2023-03-31T00:00:00"/>
    <d v="2023-04-01T00:00:00"/>
    <s v="N/A"/>
    <s v="N/A"/>
    <s v="N/A"/>
    <s v="N/A"/>
    <s v="N/A"/>
    <n v="0"/>
    <s v="N/A"/>
    <n v="0"/>
    <s v="N/A"/>
    <n v="0"/>
    <s v="N/A"/>
    <n v="0"/>
    <s v="N/A"/>
    <n v="0"/>
    <s v="N/A"/>
    <n v="0"/>
    <s v="N/A"/>
    <n v="0"/>
    <n v="0"/>
    <n v="0"/>
    <n v="48000000"/>
    <n v="0"/>
    <n v="0"/>
    <n v="0"/>
    <n v="0"/>
    <d v="2023-06-30T00:00:00"/>
    <d v="2023-06-30T00:00:00"/>
    <n v="-1021"/>
    <s v="NO"/>
    <s v="Bogotá D.C."/>
    <s v="Cumplimiento"/>
    <s v="21-45-101405410"/>
    <n v="0"/>
    <s v="Seguros del Estado S.A"/>
    <d v="2023-03-31T00:00:00"/>
    <s v="31/03/2023 - 01/01/2024"/>
    <d v="2023-03-31T00:00:00"/>
    <s v="https://jepcolombia.sharepoint.com/:b:/g/SE/DAJ/SDC/EcrNXrwuNtlInS0QUTVdI9sBo5_1sk5U8-Q_rCpSpu2e7g?e=nDhUaz"/>
    <s v="Ninguna"/>
    <x v="0"/>
    <s v="Retiro"/>
    <s v="N/A"/>
    <s v="CIENCIAS POLÍTICAS Y DE GOBIERNO"/>
    <s v="N/A"/>
    <s v="FEMENINO"/>
    <s v="carolina.albornoz@jep.gov.co"/>
    <s v="https://community.secop.gov.co/Public/Tendering/ContractNoticePhases/View?PPI=CO1.PPI.24120601&amp;isFromPublicArea=True&amp;isModal=False"/>
  </r>
  <r>
    <s v="JEP-552-2023"/>
    <s v="JEP-CSPO-549-2023"/>
    <s v="Laura Paredes"/>
    <d v="2023-03-30T00:00:00"/>
    <s v="José Enrique Barón García"/>
    <x v="0"/>
    <s v="1. Prestación de servicios profesionales y de apoyo a la gestión"/>
    <s v="Cédula de ciudadanía"/>
    <n v="14320047"/>
    <n v="1"/>
    <x v="0"/>
    <s v="Bogotá D.C."/>
    <s v="Prestar servicios profesionales especializados para acompañar y apoyar a la Subsecretaría Ejecutiva, en la certificación de Trabajos, Obras, y Actividades (TOAR), con contenido Reparador, seguimiento al régimen de condicionalidad y sanciones propias con énfasis en procesos de construcción de obras e implementación de proyectos así como el análisis socioeconómico de viabilidad de propuestas y proyectos reparadores y restaurativos."/>
    <s v="Misional"/>
    <s v="Harvey Danilo Suárez Morales"/>
    <s v="Secretaría Ejecutiva"/>
    <s v="B- Subsecretaría Ejecutiva"/>
    <s v="Gladys Celeide Prada Pardo"/>
    <n v="60335962"/>
    <x v="7"/>
    <s v="N/A"/>
    <s v="N/A"/>
    <s v="N/A"/>
    <s v="Inversión"/>
    <n v="99726705"/>
    <s v="N/A"/>
    <s v="N/A"/>
    <n v="11080745"/>
    <s v="N/A"/>
    <n v="83523"/>
    <s v="_x0009_192823"/>
    <s v="_x0009_2022011000068"/>
    <d v="2023-04-14T00:00:00"/>
    <d v="2023-04-18T00:00:00"/>
    <s v="N/A"/>
    <s v="N/A"/>
    <s v="N/A"/>
    <s v="N/A"/>
    <s v="N/A"/>
    <n v="0"/>
    <s v="N/A"/>
    <n v="0"/>
    <s v="N/A"/>
    <n v="0"/>
    <s v="N/A"/>
    <n v="0"/>
    <s v="N/A"/>
    <n v="0"/>
    <s v="N/A"/>
    <n v="0"/>
    <s v="N/A"/>
    <n v="0"/>
    <s v="N/A"/>
    <n v="0"/>
    <n v="99726705"/>
    <n v="0"/>
    <n v="0"/>
    <n v="0"/>
    <n v="0"/>
    <d v="2023-12-31T00:00:00"/>
    <d v="2023-12-31T00:00:00"/>
    <n v="-837"/>
    <s v="NO"/>
    <s v="Bogotá D.C."/>
    <s v="Cumplimiento"/>
    <s v="_x0009_61-47-101005165"/>
    <n v="0"/>
    <s v="Seguros del Estado S.A."/>
    <d v="2023-04-14T00:00:00"/>
    <s v="14/04/2023 - 10/07/2024"/>
    <d v="2023-04-18T00:00:00"/>
    <s v="https://jepcolombia.sharepoint.com/:b:/g/SE/DAJ/SDC/EVnWaakX0NdCvO5CjTuXnjUBlyOADePkRkfx88rodUhDSA?e=d8TqOA"/>
    <s v="Ninguna"/>
    <x v="0"/>
    <s v="Retiro"/>
    <s v="N/A"/>
    <s v="INGENIERIA CIVIL"/>
    <s v="N/A"/>
    <s v="MASCULINO"/>
    <s v="jose.baron@jep.gov.co"/>
    <s v="https://community.secop.gov.co/Public/Tendering/ContractNoticePhases/View?PPI=CO1.PPI.24140391&amp;isFromPublicArea=True&amp;isModal=False"/>
  </r>
  <r>
    <s v="JEP-553-2023"/>
    <s v="JEP-CSPO-550-2023"/>
    <s v="Norma Bonilla"/>
    <d v="2023-03-31T00:00:00"/>
    <s v="INMOV SAS"/>
    <x v="0"/>
    <s v="2. Prestación de servcios"/>
    <s v="NIT"/>
    <n v="802013501"/>
    <n v="4"/>
    <x v="2"/>
    <s v="Bogotá D.C."/>
    <s v="Prestar servicios logísticos para la organización y ejecución de actividades programadas por la jurisdicción especial para la paz, para el cumplimiento de sus obligaciones misionales."/>
    <s v="Funciones de la dependencia"/>
    <s v="Angela Maria Mora Soto"/>
    <s v="Subsecretaría Ejecutiva"/>
    <s v="B- Subsecretaría Ejecutiva"/>
    <s v="Nicolas Medina Rey"/>
    <n v="1020718066"/>
    <x v="2"/>
    <s v="N/A"/>
    <s v="N/A"/>
    <s v="N/A"/>
    <s v="Inversión"/>
    <n v="5103408090"/>
    <s v="N/A"/>
    <s v="N/A"/>
    <s v="Por servicios"/>
    <s v="N/A"/>
    <n v="89523"/>
    <n v="184523"/>
    <n v="2022011000068"/>
    <d v="2023-04-02T00:00:00"/>
    <d v="2023-04-13T00:00:00"/>
    <s v="N/A"/>
    <s v="N/A"/>
    <s v="N/A"/>
    <s v="N/A"/>
    <s v="N/A"/>
    <n v="1100000000"/>
    <d v="2023-06-30T00:00:00"/>
    <n v="1451704045"/>
    <d v="2023-09-20T00:00:00"/>
    <n v="0"/>
    <s v="N/A"/>
    <n v="0"/>
    <s v="N/A"/>
    <n v="0"/>
    <s v="N/A"/>
    <n v="0"/>
    <s v="N/A"/>
    <n v="1"/>
    <d v="2023-06-30T00:00:00"/>
    <n v="10"/>
    <n v="7655112135"/>
    <n v="0"/>
    <n v="0"/>
    <n v="0"/>
    <n v="0"/>
    <d v="2023-10-13T00:00:00"/>
    <d v="2023-10-23T00:00:00"/>
    <n v="-906"/>
    <s v="SI"/>
    <s v="Nacional e Internacional"/>
    <s v="Cumplimiento_x000a_Responsabilidad extracontractual"/>
    <s v="NB-100254579_x000a_NB-100060596"/>
    <s v="0_x000a_1"/>
    <s v="Seguros Mundial"/>
    <s v="4/04/2023_x000a_12/04/2023"/>
    <s v="01/04/2023 - 13/10/2024_x000a_01/04/2023 - 13/10/2023"/>
    <s v="13/04/2023_x000a_13/04/2023"/>
    <s v="Cumplimiento_x000a_https://jepcolombia.sharepoint.com/:b:/g/SE/DAJ/SDC/EcvSWSZSG8xAv4C5gFb_d5gBZr3hf-VLsuGfGkcf6AtBqw?e=3V6Kn0_x000a_Responsabilidad Civil Extracontractual_x000a_https://jepcolombia.sharepoint.com/:b:/g/SE/DAJ/SDC/EXPgGft0IlRDjWm_qjZOKf4BFszkcSYH-U2iq5fFywj-2w?e=yKYxw0"/>
    <s v="Mediante otrosí N°1 del 30/06/2023, se efectuó adición por valor de MIL CIEN_x000a_MILLONES DE PESOS M/CTE ($1.100.000.000), incluido el IVA y demás impuestos y_x000a_tributos a que haya lugar._x000a_Mediante Otrosí No. 2, de 20/09/2023, se efectuó adición y prórroga por valor de ($1.451.704.045), incluido el IVA, y demás impuestos y tributos a que haya lugar, y se prorrogó hasta el 23/10/2023._x000a_El 29/10/2024 se publicó el Balance Final y Cierre"/>
    <x v="0"/>
    <s v="Adición y prórroga"/>
    <s v="N/A"/>
    <s v="N/A"/>
    <s v="N/A"/>
    <s v="N/A"/>
    <s v="N/A"/>
    <s v="https://community.secop.gov.co/Public/Tendering/ContractNoticePhases/View?PPI=CO1.PPI.24156673&amp;isFromPublicArea=True&amp;isModal=False"/>
  </r>
  <r>
    <s v="JEP-554-2023"/>
    <s v="JEP-CSPO-551-2023"/>
    <s v="Paola Casas"/>
    <d v="2023-03-31T00:00:00"/>
    <s v="INTERNET SOLUTIONS S.A.S."/>
    <x v="0"/>
    <s v="2. Prestación de servcios"/>
    <s v="NIT"/>
    <n v="830111209"/>
    <n v="1"/>
    <x v="2"/>
    <s v="Bogotá D.C."/>
    <s v="Adquirir software forense para extracción y análisis en redes sociales y capacitación (axiom). "/>
    <s v="Funciones de la dependencia"/>
    <s v="Luis Felipe Rivera Garcia"/>
    <s v="Dirección de Tecnologías de la Información"/>
    <s v="I- Unidad de Investigación y Acusación- UIA"/>
    <s v="Luis Felipe Rivera Garcia"/>
    <n v="91239655"/>
    <x v="18"/>
    <s v="Néstor Julio Corredor Niampira  C.C. 79.330.694_x000a_hasta por el término de 6 meses"/>
    <s v="N/A"/>
    <s v="N/A"/>
    <s v="Inversión"/>
    <n v="95960410"/>
    <s v="N/A"/>
    <s v="N/A"/>
    <s v="N/A"/>
    <s v="N/A"/>
    <n v="89223"/>
    <s v="_x0009_346823"/>
    <n v="2018011001068"/>
    <d v="2023-06-23T00:00:00"/>
    <d v="2023-07-12T00:00:00"/>
    <s v="N/A"/>
    <s v="N/A"/>
    <s v="N/A"/>
    <s v="N/A"/>
    <s v="N/A"/>
    <n v="0"/>
    <s v="N/A"/>
    <n v="0"/>
    <s v="N/A"/>
    <n v="0"/>
    <s v="N/A"/>
    <n v="0"/>
    <s v="N/A"/>
    <n v="0"/>
    <s v="N/A"/>
    <n v="0"/>
    <s v="N/A"/>
    <n v="0"/>
    <n v="0"/>
    <n v="0"/>
    <n v="95960410"/>
    <n v="0"/>
    <n v="0"/>
    <n v="0"/>
    <n v="0"/>
    <d v="2023-07-30T00:00:00"/>
    <d v="2023-07-30T00:00:00"/>
    <n v="-991"/>
    <s v="SI"/>
    <s v="Bogotá D.C."/>
    <s v="Cumplimiento"/>
    <s v="14-47-101025858"/>
    <n v="0"/>
    <s v="Seguros del Estado S.A."/>
    <d v="2023-07-07T00:00:00"/>
    <s v="23/06/2023 - 30/07/20247"/>
    <d v="2023-07-07T00:00:00"/>
    <s v="https://jepcolombia.sharepoint.com/:b:/g/SE/DAJ/SDC/EVGi6LaLDL1Ashr6mcqQhNEBTXbeT6QXP6jNhQs-PZms5A?e=ADPHN9"/>
    <s v="El 30/12/2025 se publicó el acta de balance y cierre"/>
    <x v="0"/>
    <s v="Balance y cierre"/>
    <s v="N/A"/>
    <s v="N/A"/>
    <s v="N/A"/>
    <s v="N/A"/>
    <s v="N/A"/>
    <s v="https://community.secop.gov.co/Public/Tendering/ContractNoticePhases/View?PPI=CO1.PPI.25342784&amp;isFromPublicArea=True&amp;isModal=False"/>
  </r>
  <r>
    <s v="JEP-555-2023"/>
    <s v="JEP-CSPO-552-2023"/>
    <s v="Mateo Avila"/>
    <d v="2023-04-05T00:00:00"/>
    <s v="Carlos Eduardo Valdés Moreno"/>
    <x v="0"/>
    <s v="1. Prestación de servicios profesionales y de apoyo a la gestión"/>
    <s v="Cédula de ciudadanía"/>
    <n v="19294845"/>
    <n v="7"/>
    <x v="0"/>
    <s v="Bogotá D.C."/>
    <s v="Prestar servicios profesionales para apoyar al equipo  de investigación fiscal en la valoración de daño dentro de la implementación y consolidación  del proceso adversarial, a fin de facilitar la capacidad investigativa a cargo de la UIA"/>
    <s v="Funciones de la dependencia"/>
    <s v="Harvey Danilo Suárez Morales"/>
    <s v="Secretaría Ejecutiva"/>
    <s v="I- Unidad de Investigación y Acusación- UIA"/>
    <s v="Oscar Alfonso Téllez Valenzuela"/>
    <n v="91226679"/>
    <x v="22"/>
    <s v="N/A"/>
    <s v="N/A"/>
    <s v="N/A"/>
    <s v="Inversión"/>
    <n v="99726714"/>
    <s v="N/A"/>
    <s v="N/A"/>
    <n v="11080746"/>
    <s v="N/A"/>
    <n v="38023"/>
    <n v="242823"/>
    <n v="2022011000057"/>
    <d v="2023-05-11T00:00:00"/>
    <d v="2023-05-16T00:00:00"/>
    <s v="N/A"/>
    <s v="N/A"/>
    <s v="N/A"/>
    <s v="N/A"/>
    <s v="N/A"/>
    <n v="-16251764"/>
    <d v="2023-06-13T00:00:00"/>
    <n v="0"/>
    <s v="N/A"/>
    <n v="0"/>
    <s v="N/A"/>
    <n v="0"/>
    <s v="N/A"/>
    <n v="0"/>
    <s v="N/A"/>
    <n v="0"/>
    <s v="N/A"/>
    <n v="0"/>
    <s v="N/A"/>
    <n v="0"/>
    <n v="83474950"/>
    <n v="0"/>
    <n v="0"/>
    <n v="0"/>
    <n v="0"/>
    <d v="2023-12-31T00:00:00"/>
    <d v="2023-12-31T00:00:00"/>
    <n v="-837"/>
    <s v="NO"/>
    <s v="Bogotá D.C."/>
    <s v="Cumplimiento"/>
    <s v="37-47-101003992"/>
    <n v="0"/>
    <s v="Seguros del Estado S.A."/>
    <d v="2023-05-15T00:00:00"/>
    <s v="11/05/2023 - 30/06/2024"/>
    <d v="2023-05-16T00:00:00"/>
    <s v="https://jepcolombia.sharepoint.com/:b:/g/SE/DAJ/SDC/EQNGkNQqQOpCuim9XY-J1fEBwJKOOGwDw6RO36FUEJOsPQ?e=yMfyHy"/>
    <s v="Mediante otrosí Número 1 del 13/06/2023 se realizó una reducción de 16.251.764"/>
    <x v="0"/>
    <s v="Reducción"/>
    <s v="N/A"/>
    <s v="MEDICO CIRUJANO"/>
    <s v="N/A"/>
    <s v="MASCULINO"/>
    <s v="carlos.valdes@jep.gov.co"/>
    <s v="https://community.secop.gov.co/Public/Tendering/ContractNoticePhases/View?PPI=CO1.PPI.24219465&amp;isFromPublicArea=True&amp;isModal=False"/>
  </r>
  <r>
    <s v="JEP-556-2023"/>
    <s v="JEP-CSPO-553-2023"/>
    <s v="Angela Esquivel"/>
    <d v="2023-04-10T00:00:00"/>
    <s v="CONTROLES EMPRESARIALES SAS"/>
    <x v="0"/>
    <s v="2. Prestación de servcios"/>
    <s v="NIT"/>
    <n v="800058607"/>
    <n v="2"/>
    <x v="2"/>
    <s v="Bogotá D.C."/>
    <s v="Proveer soporte, mantenimiento al sistema ViSTA y nuevos desarrollos orientados al módulo de sanciones propias, Macrocasos y ajustes en la integración con CONTi y a las funcionalidades en operación"/>
    <s v="Funciones de la dependencia"/>
    <s v="Luis Felipe Rivera García"/>
    <s v="Dirección de Tecnologías de la Información"/>
    <s v="C- Dirección de TI"/>
    <s v="Natalia Lorena Arbeláez Mendoza"/>
    <n v="1053784979"/>
    <x v="18"/>
    <s v="N/A"/>
    <s v="N/A"/>
    <s v="N/A"/>
    <s v="Funcionamiento"/>
    <n v="1016382600"/>
    <s v="N/A"/>
    <s v="N/A"/>
    <s v="N/A"/>
    <s v="N/A"/>
    <n v="86623"/>
    <n v="206123"/>
    <s v="N/A"/>
    <d v="2023-04-21T00:00:00"/>
    <d v="2023-04-27T00:00:00"/>
    <s v="N/A"/>
    <s v="N/A"/>
    <s v="N/A"/>
    <s v="N/A"/>
    <s v="N/A"/>
    <n v="0"/>
    <s v="N/A"/>
    <n v="0"/>
    <s v="N/A"/>
    <n v="0"/>
    <s v="N/A"/>
    <n v="0"/>
    <s v="N/A"/>
    <n v="0"/>
    <s v="N/A"/>
    <n v="0"/>
    <s v="N/A"/>
    <n v="0"/>
    <s v="N/A"/>
    <n v="0"/>
    <n v="1016382600"/>
    <n v="0"/>
    <n v="0"/>
    <n v="0"/>
    <n v="0"/>
    <d v="2023-12-31T00:00:00"/>
    <d v="2023-12-31T00:00:00"/>
    <n v="-837"/>
    <s v="SI"/>
    <s v="Bogotá D.C."/>
    <s v="Cumplimiento"/>
    <s v="SGPL-90357808-1"/>
    <n v="0"/>
    <s v="ZURICH COLOMBIA SEGUROS SA"/>
    <d v="2023-04-26T00:00:00"/>
    <s v="17/04/2023 - 31/12/2026"/>
    <d v="2023-04-27T00:00:00"/>
    <s v="https://jepcolombia.sharepoint.com/:b:/g/SE/DAJ/SDC/EScXBC275eFJk41LVOjBadQBvRKjC8R_v4SLsBOXa5JSzw?e=Nudds6"/>
    <s v="Ninguna"/>
    <x v="0"/>
    <s v="Retiro"/>
    <s v="N/A"/>
    <s v="N/A"/>
    <s v="N/A"/>
    <s v="N/A"/>
    <s v="N/A"/>
    <s v="https://community.secop.gov.co/Public/Tendering/ContractNoticePhases/View?PPI=CO1.PPI.24287525&amp;isFromPublicArea=True&amp;isModal=False"/>
  </r>
  <r>
    <s v="JEP-557-2023"/>
    <s v="JEP-CSPO-554-2023"/>
    <s v="Carlos Torres"/>
    <d v="2023-04-10T00:00:00"/>
    <s v="Eliana Katerin Imbol Torres"/>
    <x v="0"/>
    <s v="1. Prestación de servicios profesionales y de apoyo a la gestión"/>
    <s v="Cédula de ciudadanía"/>
    <n v="1016019889"/>
    <n v="3"/>
    <x v="0"/>
    <s v="Bogotá D.C."/>
    <s v="Prestar servicios profesionales para apoyar y acompañar a la subdirección de control interno en la ejecución del plan anual de auditoría en el marco de los siguientes roles: enfoque hacia la prevención, administración de riesgos, evaluación y seguimiento y relación con entes externos de control, atendiendo los lineamientos institucionales y la normatividad legal vigente "/>
    <s v="Funciones de la dependencia"/>
    <s v="Harvey Danilo Suárez Morales"/>
    <s v="Secretaría Ejecutiva"/>
    <s v="AA- Subdirección de Control Interno"/>
    <s v="Maria Omaira Alvarez Iriarte"/>
    <n v="43088680"/>
    <x v="27"/>
    <s v="Edison Patiño Alvarez"/>
    <s v="N/A"/>
    <s v="N/A"/>
    <s v="Inversión"/>
    <n v="60514008"/>
    <s v="N/A"/>
    <s v="N/A"/>
    <n v="6982386"/>
    <s v="N/A"/>
    <n v="45223"/>
    <n v="192723"/>
    <n v="2018011001175"/>
    <d v="2023-04-14T00:00:00"/>
    <d v="2023-04-17T00:00:00"/>
    <s v="N/A"/>
    <s v="N/A"/>
    <s v="N/A"/>
    <s v="N/A"/>
    <s v="N/A"/>
    <n v="0"/>
    <s v="N/A"/>
    <n v="0"/>
    <s v="N/A"/>
    <n v="0"/>
    <s v="N/A"/>
    <n v="0"/>
    <s v="N/A"/>
    <n v="0"/>
    <s v="N/A"/>
    <n v="0"/>
    <s v="N/A"/>
    <n v="0"/>
    <s v="N/A"/>
    <n v="0"/>
    <n v="60514008"/>
    <n v="0"/>
    <n v="0"/>
    <n v="0"/>
    <n v="0"/>
    <d v="2023-12-31T00:00:00"/>
    <d v="2023-12-31T00:00:00"/>
    <n v="-837"/>
    <s v="NO"/>
    <s v="Bogotá D.C."/>
    <s v="Cumplimiento"/>
    <s v="15-45-101156549"/>
    <n v="0"/>
    <s v="Seguros del Estado S.A."/>
    <d v="2023-04-14T00:00:00"/>
    <s v="14/04/2023 - 10/07/2024"/>
    <d v="2023-04-17T00:00:00"/>
    <s v="https://jepcolombia.sharepoint.com/:b:/g/SE/DAJ/SDC/ETdV8Da0EiBJmRz01HzSWksBfsH5XSFLIRjgMfM7gU3QFA?e=vjDqxq"/>
    <s v="Ninguna"/>
    <x v="0"/>
    <s v="Retiro"/>
    <s v="N/A"/>
    <s v="DERECHO"/>
    <s v="N/A"/>
    <s v="FEMENINO"/>
    <s v="eliana.imbol@jep.gov.co"/>
    <s v="https://community.secop.gov.co/Public/Tendering/ContractNoticePhases/View?PPI=CO1.PPI.24270013&amp;isFromPublicArea=True&amp;isModal=False"/>
  </r>
  <r>
    <s v="JEP-558-2023"/>
    <s v="JEP-CSPO-555-2023"/>
    <s v="Julieth Barrera"/>
    <d v="2023-04-12T00:00:00"/>
    <s v="Daniela Calderon Olaya"/>
    <x v="0"/>
    <s v="1. Prestación de servicios profesionales y de apoyo a la gestión"/>
    <s v="Cédula de ciudadanía"/>
    <n v="1014278771"/>
    <n v="6"/>
    <x v="0"/>
    <s v="Bogotá D.C."/>
    <s v="Prestar servicios de apoyo al proceso de vinculaciones y desvinculaciones en actividades relacionadas con el manejo documental de la Subdirección de Talento Human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23770442"/>
    <s v="N/A"/>
    <s v="N/A"/>
    <n v="2732236"/>
    <s v="N/A"/>
    <n v="80023"/>
    <s v="_x0009_197423"/>
    <n v="2018011001175"/>
    <d v="2023-04-18T00:00:00"/>
    <d v="2023-04-20T00:00:00"/>
    <s v="María Camila Reina Real"/>
    <s v="Cedula de ciudadanía"/>
    <n v="1006203468"/>
    <n v="8"/>
    <d v="2023-09-07T00:00:00"/>
    <n v="0"/>
    <s v="N/A"/>
    <n v="0"/>
    <s v="N/A"/>
    <n v="0"/>
    <s v="N/A"/>
    <n v="0"/>
    <s v="N/A"/>
    <n v="0"/>
    <s v="N/A"/>
    <n v="0"/>
    <s v="N/A"/>
    <n v="0"/>
    <s v="N/A"/>
    <n v="0"/>
    <n v="23770442"/>
    <n v="0"/>
    <n v="0"/>
    <n v="0"/>
    <n v="0"/>
    <d v="2023-12-31T00:00:00"/>
    <d v="2023-12-31T00:00:00"/>
    <n v="-837"/>
    <s v="NO"/>
    <s v="Bogotá D.C."/>
    <s v="Cumplimiento"/>
    <s v="460 47 994000064144"/>
    <n v="1"/>
    <s v="Aseguradora Solidaria de Colombia"/>
    <d v="2023-04-19T00:00:00"/>
    <s v="19/04/2023 - 30/06/2024"/>
    <d v="2023-04-19T00:00:00"/>
    <s v="https://jepcolombia.sharepoint.com/:b:/g/SE/DAJ/SDC/Ecgg99mmKOVJjnpzAkVtLUUBzX4_etRpIo_u1S0DhZ_biw?e=wsxU4i"/>
    <s v="Se publica 7 de septiembre la cesión del contrato JEP-558-2023. Cesionaria María Reina."/>
    <x v="0"/>
    <s v="Cesión"/>
    <s v="N/A"/>
    <s v="TRABAJO SOCIAL"/>
    <s v="N/A"/>
    <s v="FEMENINO"/>
    <s v="maria.reina@jep.gov.co"/>
    <s v="https://community.secop.gov.co/Public/Tendering/ContractNoticePhases/View?PPI=CO1.PPI.24300949&amp;isFromPublicArea=True&amp;isModal=False"/>
  </r>
  <r>
    <s v="JEP-560-2023"/>
    <s v="JEP-CSPO-557-2023"/>
    <s v="Carlos Torres"/>
    <d v="2023-04-13T00:00:00"/>
    <s v="Carolina Alarcon Hueso"/>
    <x v="0"/>
    <s v="1. Prestación de servicios profesionales y de apoyo a la gestión"/>
    <s v="Cédula de ciudadanía"/>
    <n v="1020813844"/>
    <n v="2"/>
    <x v="0"/>
    <s v="Bogotá D.C."/>
    <s v="Prestar servicios profesionales para apoyar al Departamento de Atención a Víctimas en la revisión administrativa de solicitudes de acreditación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8460791"/>
    <s v="N/A"/>
    <s v="N/A"/>
    <n v="3794773"/>
    <s v="N/A"/>
    <n v="84823"/>
    <n v="198723"/>
    <n v="2022011000068"/>
    <d v="2023-04-19T00:00:00"/>
    <d v="2023-04-24T00:00:00"/>
    <s v="N/A"/>
    <s v="N/A"/>
    <s v="N/A"/>
    <s v="N/A"/>
    <s v="N/A"/>
    <n v="2782837"/>
    <d v="2023-11-28T00:00:00"/>
    <n v="0"/>
    <s v="N/A"/>
    <n v="0"/>
    <s v="N/A"/>
    <n v="0"/>
    <s v="N/A"/>
    <n v="0"/>
    <s v="N/A"/>
    <n v="0"/>
    <s v="N/A"/>
    <n v="1"/>
    <d v="2023-11-28T00:00:00"/>
    <n v="31"/>
    <n v="31243628"/>
    <n v="0"/>
    <n v="0"/>
    <n v="0"/>
    <n v="0"/>
    <d v="2023-11-30T00:00:00"/>
    <d v="2023-12-31T00:00:00"/>
    <n v="-837"/>
    <s v="NO"/>
    <s v="Bogotá D.C."/>
    <s v="Cumplimiento"/>
    <s v="25-45-101044732"/>
    <n v="1"/>
    <s v="Seguros del Estado S.A."/>
    <d v="2023-04-24T00:00:00"/>
    <s v="17/04/2023 - 31/05/2024"/>
    <d v="2023-04-24T00:00:00"/>
    <s v="https://jepcolombia.sharepoint.com/:b:/g/SE/DAJ/SDC/Ec9HlgaOcWJAme_1z8r9Gs0B1VZBDAoKt38cPQlzXEdwiw?e=m2IeRE"/>
    <s v="El 28/11/2023 se publica la adición del contrato JEP-560-2023 DAV, adicionando y prorrogando hasta el 31 de diciembre de 2023"/>
    <x v="0"/>
    <s v="Adición y prórroga"/>
    <s v="N/A"/>
    <s v="CIENCIAS POLITICAS Y RELACIONES INTERNACIONALES"/>
    <s v="N/A"/>
    <s v="FEMENINO"/>
    <s v="carolina.alarcon@jep.gov.co"/>
    <s v="https://community.secop.gov.co/Public/Tendering/ContractNoticePhases/View?PPI=CO1.PPI.24322454&amp;isFromPublicArea=True&amp;isModal=False"/>
  </r>
  <r>
    <s v="JEP-561-2023"/>
    <s v="JEP-CSPO-558-2023"/>
    <s v="John Maldonado"/>
    <d v="2023-04-13T00:00:00"/>
    <s v="CORPORACIÓN DE FERIAS Y EXPOSICIONES S.A. USUARIO OPERADOR DE ZONA FRANCA BENEFICIO E INTERÉS COLECTIVO, -CORFERIAS"/>
    <x v="0"/>
    <s v="9. Arrendamiento"/>
    <s v="NIT"/>
    <n v="860002464"/>
    <n v="3"/>
    <x v="2"/>
    <s v="Bogotá D.C"/>
    <s v="Alquiler de espacio y mobiliario necesarios para la socialización de programas, políticas y temas de la jurisdicción especial para la paz en aras de robustecer la gestión del conocimiento, dentro del marco de la 35 feria internacional del libro de Bogotá"/>
    <s v="Funciones de la dependencia"/>
    <s v="Ana Lucia Rosales Callejas"/>
    <s v="Dirección Administrativa y Financiera"/>
    <s v="AA- Subdirección de Comunicaciones"/>
    <s v="Hernando Salazar Palacio"/>
    <n v="14238439"/>
    <x v="23"/>
    <s v="N/A"/>
    <s v="N/A"/>
    <s v="N/A"/>
    <s v="Inversión"/>
    <n v="66955112"/>
    <s v="N/A"/>
    <s v="N/A"/>
    <s v="N/A"/>
    <s v="N/A"/>
    <n v="87723"/>
    <n v="193023"/>
    <n v="2022011000068"/>
    <d v="2023-04-14T00:00:00"/>
    <d v="2023-04-18T00:00:00"/>
    <s v="N/A"/>
    <s v="N/A"/>
    <s v="N/A"/>
    <s v="N/A"/>
    <s v="N/A"/>
    <n v="0"/>
    <s v="N/A"/>
    <n v="0"/>
    <s v="N/A"/>
    <n v="0"/>
    <s v="N/A"/>
    <n v="0"/>
    <s v="N/A"/>
    <n v="0"/>
    <s v="N/A"/>
    <n v="0"/>
    <s v="N/A"/>
    <n v="0"/>
    <n v="0"/>
    <n v="0"/>
    <n v="66955112"/>
    <n v="0"/>
    <n v="0"/>
    <n v="0"/>
    <n v="0"/>
    <d v="2023-05-03T00:00:00"/>
    <d v="2023-05-03T00:00:00"/>
    <n v="-1079"/>
    <s v="SI"/>
    <s v="Bogotá D.C."/>
    <s v="N/A"/>
    <s v="N/A"/>
    <s v="N/A"/>
    <s v="N/A"/>
    <s v="N/A"/>
    <s v="N/A"/>
    <s v="N/A"/>
    <s v="N/A"/>
    <s v="Ninguna"/>
    <x v="0"/>
    <s v="Retiro"/>
    <s v="N/A"/>
    <s v="N/A"/>
    <s v="N/A"/>
    <s v="N/A"/>
    <s v="N/A"/>
    <s v="https://community.secop.gov.co/Public/Tendering/ContractNoticePhases/View?PPI=CO1.PPI.24325467&amp;isFromPublicArea=True&amp;isModal=False"/>
  </r>
  <r>
    <s v="JEP-562-2023"/>
    <s v="JEP-CSPO-559-2023"/>
    <s v="Jairo Cuellar"/>
    <s v="8/02/2023_x000a_15/04/2023"/>
    <s v="Laura Valentina Rodriguez Montoya"/>
    <x v="0"/>
    <s v="1. Prestación de servicios profesionales y de apoyo a la gestión"/>
    <s v="Cédula de ciudadanía"/>
    <n v="1018499090"/>
    <n v="1"/>
    <x v="0"/>
    <s v="Bogotá D.C."/>
    <s v="Prestar servicios profesionales para apoyar y acompañar la gestión del grupo de relacionamiento y comunicaciones como camarógrafo y editor de contenidos audiovisuales con relacion a la capacidad investigativa y demas funciones a cargo de la UIA, para el relacionamiento, acompañamiento y orientación a las víctimas"/>
    <s v="Funciones de la dependencia"/>
    <s v="Harvey Danilo Suárez Morales"/>
    <s v="Secretaría Ejecutiva"/>
    <s v="I- Unidad de Investigación y Acusación- UIA"/>
    <s v="Luz Helena Morales Gray"/>
    <n v="51872606"/>
    <x v="22"/>
    <s v="N/A"/>
    <s v="N/A"/>
    <s v="N/A"/>
    <s v="Inversión"/>
    <n v="43715790"/>
    <s v="N/A"/>
    <s v="N/A"/>
    <n v="4857310"/>
    <s v="N/A"/>
    <n v="36523"/>
    <n v="205923"/>
    <n v="2022011000057"/>
    <d v="2023-04-21T00:00:00"/>
    <d v="2023-04-25T00:00:00"/>
    <s v="N/A"/>
    <s v="N/A"/>
    <s v="N/A"/>
    <s v="N/A"/>
    <s v="N/A"/>
    <n v="0"/>
    <s v="N/A"/>
    <n v="0"/>
    <s v="N/A"/>
    <n v="0"/>
    <s v="N/A"/>
    <n v="0"/>
    <s v="N/A"/>
    <n v="0"/>
    <s v="N/A"/>
    <n v="0"/>
    <s v="N/A"/>
    <n v="0"/>
    <s v="N/A"/>
    <n v="0"/>
    <n v="43715790"/>
    <n v="0"/>
    <n v="0"/>
    <n v="0"/>
    <n v="0"/>
    <d v="2023-12-31T00:00:00"/>
    <d v="2023-12-31T00:00:00"/>
    <n v="-837"/>
    <s v="NO"/>
    <s v="Bogotá D.C."/>
    <s v="Cumplimiento"/>
    <s v="25-47-101003916"/>
    <n v="0"/>
    <s v="Seguros del Estado S.A."/>
    <d v="2023-04-23T00:00:00"/>
    <s v="21/04/2023 - 30/06/2024"/>
    <d v="2023-04-24T00:00:00"/>
    <s v="https://jepcolombia.sharepoint.com/:b:/g/SE/DAJ/SDC/EbcEiXuVeQ1LsjvmXPOm4LAB4pxTV3-0HfFuRgN36MIe7g?e=JSE0Rm"/>
    <s v="Se realiza cambio de contratista y el abogado solicita asignar un nuevo consecutivo de contrato y proceso para el ítem, se relacionan en la nota los números anteriores. "/>
    <x v="0"/>
    <s v="Retiro"/>
    <s v="N/A"/>
    <s v="PROFESIONAL EN DIRECCIÓN Y PRODUCCIÓN DE CINE Y TELEVISIÓN"/>
    <s v="N/A"/>
    <s v="FEMENINO"/>
    <s v="laura.rodriguezm@jep.gov.co"/>
    <s v="https://community.secop.gov.co/Public/Tendering/ContractNoticePhases/View?PPI=CO1.PPI.24379342&amp;isFromPublicArea=True&amp;isModal=False"/>
  </r>
  <r>
    <s v="JEP-563-2023"/>
    <s v="JEP-CSPO-560-2023"/>
    <s v="Jairo Cuellar"/>
    <d v="2023-04-15T00:00:00"/>
    <s v="Yezid David Sequeda Garrido"/>
    <x v="0"/>
    <s v="1. Prestación de servicios profesionales y de apoyo a la gestión"/>
    <s v="Cédula de ciudadanía"/>
    <n v="13861881"/>
    <n v="3"/>
    <x v="0"/>
    <s v="Bogotá D.C."/>
    <s v="Prestar servicios profesionales de apoyo a la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4258168"/>
    <s v="N/A"/>
    <s v="N/A"/>
    <n v="7589549"/>
    <s v="N/A"/>
    <n v="75523"/>
    <n v="197523"/>
    <n v="2022011000068"/>
    <d v="2023-04-19T00:00:00"/>
    <d v="2023-04-20T00:00:00"/>
    <s v="N/A"/>
    <s v="N/A"/>
    <s v="N/A"/>
    <s v="N/A"/>
    <s v="N/A"/>
    <n v="0"/>
    <s v="N/A"/>
    <n v="0"/>
    <s v="N/A"/>
    <n v="0"/>
    <s v="N/A"/>
    <n v="0"/>
    <s v="N/A"/>
    <n v="0"/>
    <s v="N/A"/>
    <n v="0"/>
    <s v="N/A"/>
    <n v="0"/>
    <s v="N/A"/>
    <n v="0"/>
    <n v="64258168"/>
    <n v="0"/>
    <n v="0"/>
    <n v="0"/>
    <n v="0"/>
    <d v="2023-12-31T00:00:00"/>
    <d v="2023-12-31T00:00:00"/>
    <n v="-837"/>
    <s v="NO"/>
    <s v="Bogotá D.C."/>
    <s v="Cumplimiento"/>
    <s v="21-45-101406989"/>
    <n v="0"/>
    <s v="Seguros del Estado S.A."/>
    <d v="2023-04-20T00:00:00"/>
    <d v="2023-04-19T00:00:00"/>
    <d v="2023-04-20T00:00:00"/>
    <s v="https://jepcolombia.sharepoint.com/:b:/g/SE/DAJ/SDC/EauQzyGcgHtEmHEA_95zw84B5-rEwWRH6j-1fvwFpvj5TQ?e=Ku6Zqz"/>
    <s v="Ninguna"/>
    <x v="0"/>
    <s v="Retiro"/>
    <s v="N/A"/>
    <s v="HISTORIA"/>
    <s v="N/A"/>
    <s v="MASCULINO"/>
    <s v="yezid.sequeda@jep.gov.co"/>
    <s v="https://community.secop.gov.co/Public/Tendering/ContractNoticePhases/View?PPI=CO1.PPI.24383396&amp;isFromPublicArea=True&amp;isModal=False"/>
  </r>
  <r>
    <s v="JEP-564-2023"/>
    <s v="JEP-CSPO-561-2023"/>
    <s v="Mateo Avila"/>
    <d v="2023-04-17T00:00:00"/>
    <s v="Lina Marcela Estrada Diaz"/>
    <x v="0"/>
    <s v="1. Prestación de servicios profesionales y de apoyo a la gestión"/>
    <s v="Cédula de ciudadanía"/>
    <n v="32297705"/>
    <n v="5"/>
    <x v="0"/>
    <s v="Envigado"/>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65270104"/>
    <s v="N/A"/>
    <s v="N/A"/>
    <n v="7589549"/>
    <s v="N/A"/>
    <n v="85623"/>
    <n v="206023"/>
    <n v="2022011000068"/>
    <d v="2023-04-21T00:00:00"/>
    <d v="2023-04-26T00:00:00"/>
    <s v="N/A"/>
    <s v="N/A"/>
    <s v="N/A"/>
    <s v="N/A"/>
    <s v="N/A"/>
    <n v="0"/>
    <s v="N/A"/>
    <n v="0"/>
    <s v="N/A"/>
    <n v="0"/>
    <s v="N/A"/>
    <n v="0"/>
    <s v="N/A"/>
    <n v="0"/>
    <s v="N/A"/>
    <n v="0"/>
    <s v="N/A"/>
    <n v="0"/>
    <s v="N/A"/>
    <n v="0"/>
    <n v="65270104"/>
    <n v="0"/>
    <n v="0"/>
    <n v="0"/>
    <n v="0"/>
    <d v="2023-12-31T00:00:00"/>
    <d v="2023-12-31T00:00:00"/>
    <n v="-837"/>
    <s v="NO"/>
    <s v="Medellín con desplazamiento en el departamento de Antioquia"/>
    <s v="Cumplimiento"/>
    <s v="_x0009_25-47-101003924"/>
    <n v="0"/>
    <s v="Seguros del Estado S.A."/>
    <d v="2023-04-24T00:00:00"/>
    <s v="21/04/2023 - 01/07/2024"/>
    <d v="2023-04-26T00:00:00"/>
    <s v="https://jepcolombia.sharepoint.com/:b:/g/SE/DAJ/SDC/EZjpK533cGBAknsohRbCeLUBLeGhjRTR44s9GbvQIuB_4g?e=6KfzW6"/>
    <s v="Ninguna"/>
    <x v="0"/>
    <s v="Retiro"/>
    <s v="N/A"/>
    <s v="ANTROPOLOGÍA"/>
    <s v="N/A"/>
    <s v="FEMENINO"/>
    <s v="lina.estrada@jep.gov.co"/>
    <s v="https://community.secop.gov.co/Public/Tendering/ContractNoticePhases/View?PPI=CO1.PPI.24389081&amp;isFromPublicArea=True&amp;isModal=False"/>
  </r>
  <r>
    <s v="JEP-565-2023"/>
    <s v="JEP-CSPO-562-2023"/>
    <s v="Clara Torres"/>
    <d v="2023-04-18T00:00:00"/>
    <s v="Rolysbeth Manjarrez Ortiz"/>
    <x v="0"/>
    <s v="1. Prestación de servicios profesionales y de apoyo a la gestión"/>
    <s v="Cédula de ciudadanía"/>
    <n v="1065984176"/>
    <n v="7"/>
    <x v="0"/>
    <s v="Valledupar "/>
    <s v="Prestar servicios profesionales especializados en enfoque étnico racial para apoyar y acompañar a la Secretaria Ejecutiva de la JEP en la gestión territorial con los pueblos NARP  en la región de en Región de Cesar, Magdalena, la Sierra Nevada de Santa Marta y Guajira, a partir de la implementación y seguimiento de los lineamientos del enfoque diferencial, teniendo en cuenta el enfoque territorial"/>
    <s v="Misional"/>
    <s v="Harvey Danilo Suárez Morales"/>
    <s v="Secretaría Ejecutiva"/>
    <s v="BB- Departamento de Enfoques Diferenciales"/>
    <s v="Eliana Fernanda Antonio Rosero"/>
    <n v="52517142"/>
    <x v="6"/>
    <s v="N/A"/>
    <s v="N/A"/>
    <s v="N/A"/>
    <s v="Inversión"/>
    <n v="71235518"/>
    <s v="N/A"/>
    <s v="N/A"/>
    <n v="8652088"/>
    <s v="N/A"/>
    <n v="81823"/>
    <n v="205823"/>
    <n v="2022011000057"/>
    <d v="2023-04-21T00:00:00"/>
    <d v="2023-04-24T00:00:00"/>
    <s v="N/A"/>
    <s v="N/A"/>
    <s v="N/A"/>
    <s v="N/A"/>
    <s v="N/A"/>
    <n v="0"/>
    <s v="N/A"/>
    <n v="0"/>
    <s v="N/A"/>
    <n v="0"/>
    <s v="N/A"/>
    <n v="0"/>
    <s v="N/A"/>
    <n v="0"/>
    <s v="N/A"/>
    <n v="0"/>
    <s v="N/A"/>
    <n v="0"/>
    <s v="N/A"/>
    <n v="0"/>
    <n v="71235518"/>
    <n v="0"/>
    <n v="0"/>
    <n v="0"/>
    <n v="0"/>
    <d v="2023-12-31T00:00:00"/>
    <d v="2023-12-31T00:00:00"/>
    <n v="-837"/>
    <s v="NO"/>
    <s v=" Cesar, Magdalena, la Sierra_x000a_Nevada de Santa Marta y Guajira"/>
    <s v="Cumplimiento"/>
    <s v="21-45-101407196"/>
    <n v="0"/>
    <s v="Seguros del Estado S.A."/>
    <d v="2023-04-21T00:00:00"/>
    <s v="21/04/2023 - 30/06/2024"/>
    <d v="2023-04-24T00:00:00"/>
    <s v="https://jepcolombia.sharepoint.com/:b:/g/SE/DAJ/SDC/ESVF531UNM1EnHZ-mTJw3AIBU5X-TS6rDp5EjPKisuA4-A?e=GEXyYH"/>
    <s v="Ninguna"/>
    <x v="0"/>
    <s v="Retiro"/>
    <s v="N/A"/>
    <s v="SOCIOLOGÍA"/>
    <s v="N/A"/>
    <s v="FEMENINO"/>
    <s v="rolysbeth.manjarrez@jep.gov.co"/>
    <s v="https://community.secop.gov.co/Public/Tendering/ContractNoticePhases/View?PPI=CO1.PPI.24430788&amp;isFromPublicArea=True&amp;isModal=False"/>
  </r>
  <r>
    <s v="JEP-566-2023"/>
    <s v="JEP-CSPO-563-2023"/>
    <s v="Julieth Barrera"/>
    <d v="2023-04-19T00:00:00"/>
    <s v="Maria Clara Berrocal Canabal"/>
    <x v="0"/>
    <s v="1. Prestación de servicios profesionales y de apoyo a la gestión"/>
    <s v="Cédula de ciudadanía"/>
    <n v="34965829"/>
    <n v="3"/>
    <x v="0"/>
    <s v="Bogotá D.C."/>
    <s v="Prestar servicios profesionales para apoyar jurídicamente a la Dirección Administrativa y Financiera con la revisión de actos administrativos y demás temas relacionados con la vinculación, permanencia, desvinculación de servidores y demás temas inherentes a la administración del talento humano de la JEP"/>
    <s v="Funciones de la dependencia"/>
    <s v="Harvey Danilo Suárez Morales"/>
    <s v="Secretaría Ejecutiva"/>
    <s v="D- Dirección Administrativa y Financiera"/>
    <s v="Ana Lucia Rosales Callejas"/>
    <n v="66760258"/>
    <x v="4"/>
    <s v="N/A"/>
    <s v="N/A"/>
    <s v="N/A"/>
    <s v="Inversión"/>
    <n v="51912500"/>
    <s v="N/A"/>
    <s v="N/A"/>
    <n v="8652088"/>
    <s v="N/A"/>
    <n v="89123"/>
    <n v="266823"/>
    <n v="2018011001175"/>
    <d v="2023-05-23T00:00:00"/>
    <d v="2023-05-23T00:00:00"/>
    <s v="N/A"/>
    <s v="N/A"/>
    <s v="N/A"/>
    <s v="N/A"/>
    <s v="N/A"/>
    <n v="11247734"/>
    <d v="2023-11-03T00:00:00"/>
    <n v="0"/>
    <s v="N/A"/>
    <n v="0"/>
    <s v="N/A"/>
    <n v="0"/>
    <s v="N/A"/>
    <n v="0"/>
    <s v="N/A"/>
    <n v="0"/>
    <s v="N/A"/>
    <n v="1"/>
    <d v="2023-11-03T00:00:00"/>
    <n v="47"/>
    <n v="63160234"/>
    <n v="0"/>
    <n v="0"/>
    <n v="0"/>
    <n v="0"/>
    <d v="2023-11-14T00:00:00"/>
    <d v="2023-12-31T00:00:00"/>
    <n v="-837"/>
    <s v="NO"/>
    <s v="Bogotá D.C."/>
    <s v="Cumplimiento"/>
    <s v="63-45-101042992"/>
    <n v="0"/>
    <s v="Seguros del Estado S.A."/>
    <d v="2023-05-23T00:00:00"/>
    <s v="18/05/2023 - 14/05/2024"/>
    <d v="2023-05-23T00:00:00"/>
    <s v="https://jepcolombia.sharepoint.com/:b:/g/SE/DAJ/SDC/EZQHzDylUcFGnuXD_2krKvQBZrpkr9EejgZQNAODkCmyWA?e=fz8ymB"/>
    <s v="El 3/11/2023 se publica Otrosi No.1 al contrato JEP-566-2023 María Clara Berrocal - Dirección Administrativa y Financiera (Adición y Prorroga hasta 31 de diciembre de 2023."/>
    <x v="0"/>
    <s v="Adición y prórroga"/>
    <s v="N/A"/>
    <s v="DERECHO"/>
    <s v="N/A"/>
    <s v="FEMENINO"/>
    <s v="maria.berrocal@jep.gov.co"/>
    <s v="https://community.secop.gov.co/Public/Tendering/ContractNoticePhases/View?PPI=CO1.PPI.24435162&amp;isFromPublicArea=True&amp;isModal=False"/>
  </r>
  <r>
    <s v="JEP-568-2023"/>
    <s v="JEP-CSPO-565-2023"/>
    <s v="Carlos Torres"/>
    <d v="2023-04-19T00:00:00"/>
    <s v="Maria Del Mar Reyes Hincapie"/>
    <x v="0"/>
    <s v="1. Prestación de servicios profesionales y de apoyo a la gestión"/>
    <s v="Cédula de ciudadanía"/>
    <n v="1026303062"/>
    <n v="3"/>
    <x v="0"/>
    <s v="Bogotá D.C."/>
    <s v="Prestar servicios profesionales para apoyar y acompañar en el análisis, anonimización y sistematización de información, así como la elaboración de documentos con relación al Caso 10: &quot;Crímenes no amnistiables cometidos por las extintas Farc-EP en el marco del conflicto armado colombiano&quot;- de la SRVR"/>
    <s v="Administrativo Transversal"/>
    <s v="Harvey Danilo Suárez Morales"/>
    <s v="Secretaría Ejecutiva"/>
    <s v="B- Subsecretaría Ejecutiva"/>
    <s v="Marcela Giraldo Muñoz"/>
    <n v="43253855"/>
    <x v="21"/>
    <s v="N/A"/>
    <s v="Apoyo Macrocaso 010 - SRVR"/>
    <s v="Marcela Giraldo Muñoz"/>
    <s v="Inversión"/>
    <n v="37269738"/>
    <s v="N/A"/>
    <s v="N/A"/>
    <n v="4401938"/>
    <s v="N/A"/>
    <n v="88523"/>
    <n v="206223"/>
    <n v="2022011000068"/>
    <d v="2023-04-21T00:00:00"/>
    <d v="2023-04-25T00:00:00"/>
    <s v="María José Puerta Londoño"/>
    <s v="Cedula de ciudadanía"/>
    <n v="1017253804"/>
    <n v="3"/>
    <d v="2023-08-09T00:00:00"/>
    <n v="-1320587"/>
    <d v="2023-12-22T00:00:00"/>
    <n v="16824198"/>
    <d v="2023-12-22T00:00:00"/>
    <n v="0"/>
    <s v="N/A"/>
    <n v="0"/>
    <s v="N/A"/>
    <n v="0"/>
    <s v="N/A"/>
    <n v="0"/>
    <s v="N/A"/>
    <n v="1"/>
    <d v="2023-12-22T00:00:00"/>
    <n v="106"/>
    <n v="52773349"/>
    <n v="16824198"/>
    <n v="16824198"/>
    <n v="0"/>
    <n v="0"/>
    <d v="2023-12-31T00:00:00"/>
    <d v="2024-04-15T00:00:00"/>
    <n v="-731"/>
    <s v="NO"/>
    <s v="Bogotá D.C."/>
    <s v="Cumplimiento"/>
    <s v="42-45-101056047_x000a_ M-100206127"/>
    <s v="1_x000a_0"/>
    <s v="Seguros del Estado S.A._x000a_Seguros Mundial"/>
    <s v="25/04/2023_x000a_10/08/2023"/>
    <s v="21/04/2023 - 01/07/2024_x000a_09/08/2023 - 30/06/2024"/>
    <s v="25/04/2023_x000a_11/08/2023"/>
    <s v="https://jepcolombia.sharepoint.com/:b:/g/SE/DAJ/SDC/EfJdUN1MAslNrCji9DKFdHIBHlHty-H7a_xQK4j9Lh7Fuw?e=0Qu3kh"/>
    <s v="El 9/08/2023 se publicó la cesión del contrato JEP-568-2023 entre MARÍA DEL MAR REYES HINCAPIÉ, - EL CEDENTE, y, María José Puerta Londoño - LA CESIONARIA_x000a_Mediante otrosí N°1 del 22/12/2023 ha sido adicionado y prorrogado el contrato JEP-568-2023 (Fecha de terminación del contrato     15/04/2024)"/>
    <x v="0"/>
    <s v="Cesión, Adición y prórroga"/>
    <s v="N/A"/>
    <s v="DERECHO"/>
    <s v="N/A"/>
    <s v="FEMENINO"/>
    <s v="maria.puerta@jep.gov.co"/>
    <s v="https://community.secop.gov.co/Public/Tendering/ContractNoticePhases/View?PPI=CO1.PPI.24433368&amp;isFromPublicArea=True&amp;isModal=False"/>
  </r>
  <r>
    <s v="JEP-569-2023"/>
    <s v="JEP-CSPO-566-2023"/>
    <s v="Jairo Cuellar"/>
    <d v="2023-04-19T00:00:00"/>
    <s v="  Leydi Juliana Garcia Velandia "/>
    <x v="0"/>
    <s v="1. Prestación de servicios profesionales y de apoyo a la gestión"/>
    <s v="Cédula de ciudadanía"/>
    <n v="1032485271"/>
    <n v="8"/>
    <x v="0"/>
    <s v="Bogotá D.C."/>
    <s v="Prestar servicios profesionales para apoyar en los procesos de mejoramiento de la gestión judicial de las Salas de Justicia y Secciones del Tribunal para la Paz"/>
    <s v="Funciones de la dependencia"/>
    <s v="Harvey Danilo Suárez Morales"/>
    <s v="Secretaría Ejecutiva"/>
    <s v="G- Secretaría General Judicial DAJ"/>
    <s v="Marlith Gineth Nieto"/>
    <n v="1030581193"/>
    <x v="21"/>
    <s v="N/A"/>
    <s v="Magistratura_x000a_Salas y Secciones SRVR"/>
    <s v="N/A"/>
    <s v="Inversión"/>
    <n v="28207794"/>
    <s v="N/A"/>
    <s v="N/A"/>
    <n v="3794773"/>
    <s v="N/A"/>
    <n v="89323"/>
    <n v="207423"/>
    <n v="2022011000068"/>
    <d v="2023-04-21T00:00:00"/>
    <d v="2023-04-26T00:00:00"/>
    <s v="Litza Camila Garcia Vasquez"/>
    <s v="Cedula de ciudadanía"/>
    <n v="1110505078"/>
    <n v="2"/>
    <d v="2023-09-12T00:00:00"/>
    <n v="-2909316"/>
    <d v="2023-11-14T00:00:00"/>
    <n v="5565661"/>
    <d v="2023-11-14T00:00:00"/>
    <n v="8287784"/>
    <d v="2023-12-27T00:00:00"/>
    <n v="0"/>
    <s v="N/A"/>
    <n v="0"/>
    <s v="N/A"/>
    <n v="0"/>
    <s v="N/A"/>
    <n v="2"/>
    <d v="2023-12-27T00:00:00"/>
    <n v="106"/>
    <n v="39151923"/>
    <n v="8287784"/>
    <n v="8287784"/>
    <n v="0"/>
    <n v="0"/>
    <d v="2023-11-15T00:00:00"/>
    <d v="2024-02-29T00:00:00"/>
    <n v="-777"/>
    <s v="NO"/>
    <s v="Bogotá D.C."/>
    <s v="Cumplimiento"/>
    <s v="14-47-101024269"/>
    <n v="0"/>
    <s v="Seguros del Estado S.A."/>
    <d v="2023-04-24T00:00:00"/>
    <s v="21/04/2023 - 24/05/2024"/>
    <d v="2023-04-26T00:00:00"/>
    <s v="https://jepcolombia.sharepoint.com/:b:/g/SE/DAJ/SDC/EbbnafIX0SpCl3Q_PvMHnKgByRspABRK3K0aGaXNx0EG1A?e=a93sLT"/>
    <s v="El 12/09/2023 Se publica la cesión del CTO JEP-569-2023 Litza Camila Garcia Vasquez_x000a_Mediante otrosí N°1 el 14/11/2023 se publica la adición y prórroga del Cto JEP-569-2023"/>
    <x v="0"/>
    <s v="Cesión, Adición y prórroga"/>
    <s v="N/A"/>
    <s v="DERECHO"/>
    <s v="N/A"/>
    <s v="FEMENINO"/>
    <s v="litza.garcia@jep.gov.co"/>
    <s v="https://community.secop.gov.co/Public/Tendering/ContractNoticePhases/View?PPI=CO1.PPI.24452872&amp;isFromPublicArea=True&amp;isModal=False"/>
  </r>
  <r>
    <s v="JEP-570-2023"/>
    <s v="JEP-CSPO-567-2023"/>
    <s v="Jairo Cuellar"/>
    <d v="2023-04-19T00:00:00"/>
    <s v="Jose Antonio Gomez Ureña"/>
    <x v="0"/>
    <s v="1. Prestación de servicios profesionales y de apoyo a la gestión"/>
    <s v="Cédula de ciudadanía"/>
    <n v="1098737058"/>
    <n v="8"/>
    <x v="0"/>
    <s v="Bucaramanga"/>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64005184"/>
    <s v="N/A"/>
    <s v="N/A"/>
    <n v="7589549"/>
    <s v="N/A"/>
    <n v="72523"/>
    <n v="206323"/>
    <n v="2022011000068"/>
    <d v="2023-04-21T00:00:00"/>
    <d v="2023-04-25T00:00:00"/>
    <s v="N/A"/>
    <s v="N/A"/>
    <s v="N/A"/>
    <s v="N/A"/>
    <s v="N/A"/>
    <n v="0"/>
    <s v="N/A"/>
    <n v="0"/>
    <s v="N/A"/>
    <n v="0"/>
    <s v="N/A"/>
    <n v="0"/>
    <s v="N/A"/>
    <n v="0"/>
    <s v="N/A"/>
    <n v="0"/>
    <s v="N/A"/>
    <n v="0"/>
    <s v="N/A"/>
    <n v="0"/>
    <n v="64005184"/>
    <n v="0"/>
    <n v="0"/>
    <n v="0"/>
    <n v="0"/>
    <d v="2023-12-31T00:00:00"/>
    <d v="2023-12-31T00:00:00"/>
    <n v="-837"/>
    <s v="NO"/>
    <s v=" Departamentos de Santander y_x000a_Norte de Santander"/>
    <s v="Cumplimiento"/>
    <s v="96-45-101080575"/>
    <n v="0"/>
    <s v="Seguros del Estado S.A."/>
    <d v="2023-04-24T00:00:00"/>
    <s v="24/04/2023 - 30/06/2024"/>
    <d v="2023-04-24T00:00:00"/>
    <s v="https://jepcolombia.sharepoint.com/:b:/g/SE/DAJ/SDC/EWuSnKgYhphKgcpifpd5pW4BUf30bIF6u4OLo0WZ0rEJOw?e=xEXWts"/>
    <s v="Ninguna"/>
    <x v="0"/>
    <s v="Retiro"/>
    <s v="N/A"/>
    <s v="CRIMINALISTICA"/>
    <s v="N/A"/>
    <s v="MASCULINO"/>
    <s v="jose.gomez@jep.gov.co"/>
    <s v="https://community.secop.gov.co/Public/Tendering/ContractNoticePhases/View?PPI=CO1.PPI.24467490&amp;isFromPublicArea=True&amp;isModal=False"/>
  </r>
  <r>
    <s v="JEP-571-2023"/>
    <s v="JEP-CSPO-568-2023"/>
    <s v="Paola Casas"/>
    <d v="2023-04-19T00:00:00"/>
    <s v="Valentina Hincapié Arango"/>
    <x v="0"/>
    <s v="1. Prestación de servicios profesionales y de apoyo a la gestión"/>
    <s v="Cédula de ciudadanía"/>
    <n v="1007765990"/>
    <n v="6"/>
    <x v="0"/>
    <s v="Medellin"/>
    <s v="Prestar servicios profesionales para apoyar y acompañar  en la revisión y el análisis de información, así como en la preparación de cuestionarios para las diligencias judiciales, entre otros insumos contemplados en el plan de pruebas con relación al Caso 10: &quot;Crímenes no amnistiables cometidos por las extintas Farc-EP en el marco del conflicto armado colombiano&quot;- de la SRVR"/>
    <s v="Administrativo Transversal"/>
    <s v="Harvey Danilo Suárez Morales"/>
    <s v="Secretaría Ejecutiva"/>
    <s v="B- Subsecretaría Ejecutiva"/>
    <s v="Marcela Giraldo Muñoz"/>
    <n v="43253855"/>
    <x v="21"/>
    <s v="N/A"/>
    <s v="Apoyo Macrocaso 010 - SRVR"/>
    <s v="Marcela Giraldo Muñoz"/>
    <s v="Inversión"/>
    <n v="28916170"/>
    <s v="N/A"/>
    <s v="N/A"/>
    <n v="3415296"/>
    <s v="N/A"/>
    <n v="88623"/>
    <n v="211823"/>
    <s v="_x0009_2022011000068"/>
    <d v="2023-04-25T00:00:00"/>
    <d v="2023-04-28T00:00:00"/>
    <s v="Laura Mercedes Quintero Martelo"/>
    <s v="Cedula de ciudadanía"/>
    <n v="1020826242"/>
    <n v="5"/>
    <d v="2023-07-11T00:00:00"/>
    <n v="-1252279"/>
    <d v="2023-12-23T00:00:00"/>
    <n v="13053249"/>
    <d v="2023-12-23T00:00:00"/>
    <n v="0"/>
    <s v="N/A"/>
    <n v="0"/>
    <s v="N/A"/>
    <n v="0"/>
    <s v="N/A"/>
    <n v="0"/>
    <s v="N/A"/>
    <n v="1"/>
    <d v="2023-12-23T00:00:00"/>
    <n v="106"/>
    <n v="40717140"/>
    <n v="13053249"/>
    <n v="13053249"/>
    <n v="0"/>
    <n v="0"/>
    <d v="2023-12-31T00:00:00"/>
    <d v="2024-04-15T00:00:00"/>
    <n v="-731"/>
    <s v="NO"/>
    <s v="Bogotá D.C."/>
    <s v="Cumplimiento"/>
    <s v="65-47-101010110_x000a_21-45-101415644"/>
    <s v="0_x000a_0"/>
    <s v="Seguros del Estado S.A._x000a_Seguros del Estado S.A."/>
    <s v="26/04/2023_x000a_12/07/2023"/>
    <s v="26/04/2023 - 30/06/2024_x000a_11/07/2023 - 30/06/2024"/>
    <s v="27/04/2023_x000a_12/07/2023"/>
    <s v="https://jepcolombia.sharepoint.com/:b:/g/SE/DAJ/SDC/EU1bPt8pu2RKrCkNK3guRe8BE7GyqZ0VPnHJLG37T24ngA?e=77M1iJ"/>
    <s v="El 11/07/2023 Se publica la cesión del CTO JEP-571-2023 a partir del 11 de julio_x000a_Mediante otrosí N°1 se publica la adición y prórroga del contrato JEP-571-2023"/>
    <x v="0"/>
    <s v="Cesión, Adición y prórroga"/>
    <s v="N/A"/>
    <s v="DERECHO"/>
    <s v="N/A"/>
    <s v="FEMENINO"/>
    <s v="laura.quintero@jep.gov.co"/>
    <s v="https://community.secop.gov.co/Public/Tendering/ContractNoticePhases/View?PPI=CO1.PPI.24467227&amp;isFromPublicArea=True&amp;isModal=False"/>
  </r>
  <r>
    <s v="JEP-572-2023"/>
    <s v="JEP-CSPO-569-2023"/>
    <s v="Paola Casas"/>
    <d v="2023-04-19T00:00:00"/>
    <s v="Eliana Milena Toncel Mozo"/>
    <x v="0"/>
    <s v="1. Prestación de servicios profesionales y de apoyo a la gestión"/>
    <s v="Cédula de ciudadanía"/>
    <n v="1082902074"/>
    <n v="5"/>
    <x v="0"/>
    <s v="Santa Marta"/>
    <s v="Prestar servicios profesionales especializados para apoyar y acompañar el despliegue territorial de la Secretaría Ejecutiva en el departamento de Magdalena, en el marco de los lineamientos para la aplicación del enfoque territorial, la justicia restaurativa,  teniendo en cuenta los enfoques diferenciales,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92877448"/>
    <s v="N/A"/>
    <s v="N/A"/>
    <n v="10758006"/>
    <s v="N/A"/>
    <n v="43423"/>
    <n v="217723"/>
    <n v="2022011000068"/>
    <d v="2023-04-27T00:00:00"/>
    <d v="2023-05-08T00:00:00"/>
    <s v="N/A"/>
    <s v="N/A"/>
    <s v="N/A"/>
    <s v="N/A"/>
    <s v="N/A"/>
    <n v="0"/>
    <s v="N/A"/>
    <n v="0"/>
    <s v="N/A"/>
    <n v="0"/>
    <s v="N/A"/>
    <n v="0"/>
    <s v="N/A"/>
    <n v="0"/>
    <s v="N/A"/>
    <n v="0"/>
    <s v="N/A"/>
    <n v="0"/>
    <s v="N/A"/>
    <n v="0"/>
    <n v="92877448"/>
    <n v="0"/>
    <n v="0"/>
    <n v="0"/>
    <n v="0"/>
    <d v="2023-12-31T00:00:00"/>
    <d v="2023-12-31T00:00:00"/>
    <n v="-837"/>
    <s v="NO"/>
    <s v="Santa Marta"/>
    <s v="Cumplimiento"/>
    <s v="46-47-101002113"/>
    <n v="0"/>
    <s v="Seguros del Estado S.A."/>
    <d v="2023-05-04T00:00:00"/>
    <s v="27/04/2023 - 30/06/2024"/>
    <d v="2023-05-05T00:00:00"/>
    <s v="https://jepcolombia.sharepoint.com/:b:/g/SE/DAJ/SDC/EfsUezQNo9VFhbckF2cUEM0B632vqZESbKXuTs4EbSlPJg?e=vFI37Z"/>
    <s v="Ninguna"/>
    <x v="0"/>
    <s v="Retiro"/>
    <s v="N/A"/>
    <s v="ANTROPOLOGÍA"/>
    <s v="N/A"/>
    <s v="FEMENINO"/>
    <s v="eliana.toncel@jep.gov.co"/>
    <s v="https://community.secop.gov.co/Public/Tendering/ContractNoticePhases/View?PPI=CO1.PPI.24454576&amp;isFromPublicArea=True&amp;isModal=False"/>
  </r>
  <r>
    <s v="JEP-573-2023"/>
    <s v="JEP-CSPO-570-2023"/>
    <s v="Clara Torres"/>
    <d v="2023-04-20T00:00:00"/>
    <s v="Diana Patricia Martinez Mendez"/>
    <x v="0"/>
    <s v="1. Prestación de servicios profesionales y de apoyo a la gestión"/>
    <s v="Cédula de ciudadanía"/>
    <n v="52427202"/>
    <n v="4"/>
    <x v="0"/>
    <s v="Bogotá D.C."/>
    <s v="Prestar servicios profesionales para apoyar la propuesta, formulación,  implementación y seguimiento  de lineamientos protocolos y manuales para el monitoreo integral , atendiendo a la normativa vigente, la aplicación de enfoques diferenciales y el sistema de gestión de calidad"/>
    <s v="Administrativo Transversal"/>
    <s v="Harvey Danilo Suarez Morales"/>
    <s v="Secretaría Ejecutiva"/>
    <s v="B- Subsecretaría Ejecutiva"/>
    <s v="Gladys Celeide Prada Pardo"/>
    <n v="60335962"/>
    <x v="7"/>
    <s v="N/A"/>
    <s v="N/A"/>
    <s v="N/A"/>
    <s v="Inversión"/>
    <n v="41894310"/>
    <s v="N/A"/>
    <s v="N/A"/>
    <n v="10473580"/>
    <s v="N/A"/>
    <n v="73223"/>
    <n v="215823"/>
    <n v="2022011000068"/>
    <d v="2023-04-27T00:00:00"/>
    <d v="2023-04-28T00:00:00"/>
    <s v="N/A"/>
    <s v="N/A"/>
    <s v="N/A"/>
    <s v="N/A"/>
    <s v="N/A"/>
    <n v="0"/>
    <s v="N/A"/>
    <n v="0"/>
    <s v="N/A"/>
    <n v="0"/>
    <s v="N/A"/>
    <n v="0"/>
    <s v="N/A"/>
    <n v="0"/>
    <s v="N/A"/>
    <n v="0"/>
    <s v="N/A"/>
    <n v="0"/>
    <n v="0"/>
    <n v="0"/>
    <n v="41894310"/>
    <n v="0"/>
    <n v="0"/>
    <n v="0"/>
    <n v="0"/>
    <d v="2023-08-23T00:00:00"/>
    <d v="2023-08-23T00:00:00"/>
    <n v="-967"/>
    <s v="NO"/>
    <s v="Bogotá D.C."/>
    <s v="Cumplimiento"/>
    <s v="_x0009_21-47-101028310"/>
    <n v="0"/>
    <s v="Seguros del Estado S.A."/>
    <d v="2023-04-27T00:00:00"/>
    <s v="24/04/2023 - 24/02/2024"/>
    <d v="2023-04-27T00:00:00"/>
    <s v="https://jepcolombia.sharepoint.com/:b:/g/SE/DAJ/SDC/EfMTQf01jU1Ir1AMohx1ExcB8o27dcCvuz_02RLwjR9hxQ?e=esNm3p"/>
    <s v="Ninguna"/>
    <x v="0"/>
    <s v="Retiro"/>
    <s v="N/A"/>
    <s v="ADMINISTRACIÓN DE EMPRESAS"/>
    <s v="N/A"/>
    <s v="FEMENINO"/>
    <s v="diana.martinez@jep.gov.co"/>
    <s v="https://community.secop.gov.co/Public/Tendering/ContractNoticePhases/View?PPI=CO1.PPI.24486650&amp;isFromPublicArea=True&amp;isModal=False"/>
  </r>
  <r>
    <s v="JEP-574-2023"/>
    <s v="JEP-CSPO-571-2023"/>
    <s v="Clara Torres"/>
    <d v="2023-04-20T00:00:00"/>
    <s v="Madeleine Ahumada Casas"/>
    <x v="0"/>
    <s v="1. Prestación de servicios profesionales y de apoyo a la gestión"/>
    <s v="Cédula de ciudadanía"/>
    <n v="52429480"/>
    <n v="4"/>
    <x v="0"/>
    <s v="Bogotá D.C."/>
    <s v="Prestar servicios profesionales para apoyar la propuesta, formulación,  implementación y seguimiento  de lineamientos protocolos y manuales para el monitoreo integral , atendiendo a la normativa vigente, la aplicación de enfoques diferenciales y el sistema de gestión de calidad"/>
    <s v="Administrativo Transversal"/>
    <s v="Harvey Danilo Suarez Morales"/>
    <s v="Secretaría Ejecutiva"/>
    <s v="B- Subsecretaría Ejecutiva"/>
    <s v="Gladys Celeide Prada Pardo"/>
    <n v="60335962"/>
    <x v="7"/>
    <s v="N/A"/>
    <s v="N/A"/>
    <s v="N/A"/>
    <s v="Inversión"/>
    <n v="41894310"/>
    <s v="N/A"/>
    <s v="N/A"/>
    <n v="10473580"/>
    <s v="N/A"/>
    <n v="73123"/>
    <n v="221523"/>
    <s v="_x0009_2022011000068"/>
    <d v="2023-04-27T00:00:00"/>
    <d v="2023-05-02T00:00:00"/>
    <s v="N/A"/>
    <s v="N/A"/>
    <s v="N/A"/>
    <s v="N/A"/>
    <s v="N/A"/>
    <n v="0"/>
    <s v="N/A"/>
    <n v="0"/>
    <s v="N/A"/>
    <n v="0"/>
    <s v="N/A"/>
    <n v="0"/>
    <s v="N/A"/>
    <n v="0"/>
    <s v="N/A"/>
    <n v="0"/>
    <s v="N/A"/>
    <n v="1"/>
    <d v="2023-06-01T00:00:00"/>
    <n v="8"/>
    <n v="41894310"/>
    <n v="0"/>
    <n v="0"/>
    <n v="0"/>
    <n v="0"/>
    <d v="2023-08-23T00:00:00"/>
    <d v="2023-08-31T00:00:00"/>
    <n v="-959"/>
    <s v="NO"/>
    <s v="Bogotá D.C."/>
    <s v="Cumplimiento"/>
    <s v="_x0009_96-47-101002099"/>
    <n v="0"/>
    <s v="Seguros del Estado S.A."/>
    <d v="2023-04-27T00:00:00"/>
    <s v="27/04/2023 - 24/02/2024"/>
    <d v="2023-04-28T00:00:00"/>
    <s v="https://jepcolombia.sharepoint.com/:b:/g/SE/DAJ/SDC/ERNWktFntLdKrLE8-wyr1sUB00cjcDmQ8HHiu63TCFPGOw?e=fYis7B"/>
    <s v="Mediante otrosí N1 se Prorroga el plazo de ejecución pactado en la Cláusula_x000a_Quinta, del contrato, del 23 de agosto al 31 de agosto de 2023, inclusive"/>
    <x v="0"/>
    <s v="Prorroga"/>
    <s v="N/A"/>
    <s v="CIENCIAS POLÍTICAS Y DE GOBIERNO"/>
    <s v="N/A"/>
    <s v="FEMENINO"/>
    <s v="madeleine.ahumada@jep.gov.co"/>
    <s v="https://community.secop.gov.co/Public/Tendering/ContractNoticePhases/View?PPI=CO1.PPI.24488303&amp;isFromPublicArea=True&amp;isModal=False"/>
  </r>
  <r>
    <s v="JEP-575-2023"/>
    <s v="JEP-CSPO-572-2023"/>
    <s v="Clara Torres"/>
    <d v="2023-04-20T00:00:00"/>
    <s v="Daniel Alfredo Correa Rodriguez"/>
    <x v="0"/>
    <s v="1. Prestación de servicios profesionales y de apoyo a la gestión"/>
    <s v="Cédula de ciudadanía"/>
    <n v="80067836"/>
    <n v="1"/>
    <x v="0"/>
    <s v="Bogotá D.C."/>
    <s v="Prestar servicios profesionales para apoyar la definición de las necesidades para el diseño de la herramienta tecnológica y de la base de datos destinada para el seguimiento al monitoreo integral , así como su implementación, en apoyo a la verificación judicial"/>
    <s v="Funciones de la dependencia"/>
    <s v="Harvey Danilo Suárez Morales"/>
    <s v="Secretaría Ejecutiva"/>
    <s v="B- Subsecretaría Ejecutiva"/>
    <s v="Gladys Celeide Prada Pardo"/>
    <n v="60335962"/>
    <x v="7"/>
    <s v="N/A"/>
    <s v="N/A"/>
    <s v="N/A"/>
    <s v="Inversión"/>
    <n v="62487280"/>
    <s v="N/A"/>
    <s v="N/A"/>
    <n v="7589549"/>
    <s v="N/A"/>
    <n v="73823"/>
    <n v="211923"/>
    <n v="2022011000068"/>
    <d v="2023-04-25T00:00:00"/>
    <d v="2023-04-27T00:00:00"/>
    <s v="N/A"/>
    <s v="N/A"/>
    <s v="N/A"/>
    <s v="N/A"/>
    <s v="N/A"/>
    <n v="0"/>
    <s v="N/A"/>
    <n v="0"/>
    <s v="N/A"/>
    <n v="0"/>
    <s v="N/A"/>
    <n v="0"/>
    <s v="N/A"/>
    <n v="0"/>
    <s v="N/A"/>
    <n v="0"/>
    <s v="N/A"/>
    <n v="0"/>
    <s v="N/A"/>
    <n v="0"/>
    <n v="62487280"/>
    <n v="0"/>
    <n v="0"/>
    <n v="0"/>
    <n v="0"/>
    <d v="2023-12-31T00:00:00"/>
    <d v="2023-12-31T00:00:00"/>
    <n v="-837"/>
    <s v="NO"/>
    <s v="Bogotá D.C."/>
    <s v="Cumplimiento"/>
    <s v="18-47-101005550"/>
    <n v="0"/>
    <s v="Seguros del Estado S.A."/>
    <d v="2023-04-26T00:00:00"/>
    <s v="25/04/2023 - 05/07/2024"/>
    <d v="2023-04-27T00:00:00"/>
    <s v="https://jepcolombia.sharepoint.com/:b:/g/SE/DAJ/SDC/Efg9m0Qg2ftMpOWlzfjfSa8BPZez8jrA-DGmd7XAAWdnrA?e=BCO1vB"/>
    <s v="Ninguna"/>
    <x v="0"/>
    <s v="Retiro"/>
    <s v="N/A"/>
    <s v="INGENIERO DE SISTEMAS"/>
    <s v="N/A"/>
    <s v="MASCULINO"/>
    <s v="daniel.correa@jep.gov.co"/>
    <s v="https://community.secop.gov.co/Public/Tendering/ContractNoticePhases/View?PPI=CO1.PPI.24490516&amp;isFromPublicArea=True&amp;isModal=False"/>
  </r>
  <r>
    <s v="JEP-576-2023"/>
    <s v="JEP-CSPO-573-2023"/>
    <s v="Clara Torres"/>
    <d v="2023-04-20T00:00:00"/>
    <s v="Fabian Steven Vanegas Ruiz"/>
    <x v="0"/>
    <s v="1. Prestación de servicios profesionales y de apoyo a la gestión"/>
    <s v="Cédula de ciudadanía"/>
    <n v="1030638566"/>
    <n v="6"/>
    <x v="0"/>
    <s v="Bogotá D.C."/>
    <s v="Prestar servicios profesionales para apoyar la definición de las necesidades para el diseño de la herramienta tecnológica y de la base de datos destinada para el seguimiento al monitoreo integral , así como su implementación, en apoyo a la verificación judicial"/>
    <s v="Funciones de la dependencia"/>
    <s v="Harvey Danilo Suárez Morales"/>
    <s v="Secretaría Ejecutiva"/>
    <s v="B- Subsecretaría Ejecutiva"/>
    <s v="Gladys Celeide Prada Pardo"/>
    <n v="60335962"/>
    <x v="7"/>
    <s v="N/A"/>
    <s v="N/A"/>
    <s v="N/A"/>
    <s v="Inversión"/>
    <n v="62487280"/>
    <s v="N/A"/>
    <s v="N/A"/>
    <n v="7589549"/>
    <s v="N/A"/>
    <n v="73723"/>
    <n v="212023"/>
    <n v="2022011000068"/>
    <d v="2023-04-25T00:00:00"/>
    <d v="2023-04-28T00:00:00"/>
    <s v="N/A"/>
    <s v="N/A"/>
    <s v="N/A"/>
    <s v="N/A"/>
    <s v="N/A"/>
    <n v="0"/>
    <s v="N/A"/>
    <n v="0"/>
    <s v="N/A"/>
    <n v="0"/>
    <s v="N/A"/>
    <n v="0"/>
    <s v="N/A"/>
    <n v="0"/>
    <s v="N/A"/>
    <n v="0"/>
    <s v="N/A"/>
    <n v="0"/>
    <s v="N/A"/>
    <n v="0"/>
    <n v="62487280"/>
    <n v="0"/>
    <n v="0"/>
    <n v="0"/>
    <n v="0"/>
    <d v="2023-12-31T00:00:00"/>
    <d v="2023-12-31T00:00:00"/>
    <n v="-837"/>
    <s v="NO"/>
    <s v="Bogotá D.C."/>
    <s v="Cumplimiento"/>
    <s v="33-47-101011395"/>
    <n v="0"/>
    <s v="Seguos del Estado S.A."/>
    <d v="2023-04-25T00:00:00"/>
    <s v="25/04/2023 - 30/06/2024"/>
    <d v="2023-04-26T00:00:00"/>
    <s v="https://jepcolombia.sharepoint.com/:b:/g/SE/DAJ/SDC/ERU2n50wpApAn9jvM5CjpuEBKNeD6GBpuDx-bcy1iCwGSw?e=iL6tnP"/>
    <s v="Ninguna"/>
    <x v="0"/>
    <s v="Retiro"/>
    <s v="N/A"/>
    <s v="INGENIERO ELECTRONICO Y TELECOMUNICACIONES"/>
    <s v="N/A"/>
    <s v="FEMENINO"/>
    <s v="fabian.vanegas@jep.gov.co"/>
    <s v="https://community.secop.gov.co/Public/Tendering/ContractNoticePhases/View?PPI=CO1.PPI.24491983&amp;isFromPublicArea=True&amp;isModal=False"/>
  </r>
  <r>
    <s v="JEP-577-2023"/>
    <s v="JEP-CSPO-574-2023"/>
    <s v="Clara Torres"/>
    <d v="2023-04-20T00:00:00"/>
    <s v="Sandra Milena Bermúdez Mejía"/>
    <x v="0"/>
    <s v="1. Prestación de servicios profesionales y de apoyo a la gestión"/>
    <s v="Cédula de ciudadanía"/>
    <n v="52522085"/>
    <n v="5"/>
    <x v="0"/>
    <s v="Funza"/>
    <s v="Prestar servicios para apoyar a la Secretaría Ejecutiva en la organización del archivo y gestión documental de las actividades de las actividades  relativas al monitoreo integral en apoyo a la verificación judicial de acuerdo con los lineamientos administrativos de la JEP, así como en la gestión, la revisión y el seguimiento administrativo de los informes presentados por los contratistas adscritos al equipo de monitoreo integral"/>
    <s v="Administrativo Transversal"/>
    <s v="Harvey Danilo Suárez Morales"/>
    <s v="Secretaría Ejecutiva"/>
    <s v="B- Subsecretaría Ejecutiva"/>
    <s v="Gladys Celeide Prada Pardo"/>
    <n v="60335962"/>
    <x v="7"/>
    <s v="N/A"/>
    <s v="N/A"/>
    <s v="N/A"/>
    <s v="Inversión"/>
    <n v="31243628"/>
    <s v="N/A"/>
    <s v="N/A"/>
    <n v="3794773"/>
    <s v="N/A"/>
    <n v="74523"/>
    <n v="212123"/>
    <s v="_x0009_2022011000068"/>
    <d v="2023-04-25T00:00:00"/>
    <d v="2023-04-27T00:00:00"/>
    <s v="N/A"/>
    <s v="N/A"/>
    <s v="N/A"/>
    <s v="N/A"/>
    <s v="N/A"/>
    <n v="0"/>
    <s v="N/A"/>
    <n v="0"/>
    <s v="N/A"/>
    <n v="0"/>
    <s v="N/A"/>
    <n v="0"/>
    <s v="N/A"/>
    <n v="0"/>
    <s v="N/A"/>
    <n v="0"/>
    <s v="N/A"/>
    <n v="0"/>
    <s v="N/A"/>
    <n v="0"/>
    <n v="31243628"/>
    <n v="0"/>
    <n v="0"/>
    <n v="0"/>
    <n v="0"/>
    <d v="2023-12-31T00:00:00"/>
    <d v="2023-12-31T00:00:00"/>
    <n v="-837"/>
    <s v="NO"/>
    <s v="Bogotá D.C."/>
    <s v="Cumplimiento"/>
    <s v="15-47-101011306"/>
    <n v="0"/>
    <s v="Seguos del Estado S.A."/>
    <d v="2023-04-26T00:00:00"/>
    <s v="25/04/2023 - 30/06/2024"/>
    <d v="2023-04-27T00:00:00"/>
    <s v="https://jepcolombia.sharepoint.com/:b:/g/SE/DAJ/SDC/ETjoAiH4ihJOoO81wP0ZDpgBv8QMadj0ORmTpcK8toO_ZA?e=20HshW"/>
    <s v="Ninguna"/>
    <x v="0"/>
    <s v="Retiro"/>
    <s v="N/A"/>
    <s v="CONTADURIA PUBLICA"/>
    <s v="N/A"/>
    <s v="MASCULINO"/>
    <s v="sandra.bermudez@jep.gov.co"/>
    <s v="https://community.secop.gov.co/Public/Tendering/ContractNoticePhases/View?PPI=CO1.PPI.24508101&amp;isFromPublicArea=True&amp;isModal=False"/>
  </r>
  <r>
    <s v="JEP-578-2023"/>
    <s v="JEP-CSPO-575-2023"/>
    <s v="Angela Esquivel"/>
    <d v="2023-04-21T00:00:00"/>
    <s v="Cesar Iván Salas Cárdenas"/>
    <x v="0"/>
    <s v="1. Prestación de servicios profesionales y de apoyo a la gestión"/>
    <s v="Cédula de ciudadanía"/>
    <n v="1013655938"/>
    <n v="2"/>
    <x v="0"/>
    <s v="Bogotá D.C."/>
    <s v="Prestar servicios profesionales para apoyar y acompañar al Departamento de Gestión Territorial en la organización y sistematización de la información producida por la dependencia, en el marco de los lineamientos para la aplicación del enfoque territorial, teniendo en cuenta los enfoques diferenciales"/>
    <s v="Funciones de la dependencia"/>
    <s v="Harvey Danilo Suárez Morales"/>
    <s v="Secretaría Ejecutiva"/>
    <s v="BB- Departamento de Gestión Territorial "/>
    <s v="Gloria Patricia Cala Navarro"/>
    <n v="45761628"/>
    <x v="17"/>
    <s v="N/A"/>
    <s v="N/A"/>
    <s v="N/A"/>
    <s v="Inversión"/>
    <n v="32002580"/>
    <s v="N/A"/>
    <s v="N/A"/>
    <n v="3794773"/>
    <s v="N/A"/>
    <n v="60023"/>
    <n v="212223"/>
    <n v="2022011000068"/>
    <d v="2023-04-25T00:00:00"/>
    <d v="2023-04-28T00:00:00"/>
    <s v="N/A"/>
    <s v="N/A"/>
    <s v="N/A"/>
    <s v="N/A"/>
    <s v="N/A"/>
    <n v="0"/>
    <s v="N/A"/>
    <n v="0"/>
    <s v="N/A"/>
    <n v="0"/>
    <s v="N/A"/>
    <n v="0"/>
    <s v="N/A"/>
    <n v="0"/>
    <s v="N/A"/>
    <n v="0"/>
    <s v="N/A"/>
    <n v="0"/>
    <s v="N/A"/>
    <n v="0"/>
    <n v="32002580"/>
    <n v="0"/>
    <n v="0"/>
    <n v="0"/>
    <n v="0"/>
    <d v="2023-12-31T00:00:00"/>
    <d v="2023-12-31T00:00:00"/>
    <n v="-837"/>
    <s v="NO"/>
    <s v="Bogotá D.C."/>
    <s v="Cumplimiento"/>
    <s v="25-47-101003928"/>
    <n v="0"/>
    <s v="Seguros del Estado S.A."/>
    <d v="2023-04-26T00:00:00"/>
    <s v="25/04/2023 - 01/07/2024"/>
    <d v="2023-04-28T00:00:00"/>
    <s v="https://jepcolombia.sharepoint.com/:b:/g/SE/DAJ/SDC/ERoTUyHZHPZMrMrEgN_RbrQBCzFa8y6tZMbfm9NgghdVmQ?e=4CTw98"/>
    <s v="Ninguna"/>
    <x v="0"/>
    <s v="Retiro"/>
    <s v="N/A"/>
    <s v="SOCIOLOGÍA"/>
    <s v="N/A"/>
    <s v="MASCULINO"/>
    <s v="cesar.salas@jep.gov.co"/>
    <s v="https://community.secop.gov.co/Public/Tendering/ContractNoticePhases/View?PPI=CO1.PPI.24518248&amp;isFromPublicArea=True&amp;isModal=False"/>
  </r>
  <r>
    <s v="JEP-579-2023"/>
    <s v="JEP-CSPO-576-2023"/>
    <s v="Angela Esquivel"/>
    <s v="23/02/2023_x000a_24/04/2023"/>
    <s v="Marco Antonio López Espitia"/>
    <x v="0"/>
    <s v="1. Prestación de servicios profesionales y de apoyo a la gestión"/>
    <s v="Cédula de ciudadanía"/>
    <n v="74381892"/>
    <n v="6"/>
    <x v="0"/>
    <s v="Bogotá D.C."/>
    <s v="Apoyar y acompañar al Departamento de Gestión Territorial en las labores de planeación y seguimiento relacionadas con el despliegue territorial que apoya la dependencia, en el marco de los lineamientos para la aplicación del enfoque territorial en la Secretaría Ejecutiva de la JEP y en relación con los macrocasos priorizados, medidas cautelares y demás procesos relacionados con la actividad judicial"/>
    <s v="Misional"/>
    <s v="Harvey Danilo Suárez Morales"/>
    <s v="Secretaría Ejecutiva"/>
    <s v="BB- Departamento de Gestión Territorial "/>
    <s v="Gloria Patricia Cala Navarro"/>
    <n v="45761628"/>
    <x v="17"/>
    <s v="N/A"/>
    <s v="N/A"/>
    <s v="N/A"/>
    <s v="Inversión"/>
    <n v="69216704"/>
    <s v="N/A"/>
    <s v="N/A"/>
    <n v="8652088"/>
    <s v="N/A"/>
    <n v="43323"/>
    <n v="235423"/>
    <n v="2022011000068"/>
    <d v="2023-05-08T00:00:00"/>
    <d v="2023-05-12T00:00:00"/>
    <s v="N/A"/>
    <s v="N/A"/>
    <s v="N/A"/>
    <s v="N/A"/>
    <s v="N/A"/>
    <n v="-2884048"/>
    <d v="2023-12-28T00:00:00"/>
    <n v="33068280"/>
    <d v="2023-12-28T00:00:00"/>
    <n v="0"/>
    <s v="N/A"/>
    <n v="0"/>
    <s v="N/A"/>
    <n v="0"/>
    <s v="N/A"/>
    <n v="0"/>
    <s v="N/A"/>
    <n v="1"/>
    <d v="2023-12-28T00:00:00"/>
    <n v="106"/>
    <n v="99400936"/>
    <n v="33068280"/>
    <n v="33068280"/>
    <n v="0"/>
    <n v="0"/>
    <d v="2023-12-31T00:00:00"/>
    <d v="2024-04-15T00:00:00"/>
    <n v="-731"/>
    <s v="NO"/>
    <s v="Bogotá D.C."/>
    <s v="Cumplimiento"/>
    <s v="_x0009_21-45-101409027"/>
    <n v="0"/>
    <s v="Seguros del Estado S.A."/>
    <d v="2023-05-09T00:00:00"/>
    <s v="08/05/2023 - 01/07/2024"/>
    <d v="2023-05-11T00:00:00"/>
    <s v="https://jepcolombia.sharepoint.com/:b:/g/SE/DAJ/SDC/EQ3ppL4-235IkeG2yDSnOy0B44zeupiivdVGzaFOgmHHJA?e=SJMIqF"/>
    <s v="La Abogada Angela Esquivel manifiesta que el contrato no se va a firmar, por lo tanto se va a solicitar que la entidad tome la decisión de rechazarlo._x000a_El contrato se hizo inicialmente con los consecutivos JEP-480-2023JEP-CSPO-479-2023 Angela Esquivel23/02/2023 Mónica Johanna Rueda Rincón. _x000a_No obstante, en tanto ese proceso fue rechazado por la entidad y se encuentra en manos del proveedor, no es posible sobre el mismo proceso crear un nuevo contrato, se requiere un numero nuevo de proceso y contrato._x000a_Mediante Otrosí N°1 el 28/12/2023 se publica la adición y prórroga del contrato JEP-579-2023"/>
    <x v="0"/>
    <s v="Adición y prórroga"/>
    <s v="N/A"/>
    <s v="CIENCIAS POLÍTICAS Y DE GOBIERNO"/>
    <s v="N/A"/>
    <s v="MASCULINO"/>
    <s v="marco.lopez@jep.gov.co"/>
    <s v="https://community.secop.gov.co/Public/Tendering/ContractNoticePhases/View?PPI=CO1.PPI.23584136&amp;isFromPublicArea=True&amp;isModal=False_x000a_"/>
  </r>
  <r>
    <s v="JEP-580-2023"/>
    <s v="JEP-CSPO-577-2023"/>
    <s v="Angela Esquivel"/>
    <d v="2023-04-24T00:00:00"/>
    <s v="Martha Liliana Rengifo Montealegre"/>
    <x v="0"/>
    <s v="1. Prestación de servicios profesionales y de apoyo a la gestión"/>
    <s v="Cédula de ciudadanía"/>
    <n v="52778547"/>
    <n v="5"/>
    <x v="0"/>
    <s v="Bogotá D.C."/>
    <s v="Prestar servicios profesionales para apoyar y acompañar al Departamento de Gestión Territorial en la organización y sistematización de la información producida por la dependencia, en el marco de los lineamientos para la aplicación del enfoque territorial, teniendo en cuenta los enfoques diferenciales"/>
    <s v="Funciones de la dependencia"/>
    <s v="Harvey Danilo Suárez Morales"/>
    <s v="Secretaría Ejecutiva"/>
    <s v="BB- Departamento de Gestión Territorial "/>
    <s v="Gloria Patricia Cala Navarro"/>
    <n v="45761628"/>
    <x v="17"/>
    <s v="N/A"/>
    <s v="N/A"/>
    <s v="N/A"/>
    <s v="Inversión"/>
    <n v="30358184"/>
    <s v="N/A"/>
    <s v="N/A"/>
    <n v="3794773"/>
    <s v="N/A"/>
    <n v="60123"/>
    <n v="235623"/>
    <n v="2022011000068"/>
    <d v="2023-05-08T00:00:00"/>
    <d v="2023-05-12T00:00:00"/>
    <s v="N/A"/>
    <s v="N/A"/>
    <s v="N/A"/>
    <s v="N/A"/>
    <s v="N/A"/>
    <n v="0"/>
    <s v="N/A"/>
    <n v="0"/>
    <s v="N/A"/>
    <n v="0"/>
    <s v="N/A"/>
    <n v="0"/>
    <s v="N/A"/>
    <n v="0"/>
    <s v="N/A"/>
    <n v="0"/>
    <s v="N/A"/>
    <n v="0"/>
    <s v="N/A"/>
    <n v="0"/>
    <n v="30358184"/>
    <n v="0"/>
    <n v="0"/>
    <n v="0"/>
    <n v="0"/>
    <d v="2023-12-31T00:00:00"/>
    <d v="2023-12-31T00:00:00"/>
    <n v="-837"/>
    <s v="NO"/>
    <s v="Bogotá D.C."/>
    <s v="Cumplimiento"/>
    <s v="_x0009_15-47-101011380"/>
    <n v="0"/>
    <s v="Seguros del Estado S.A."/>
    <d v="2023-05-09T00:00:00"/>
    <s v="09/05/2023 - 04/07/2024"/>
    <d v="2023-05-11T00:00:00"/>
    <s v="https://jepcolombia.sharepoint.com/:b:/g/SE/DAJ/SDC/EYlwIkB-9QxElhEr8n1yHewBnSTNvkantfEiZ6T-_jfV1A?e=SL0cu4"/>
    <s v="Ninguna"/>
    <x v="0"/>
    <s v="Retiro"/>
    <s v="N/A"/>
    <s v="CIENCIAS POLÍTICAS Y DE GOBIERNO"/>
    <s v="N/A"/>
    <s v="FEMENINO"/>
    <s v="martha.rengifo@jep.gov.co"/>
    <s v="https://community.secop.gov.co/Public/Tendering/ContractNoticePhases/View?PPI=CO1.PPI.24529098&amp;isFromPublicArea=True&amp;isModal=False"/>
  </r>
  <r>
    <s v="JEP-581-2023"/>
    <s v="JEP-CSPO-578-2023"/>
    <s v="Paola Casas"/>
    <d v="2023-04-24T00:00:00"/>
    <s v="Jennifer Adriana Pinzón Cortés"/>
    <x v="0"/>
    <s v="1. Prestación de servicios profesionales y de apoyo a la gestión"/>
    <s v="Cédula de ciudadanía"/>
    <n v="52193248"/>
    <n v="6"/>
    <x v="0"/>
    <s v="Bogotá D.C."/>
    <s v="Prestar servicios profesionales para apoyar el diseño, conceptualización, alcance, organización y ejecución de las acciones definidas para el monitoreo integral de los comparecientes que intervienen ante la JEP, de acuerdo con la normatividad vigente"/>
    <s v="Administrativo Transversal"/>
    <s v="Harvey Danilo Suarez Morales"/>
    <s v="Secretaría Ejecutiva"/>
    <s v="B- Subsecretaría Ejecutiva"/>
    <s v="Gladys Celeide Prada Pardo"/>
    <n v="60335962"/>
    <x v="7"/>
    <s v="N/A"/>
    <s v="N/A"/>
    <s v="N/A"/>
    <s v="Inversión"/>
    <n v="30358167"/>
    <s v="N/A"/>
    <s v="N/A"/>
    <n v="7589549"/>
    <s v="N/A"/>
    <n v="73323"/>
    <s v="_x0009_218923"/>
    <n v="2022011000068"/>
    <d v="2023-04-27T00:00:00"/>
    <d v="2023-04-29T00:00:00"/>
    <s v="N/A"/>
    <s v="N/A"/>
    <s v="N/A"/>
    <s v="N/A"/>
    <s v="N/A"/>
    <n v="0"/>
    <s v="N/A"/>
    <n v="0"/>
    <s v="N/A"/>
    <n v="0"/>
    <s v="N/A"/>
    <n v="0"/>
    <s v="N/A"/>
    <n v="0"/>
    <s v="N/A"/>
    <n v="0"/>
    <s v="N/A"/>
    <n v="0"/>
    <n v="0"/>
    <n v="0"/>
    <n v="30358167"/>
    <n v="0"/>
    <n v="0"/>
    <n v="0"/>
    <n v="0"/>
    <d v="2023-08-23T00:00:00"/>
    <d v="2023-08-23T00:00:00"/>
    <n v="-967"/>
    <m/>
    <s v="Bogotá D.C."/>
    <s v="Cumplimiento"/>
    <s v="33-47-101011426"/>
    <n v="0"/>
    <s v="Seguros del Estado S.A."/>
    <d v="2023-04-28T00:00:00"/>
    <s v="27/04/2023 - 29/02/2024"/>
    <d v="2023-04-28T00:00:00"/>
    <s v="https://jepcolombia.sharepoint.com/:b:/g/SE/DAJ/SDC/ETS0IR0M68JOhKiNH2Q2u6ABYh9_BNpGH65n3enPxFYzDA?e=52GXuL"/>
    <s v="Ninguna"/>
    <x v="0"/>
    <s v="Retiro"/>
    <s v="N/A"/>
    <s v="ARQUITECTURA"/>
    <s v="N/A"/>
    <s v="FEMENINO"/>
    <s v="jennifer.pinzon@jep.gov.co"/>
    <s v="https://community.secop.gov.co/Public/Tendering/ContractNoticePhases/View?PPI=CO1.PPI.24551301&amp;isFromPublicArea=True&amp;isModal=False"/>
  </r>
  <r>
    <s v="JEP-582-2023"/>
    <s v="JEP-CSPO-579-2023"/>
    <s v="Paola Casas"/>
    <d v="2023-04-24T00:00:00"/>
    <s v="Christian Camilo Acosta Sierra"/>
    <x v="0"/>
    <s v="1. Prestación de servicios profesionales y de apoyo a la gestión"/>
    <s v="Cédula de ciudadanía"/>
    <n v="1020730843"/>
    <n v="8"/>
    <x v="0"/>
    <s v="Bogotá D.C."/>
    <s v="Prestar servicios profesionales para apoyar el diseño, conceptualización, alcance, organización y ejecución de las acciones definidas para el monitoreo integral de los comparecientes que intervienen ante la JEP, de acuerdo con la normatividad vigente"/>
    <s v="Administrativo Transversal"/>
    <s v="Harvey Danilo Suárez Morales"/>
    <s v="Secretaría Ejecutiva"/>
    <s v="B- Subsecretaría Ejecutiva"/>
    <s v="Gladys Celeide Prada Pardo"/>
    <n v="60335962"/>
    <x v="7"/>
    <s v="N/A"/>
    <s v="N/A"/>
    <s v="N/A"/>
    <s v="Inversión"/>
    <n v="62487280"/>
    <s v="N/A"/>
    <s v="N/A"/>
    <n v="7589549"/>
    <s v="N/A"/>
    <n v="73623"/>
    <n v="218823"/>
    <n v="2022011000068"/>
    <d v="2023-04-27T00:00:00"/>
    <d v="2023-04-29T00:00:00"/>
    <s v="N/A"/>
    <s v="N/A"/>
    <s v="N/A"/>
    <s v="N/A"/>
    <s v="N/A"/>
    <n v="0"/>
    <s v="N/A"/>
    <n v="0"/>
    <s v="N/A"/>
    <n v="0"/>
    <s v="N/A"/>
    <n v="0"/>
    <s v="N/A"/>
    <n v="0"/>
    <s v="N/A"/>
    <n v="0"/>
    <s v="N/A"/>
    <n v="0"/>
    <s v="N/A"/>
    <n v="0"/>
    <n v="62487280"/>
    <n v="0"/>
    <n v="0"/>
    <n v="0"/>
    <n v="0"/>
    <d v="2023-12-31T00:00:00"/>
    <d v="2023-12-31T00:00:00"/>
    <n v="-837"/>
    <m/>
    <s v="Bogotá D.C."/>
    <s v="Cumplimiento"/>
    <s v="62-47-101002558"/>
    <n v="0"/>
    <s v="Seguros del Estado S.A."/>
    <d v="2023-04-28T00:00:00"/>
    <s v="27/04/2023 - 30/06/2024"/>
    <d v="2023-04-28T00:00:00"/>
    <s v="https://jepcolombia.sharepoint.com/:b:/g/SE/DAJ/SDC/EUf87XxWoPtNikKlbt1w3RkBswnhi9oygRPp3HDJLCOOQQ?e=mfMzR9"/>
    <s v="Ninguna"/>
    <x v="0"/>
    <s v="Retiro"/>
    <s v="N/A"/>
    <s v="CIENCIAS POLÍTICAS Y DE GOBIERNO"/>
    <s v="N/A"/>
    <s v="MASCULINO"/>
    <s v="christian.acosta@jep.gov.co"/>
    <s v="https://community.secop.gov.co/Public/Tendering/ContractNoticePhases/View?PPI=CO1.PPI.24552080&amp;isFromPublicArea=True&amp;isModal=False"/>
  </r>
  <r>
    <s v="JEP-583-2023"/>
    <s v="JEP-CSPO-580-2023"/>
    <s v="Paola Casas"/>
    <d v="2023-04-24T00:00:00"/>
    <s v="Gustavo Alonso Caicedo Urrego"/>
    <x v="0"/>
    <s v="1. Prestación de servicios profesionales y de apoyo a la gestión"/>
    <s v="Cédula de ciudadanía"/>
    <n v="79807473"/>
    <n v="2"/>
    <x v="0"/>
    <s v="Bogotá D.C."/>
    <s v="Prestar servicios profesionales para apoyar a la Secretaría Ejecutiva en la definición, implementación y supervisión de las actividades de gestión y análisis de información relativa al monitoreo integral, así como a la respuesta oportuna a las peticiones, quejas y reclamos de los asuntos que le correspondan a la dependencia"/>
    <s v="Administrativo Transversal"/>
    <s v="Harvey Danilo Suarez Morales"/>
    <s v="Secretaría Ejecutiva"/>
    <s v="B- Subsecretaría Ejecutiva"/>
    <s v="Gladys Celeide Prada Pardo"/>
    <n v="60335962"/>
    <x v="7"/>
    <s v="N/A"/>
    <s v="N/A"/>
    <s v="N/A"/>
    <s v="Inversión"/>
    <n v="25500876"/>
    <s v="N/A"/>
    <s v="N/A"/>
    <n v="6375222"/>
    <s v="N/A"/>
    <n v="74123"/>
    <n v="218723"/>
    <n v="2022011000068"/>
    <d v="2023-04-27T00:00:00"/>
    <d v="2023-04-29T00:00:00"/>
    <s v="N/A"/>
    <s v="N/A"/>
    <s v="N/A"/>
    <s v="N/A"/>
    <s v="N/A"/>
    <n v="0"/>
    <s v="N/A"/>
    <n v="0"/>
    <s v="N/A"/>
    <n v="0"/>
    <s v="N/A"/>
    <n v="0"/>
    <s v="N/A"/>
    <n v="0"/>
    <s v="N/A"/>
    <n v="0"/>
    <s v="N/A"/>
    <n v="0"/>
    <n v="0"/>
    <n v="0"/>
    <n v="25500876"/>
    <n v="0"/>
    <n v="0"/>
    <n v="0"/>
    <n v="0"/>
    <d v="2023-08-23T00:00:00"/>
    <d v="2023-08-23T00:00:00"/>
    <n v="-967"/>
    <m/>
    <s v="Bogotá D.C."/>
    <s v="Cumplimiento"/>
    <s v="_x0009_33-47-101011419"/>
    <n v="0"/>
    <s v="Seguos del Estado S.A."/>
    <d v="2023-04-27T00:00:00"/>
    <s v="27/04/2023 - 24/02/2024"/>
    <d v="2023-04-28T00:00:00"/>
    <s v="https://jepcolombia.sharepoint.com/:b:/g/SE/DAJ/SDC/ERk2kDzA7oxOqF8xRYEptr4BsOVlUrPDWIk2qllEiXGVMQ?e=Kqsw5h"/>
    <s v="Ninguna"/>
    <x v="0"/>
    <s v="Retiro"/>
    <s v="N/A"/>
    <s v="INGENIERIA CATASTRAL Y GEODESIA"/>
    <s v="N/A"/>
    <s v="MASCULINO"/>
    <s v="gustavo.caicedo@jep.gov.co"/>
    <s v="https://community.secop.gov.co/Public/Tendering/ContractNoticePhases/View?PPI=CO1.PPI.24584188&amp;isFromPublicArea=True&amp;isModal=False"/>
  </r>
  <r>
    <s v="JEP-584-2023"/>
    <s v="JEP-CSPO-581-2023"/>
    <s v="Paola Casas"/>
    <d v="2023-04-24T00:00:00"/>
    <s v="Yuly Andrea Alvarez Lombo"/>
    <x v="0"/>
    <s v="1. Prestación de servicios profesionales y de apoyo a la gestión"/>
    <s v="Cédula de ciudadanía"/>
    <n v="53064182"/>
    <n v="1"/>
    <x v="0"/>
    <s v="Bogotá D.C."/>
    <s v="Prestar servicios profesionales para apoyar a la Secretaría Ejecutiva en la definición, implementación y supervisión de las actividades de gestión y análisis de información relativa al monitoreo integral, así como a la respuesta oportuna a las peticiones, quejas y reclamos de los asuntos que le correspondan a la dependencia."/>
    <s v="Administrativo Transversal"/>
    <s v="Harvey Danilo Suarez Morales"/>
    <s v="Secretaría Ejecutiva"/>
    <s v="B- Subsecretaría Ejecutiva"/>
    <s v="Angela Maria Mora Soto"/>
    <n v="52085127"/>
    <x v="2"/>
    <s v="N/A"/>
    <s v="N/A"/>
    <s v="N/A"/>
    <s v="Inversión"/>
    <n v="25500876"/>
    <s v="N/A"/>
    <s v="N/A"/>
    <n v="6375222"/>
    <s v="N/A"/>
    <n v="74023"/>
    <n v="218623"/>
    <s v="_x0009_2022011000068"/>
    <d v="2023-04-27T00:00:00"/>
    <d v="2023-04-29T00:00:00"/>
    <s v="N/A"/>
    <s v="N/A"/>
    <s v="N/A"/>
    <s v="N/A"/>
    <s v="N/A"/>
    <n v="0"/>
    <s v="N/A"/>
    <n v="0"/>
    <s v="N/A"/>
    <n v="0"/>
    <s v="N/A"/>
    <n v="0"/>
    <s v="N/A"/>
    <n v="0"/>
    <s v="N/A"/>
    <n v="0"/>
    <s v="N/A"/>
    <n v="0"/>
    <n v="0"/>
    <n v="-107"/>
    <n v="25500876"/>
    <n v="0"/>
    <n v="0"/>
    <n v="0"/>
    <n v="0"/>
    <d v="2023-08-23T00:00:00"/>
    <d v="2023-05-08T00:00:00"/>
    <n v="-1074"/>
    <s v="SI"/>
    <s v="Bogotá D.C."/>
    <s v="Cumplimiento"/>
    <s v="33-47-101011418"/>
    <n v="0"/>
    <s v="Seguos del Estado S.A."/>
    <d v="2023-04-27T00:00:00"/>
    <s v="27/04/2023 - 24/02/2024"/>
    <d v="2023-04-28T00:00:00"/>
    <s v="https://jepcolombia.sharepoint.com/:b:/g/SE/DAJ/SDC/EcKh14DHG9RCmqcK3WMMFn4BsuzjbOzKQOlUB-pAt1lfqg?e=5FgPPk"/>
    <s v="Ejecución hasta el 8/05/2023"/>
    <x v="0"/>
    <s v="Terminación anticipada"/>
    <s v="N/A"/>
    <s v="PSICOLOGIA"/>
    <s v="N/A"/>
    <s v="FEMENINO"/>
    <s v="yuly.alvarez@jep.gov.co"/>
    <s v="https://community.secop.gov.co/Public/Tendering/ContractNoticePhases/View?PPI=CO1.PPI.24584433&amp;isFromPublicArea=True&amp;isModal=False"/>
  </r>
  <r>
    <s v="JEP-585-2023"/>
    <s v="JEP-IPINF-001-2023"/>
    <s v="Carlos Torres"/>
    <d v="2023-04-25T00:00:00"/>
    <s v="INDEXA SOLUCIONES "/>
    <x v="2"/>
    <s v="25. Licenciamiento"/>
    <s v="NIT"/>
    <n v="901444590"/>
    <n v="8"/>
    <x v="2"/>
    <s v="Bogotá D.C."/>
    <s v="Adquirir la renovación de las Licencias ABBYY"/>
    <s v="Funciones de la dependencia"/>
    <s v="Luis Felipe Rivera García"/>
    <s v="Dirección de Tecnologías de la Información"/>
    <s v="C- Dirección de TI"/>
    <s v="Carlos Eduardo Ruiz Silva"/>
    <n v="80792076"/>
    <x v="18"/>
    <s v="N/A"/>
    <s v="N/A"/>
    <s v="N/A"/>
    <s v="Inversión"/>
    <n v="14335121"/>
    <s v="N/A"/>
    <s v="N/A"/>
    <s v="N/A"/>
    <s v="N/A"/>
    <n v="84123"/>
    <n v="218523"/>
    <n v="2018011001091"/>
    <d v="2023-04-27T00:00:00"/>
    <d v="2023-05-09T00:00:00"/>
    <s v="N/A"/>
    <s v="N/A"/>
    <s v="N/A"/>
    <s v="N/A"/>
    <s v="N/A"/>
    <n v="0"/>
    <s v="N/A"/>
    <n v="0"/>
    <s v="N/A"/>
    <n v="0"/>
    <s v="N/A"/>
    <n v="0"/>
    <s v="N/A"/>
    <n v="0"/>
    <s v="N/A"/>
    <n v="0"/>
    <s v="N/A"/>
    <n v="0"/>
    <n v="0"/>
    <n v="0"/>
    <n v="14335121"/>
    <n v="0"/>
    <n v="0"/>
    <n v="0"/>
    <n v="0"/>
    <d v="2023-05-30T00:00:00"/>
    <d v="2023-05-30T00:00:00"/>
    <n v="-1052"/>
    <s v="SI"/>
    <s v="Carrera 7 N° 63-44 Edificio Torre Squadra"/>
    <s v="Cumplimiento"/>
    <s v="CBC-100046083"/>
    <n v="0"/>
    <s v="Seguros Mundial"/>
    <d v="2023-04-28T00:00:00"/>
    <s v="27/04/2023 - 30/05/2024"/>
    <d v="2023-05-08T00:00:00"/>
    <s v="https://jepcolombia.sharepoint.com/:b:/g/SE/DAJ/SDC/EUhc2y-ShIhBuS5Iy5T1I7gBSKx8uG-E4LyzjbOjoThZ8w?e=wz0EqO"/>
    <s v="El 16/06/2025 se publicó el acta de balance y cierre, en el acta queda estipulado qu eel contrato se termino el 15 de mayo, pero en el SECOP quedo registrado el 30 de mayo de 2023"/>
    <x v="0"/>
    <s v="Retiro"/>
    <s v="N/A"/>
    <s v="N/A"/>
    <s v="N/A"/>
    <s v="N/A"/>
    <s v="N/A"/>
    <s v="https://community.secop.gov.co/Public/Tendering/ContractNoticePhases/View?PPI=CO1.PPI.24260004&amp;isFromPublicArea=True&amp;isModal=False"/>
  </r>
  <r>
    <s v="JEP-586-2023"/>
    <s v="JEP-CSPO-582-2023"/>
    <s v="Angela Esquivel"/>
    <d v="2023-04-25T00:00:00"/>
    <s v="Software Shop de Colombia S.A.S "/>
    <x v="0"/>
    <s v="25. Licenciamiento"/>
    <s v="NIT"/>
    <n v="860076580"/>
    <n v="7"/>
    <x v="2"/>
    <s v="Bogotá D.C."/>
    <s v="Adquirir la renovación de las licencias de nvivo"/>
    <s v="Funciones de la dependencia"/>
    <s v="Luis Felipe Rivera García"/>
    <s v="Dirección de Tecnologías de la Información"/>
    <s v="C- Dirección de TI"/>
    <s v="Carlos Eduardo Ruiz Silva"/>
    <n v="80792076"/>
    <x v="18"/>
    <s v="N/A"/>
    <s v="N/A"/>
    <s v="N/A"/>
    <s v="Inversión"/>
    <n v="599409991"/>
    <s v="N/A"/>
    <s v="N/A"/>
    <s v="N/A"/>
    <s v="N/A"/>
    <n v="89423"/>
    <n v="278423"/>
    <n v="2022011000049"/>
    <d v="2023-05-26T00:00:00"/>
    <d v="2023-06-01T00:00:00"/>
    <s v="N/A"/>
    <s v="N/A"/>
    <s v="N/A"/>
    <s v="N/A"/>
    <s v="N/A"/>
    <n v="0"/>
    <s v="N/A"/>
    <n v="0"/>
    <s v="N/A"/>
    <n v="0"/>
    <s v="N/A"/>
    <n v="0"/>
    <s v="N/A"/>
    <n v="0"/>
    <s v="N/A"/>
    <n v="0"/>
    <s v="N/A"/>
    <n v="0"/>
    <n v="0"/>
    <n v="0"/>
    <n v="599409991"/>
    <n v="0"/>
    <n v="0"/>
    <n v="0"/>
    <n v="0"/>
    <d v="2023-07-30T00:00:00"/>
    <d v="2023-07-30T00:00:00"/>
    <n v="-991"/>
    <s v="SI"/>
    <s v="Bogotá D.C."/>
    <s v="Cumplimiento"/>
    <s v="11-45-101126122"/>
    <n v="0"/>
    <s v="Seguros del Estado S.A."/>
    <d v="2023-05-29T00:00:00"/>
    <s v="26/05/2023 - 30/07/2026"/>
    <d v="2023-05-30T00:00:00"/>
    <s v="https://jepcolombia.sharepoint.com/:b:/g/SE/DAJ/SDC/EWemD-O19VBAm7dqJa1cY5YBw9SlFe0rSwEQn5w37shJng?e=bNZ9qO"/>
    <s v="Ninguna"/>
    <x v="0"/>
    <s v="Retiro"/>
    <s v="N/A"/>
    <s v="N/A"/>
    <s v="N/A"/>
    <s v="N/A"/>
    <s v="N/A"/>
    <s v="https://community.secop.gov.co/Public/Tendering/ContractNoticePhases/View?PPI=CO1.PPI.24831844&amp;isFromPublicArea=True&amp;isModal=False"/>
  </r>
  <r>
    <s v="JEP-587-2023"/>
    <s v="JEP-CSPO-583-2023"/>
    <s v="Clara Torres"/>
    <d v="2023-04-25T00:00:00"/>
    <s v="William Rivas Torres"/>
    <x v="0"/>
    <s v="1. Prestación de servicios profesionales y de apoyo a la gestión"/>
    <s v="Cédula de ciudadanía"/>
    <n v="11565174"/>
    <n v="8"/>
    <x v="0"/>
    <s v="Quibdó"/>
    <s v="Prestar servicios profesionales especializados en enfoque étnico racial para apoyar y acompañar a la secretaria ejecutiva de la JEP en la gestión territorial con los pueblos NARP en el departamento del Chocó, a partir de la implementación y seguimiento de los lineamientos del enfoque diferencial, teniendo en cuenta el enfoque territorial"/>
    <s v="Misional"/>
    <s v="Harvey Danilo Suárez Morales"/>
    <s v="Secretaría Ejecutiva"/>
    <s v="BB- Departamento de Enfoques Diferenciales"/>
    <s v="Eliana Fernanda Antonio Rosero"/>
    <n v="52517142"/>
    <x v="6"/>
    <s v="N/A"/>
    <s v="N/A"/>
    <s v="N/A"/>
    <s v="Inversión"/>
    <n v="69216704"/>
    <s v="N/A"/>
    <s v="N/A"/>
    <n v="8652088"/>
    <s v="N/A"/>
    <n v="81723"/>
    <n v="230123"/>
    <s v="_x0009_2022011000057"/>
    <d v="2023-05-08T00:00:00"/>
    <d v="2023-05-12T00:00:00"/>
    <s v="N/A"/>
    <s v="N/A"/>
    <s v="N/A"/>
    <s v="N/A"/>
    <s v="N/A"/>
    <n v="0"/>
    <s v="N/A"/>
    <n v="0"/>
    <s v="N/A"/>
    <n v="0"/>
    <s v="N/A"/>
    <n v="0"/>
    <s v="N/A"/>
    <n v="0"/>
    <s v="N/A"/>
    <n v="0"/>
    <s v="N/A"/>
    <n v="0"/>
    <s v="N/A"/>
    <n v="0"/>
    <n v="69216704"/>
    <n v="0"/>
    <n v="0"/>
    <n v="0"/>
    <n v="0"/>
    <d v="2023-12-31T00:00:00"/>
    <d v="2023-12-31T00:00:00"/>
    <n v="-837"/>
    <s v="NO"/>
    <s v="Chocó"/>
    <s v="Cumplimiento"/>
    <s v="55-45-101043894"/>
    <n v="0"/>
    <s v="Seguros del Estado S.A."/>
    <d v="2023-05-11T00:00:00"/>
    <s v="27/04/2023 - 30/06/2024"/>
    <d v="2023-05-12T00:00:00"/>
    <s v="https://jepcolombia.sharepoint.com/:b:/g/SE/DAJ/SDC/EW5dvQlKxfxEn1VxsBNHLj0BpGkAgyuZbj9bewiKaJRasQ?e=jZRCSO"/>
    <s v="Ninguna"/>
    <x v="0"/>
    <s v="Retiro"/>
    <s v="N/A"/>
    <s v="DERECHO"/>
    <s v="N/A"/>
    <s v="MASCULINO"/>
    <s v="william.rivas@jep.gov.co"/>
    <s v="https://community.secop.gov.co/Public/Tendering/ContractNoticePhases/View?PPI=CO1.PPI.24563562&amp;isFromPublicArea=True&amp;isModal=False"/>
  </r>
  <r>
    <s v="JEP-588-2023"/>
    <s v="JEP-CSPO-584-2023"/>
    <s v="Clara Torres"/>
    <d v="2023-04-25T00:00:00"/>
    <s v="Sebastián Yarok Herrera Chasoy"/>
    <x v="0"/>
    <s v="1. Prestación de servicios profesionales y de apoyo a la gestión"/>
    <s v="Cédula de ciudadanía"/>
    <n v="1117530408"/>
    <n v="0"/>
    <x v="0"/>
    <s v="Florencia "/>
    <s v="Prestar servicios profesionales especializados en enfoque étnico racial para apoyar y acompañar a la Secretaria Ejecutiva de la JEP en la gestión territorial con los pueblos étnicos en la región Amazonia, a partir de la implementación y seguimiento de los lineamientos del enfoque diferencial, teniendo en cuenta el enfoque territorial"/>
    <s v="Misional"/>
    <s v="Harvey Danilo Suárez Morales"/>
    <s v="Secretaría Ejecutiva"/>
    <s v="BB- Departamento de Enfoques Diferenciales"/>
    <s v="Eliana Fernanda Antonio Rosero"/>
    <n v="52517142"/>
    <x v="6"/>
    <s v="N/A"/>
    <s v="N/A"/>
    <s v="N/A"/>
    <s v="Inversión"/>
    <n v="68639872"/>
    <s v="N/A"/>
    <s v="N/A"/>
    <n v="8652088"/>
    <s v="N/A"/>
    <n v="81923"/>
    <n v="237223"/>
    <n v="2022011000057"/>
    <d v="2023-05-09T00:00:00"/>
    <d v="2023-05-11T00:00:00"/>
    <s v="N/A"/>
    <s v="N/A"/>
    <s v="N/A"/>
    <s v="N/A"/>
    <s v="N/A"/>
    <n v="0"/>
    <s v="N/A"/>
    <n v="0"/>
    <s v="N/A"/>
    <n v="0"/>
    <s v="N/A"/>
    <n v="0"/>
    <s v="N/A"/>
    <n v="0"/>
    <s v="N/A"/>
    <n v="0"/>
    <s v="N/A"/>
    <n v="0"/>
    <s v="N/A"/>
    <n v="0"/>
    <n v="68639872"/>
    <n v="0"/>
    <n v="0"/>
    <n v="0"/>
    <n v="0"/>
    <d v="2023-12-31T00:00:00"/>
    <d v="2023-12-31T00:00:00"/>
    <n v="-837"/>
    <s v="NO"/>
    <s v="región de la Amazonía"/>
    <s v="Cumplimiento"/>
    <s v="61-47-101005266"/>
    <n v="0"/>
    <s v="Seguros del Estado S.A."/>
    <d v="2023-05-11T00:00:00"/>
    <s v="28/04/2023 - 30/06/2024"/>
    <d v="2023-05-11T00:00:00"/>
    <s v="https://jepcolombia.sharepoint.com/:b:/g/SE/DAJ/SDC/EWHMgcabZMdMhzTvM9Np7SABi7U5g7JhxaO5fG8m2moUvA?e=NJfs1i"/>
    <s v="Ninguna"/>
    <x v="0"/>
    <s v="Retiro"/>
    <s v="N/A"/>
    <s v="DERECHO"/>
    <s v="N/A"/>
    <s v="MASCULINO"/>
    <s v="sebastian.herrera@jep.gov.co"/>
    <s v="https://community.secop.gov.co/Public/Tendering/ContractNoticePhases/View?PPI=CO1.PPI.24567267&amp;isFromPublicArea=True&amp;isModal=False"/>
  </r>
  <r>
    <s v="JEP-589-2023"/>
    <s v="JEP-CSPO-585-2023"/>
    <s v="Clara Torres"/>
    <d v="2023-04-27T00:00:00"/>
    <s v="Walter Mecha Forastero"/>
    <x v="0"/>
    <s v="1. Prestación de servicios profesionales y de apoyo a la gestión"/>
    <s v="Cédula de ciudadanía"/>
    <n v="11806311"/>
    <n v="6"/>
    <x v="0"/>
    <s v="Quibdó"/>
    <s v="Prestar servicios profesionales especializados en enfoque étnico racial para apoyar y acompañar a la Secretaria Ejecutiva de la JEP en la gestión territorial con los pueblos indígenas en el departamento del Chocó, a partir de la implementación y seguimiento de los lineamientos del enfoque diferencial, teniendo en cuenta el enfoque territorial"/>
    <s v="Misional"/>
    <s v="Harvey Danilo Suárez Morales"/>
    <s v="Secretaría Ejecutiva"/>
    <s v="BB- Departamento de Enfoques Diferenciales"/>
    <s v="Eliana Fernanda Antonio Rosero"/>
    <n v="52517142"/>
    <x v="6"/>
    <s v="N/A"/>
    <s v="N/A"/>
    <s v="N/A"/>
    <s v="Inversión"/>
    <n v="69216676"/>
    <s v="N/A"/>
    <s v="N/A"/>
    <n v="8652088"/>
    <s v="N/A"/>
    <n v="81623"/>
    <s v="_x0009_235523"/>
    <n v="2022011000057"/>
    <d v="2023-05-08T00:00:00"/>
    <d v="2023-05-18T00:00:00"/>
    <s v="N/A"/>
    <s v="N/A"/>
    <s v="N/A"/>
    <s v="N/A"/>
    <s v="N/A"/>
    <n v="0"/>
    <s v="N/A"/>
    <n v="0"/>
    <s v="N/A"/>
    <n v="0"/>
    <s v="N/A"/>
    <n v="0"/>
    <s v="N/A"/>
    <n v="0"/>
    <s v="N/A"/>
    <n v="0"/>
    <s v="N/A"/>
    <n v="0"/>
    <s v="N/A"/>
    <n v="0"/>
    <n v="69216676"/>
    <n v="0"/>
    <n v="0"/>
    <n v="0"/>
    <n v="0"/>
    <d v="2023-12-31T00:00:00"/>
    <d v="2023-12-31T00:00:00"/>
    <n v="-837"/>
    <s v="NO"/>
    <s v="Chocó"/>
    <s v="Cumplimiento"/>
    <s v="21-45-101409927"/>
    <n v="0"/>
    <s v="Seguros del Estado S.A."/>
    <d v="2023-05-17T00:00:00"/>
    <s v="17/05/2023 - 01/07/2024"/>
    <d v="2023-05-18T00:00:00"/>
    <s v="https://jepcolombia.sharepoint.com/:b:/g/SE/DAJ/SDC/EU8kbnJ3TnZNn8usekKxz3oB65sMDFyfnXJETTC0f0nMGw?e=Ra319B"/>
    <s v="Ninguna"/>
    <x v="0"/>
    <s v="Retiro"/>
    <s v="N/A"/>
    <s v="DERECHO"/>
    <s v="N/A"/>
    <s v="MASCULINO"/>
    <s v="walter.mecha@jep.gov.co"/>
    <s v="https://community.secop.gov.co/Public/Tendering/ContractNoticePhases/View?PPI=CO1.PPI.24653257&amp;isFromPublicArea=True&amp;isModal=False"/>
  </r>
  <r>
    <s v="JEP-590-2023"/>
    <s v="JEP-CSPO-586-2023"/>
    <s v="Clara Torres"/>
    <d v="2023-04-27T00:00:00"/>
    <s v="Philippi Prietocarrizosa Ferrero DU &amp; Uría S.A.S."/>
    <x v="0"/>
    <s v="2. Prestación de servcios"/>
    <s v="NIT"/>
    <n v="800240450"/>
    <n v="2"/>
    <x v="2"/>
    <s v="Bogotá D.C."/>
    <s v="Prestación de servicios profesionales especializados para emitir un concepto integral sobre el manejo fiscal de algunos gastos en la JEP"/>
    <s v="Funciones de la dependencia"/>
    <s v="Harvey Danilo Suarez Morales"/>
    <s v="Secretaría Ejecutiva"/>
    <s v="EE- Departamento de Conceptos y Representación Jurídica"/>
    <s v="María José Echeverry Hoyos"/>
    <n v="51728425"/>
    <x v="13"/>
    <s v="N/A"/>
    <s v="N/A"/>
    <s v="N/A"/>
    <s v="Funcionamiento"/>
    <n v="25000000"/>
    <s v="N/A"/>
    <s v="N/A"/>
    <s v="N/A"/>
    <s v="N/A"/>
    <n v="78323"/>
    <n v="287023"/>
    <s v="N/A"/>
    <d v="2023-05-29T00:00:00"/>
    <d v="2023-06-13T00:00:00"/>
    <s v="N/A"/>
    <s v="N/A"/>
    <s v="N/A"/>
    <s v="N/A"/>
    <s v="N/A"/>
    <n v="0"/>
    <s v="N/A"/>
    <n v="0"/>
    <s v="N/A"/>
    <n v="0"/>
    <s v="N/A"/>
    <n v="0"/>
    <s v="N/A"/>
    <n v="0"/>
    <s v="N/A"/>
    <n v="0"/>
    <s v="N/A"/>
    <n v="0"/>
    <n v="0"/>
    <n v="0"/>
    <n v="25000000"/>
    <n v="0"/>
    <n v="0"/>
    <n v="0"/>
    <n v="0"/>
    <d v="2023-07-13T00:00:00"/>
    <d v="2023-07-13T00:00:00"/>
    <n v="-1008"/>
    <s v="SI"/>
    <s v="Bogotá D.C."/>
    <s v="Cumplimiento"/>
    <s v="18-47-101005891"/>
    <n v="0"/>
    <s v="Seguros del Estado S.A."/>
    <d v="2023-06-13T00:00:00"/>
    <s v="13/06/2023 - 13/07/2026"/>
    <d v="2023-06-13T00:00:00"/>
    <s v="https://jepcolombia.sharepoint.com/:b:/g/SE/DAJ/SDC/EXsIQJMJ0GhHlKujRlRADpQBO8lYiPYcK8GZdSrNAHe3aw?e=WfzFgU"/>
    <s v="El 20/06/2023 se realiza ajuste a la fecha de finalización en la plataforma, toda vez al momento de iniciar ejecución se colocaron mal las fechas por cuenta del apoyo a la supervisión"/>
    <x v="0"/>
    <s v="Retiro"/>
    <s v="N/A"/>
    <s v="N/A"/>
    <s v="N/A"/>
    <s v="N/A"/>
    <s v="N/A"/>
    <s v="https://community.secop.gov.co/Public/Tendering/ContractNoticePhases/View?PPI=CO1.PPI.24613507&amp;isFromPublicArea=True&amp;isModal=False"/>
  </r>
  <r>
    <s v="JEP-591-2023"/>
    <s v="JEP-CSPO-587-2023"/>
    <s v="Carlos Torres"/>
    <d v="2023-04-27T00:00:00"/>
    <s v="Laura Camila Molina Torres"/>
    <x v="0"/>
    <s v="1. Prestación de servicios profesionales y de apoyo a la gestión"/>
    <s v="Cédula de ciudadanía"/>
    <n v="1026259549"/>
    <n v="1"/>
    <x v="0"/>
    <s v="Bogotá D.C."/>
    <s v="Prestar servicios profesionales para apoyar al departamento de atención a víctimas en la revisión administrativa de solicitudes de acreditación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6563411"/>
    <s v="N/A"/>
    <s v="N/A"/>
    <n v="3794773"/>
    <s v="N/A"/>
    <n v="84723"/>
    <n v="235723"/>
    <n v="2022011000068"/>
    <d v="2023-05-08T00:00:00"/>
    <d v="2023-05-10T00:00:00"/>
    <s v="N/A"/>
    <s v="N/A"/>
    <s v="N/A"/>
    <s v="N/A"/>
    <s v="N/A"/>
    <n v="2782824"/>
    <d v="2023-11-30T00:00:00"/>
    <n v="8287784"/>
    <d v="2023-12-29T00:00:00"/>
    <n v="0"/>
    <s v="N/A"/>
    <n v="0"/>
    <s v="N/A"/>
    <n v="0"/>
    <s v="N/A"/>
    <n v="0"/>
    <s v="N/A"/>
    <n v="1"/>
    <d v="2023-12-29T00:00:00"/>
    <n v="91"/>
    <n v="37634019"/>
    <n v="8287784"/>
    <n v="8287784"/>
    <n v="0"/>
    <n v="0"/>
    <d v="2023-11-30T00:00:00"/>
    <d v="2024-02-29T00:00:00"/>
    <n v="-777"/>
    <s v="NO"/>
    <s v="Bogotá D.C."/>
    <s v="Cumplimiento"/>
    <s v="21-47-101028614"/>
    <n v="0"/>
    <s v="Seguros del Estado S.A."/>
    <d v="2023-05-09T00:00:00"/>
    <s v="08/05/2023 - 31/05/2024"/>
    <d v="2023-05-10T00:00:00"/>
    <s v="https://jepcolombia.sharepoint.com/:b:/g/SE/DAJ/SDC/EXgGRUaIqp9Er-I1dDR-w28BzHQ2Yj59ZviYoEenJn-cQg?e=ec8aDl"/>
    <s v="Mediante otrosí N°1 el 30/11/2023 se publica la adición y prórroga del contrato JEP-591-2023 "/>
    <x v="0"/>
    <s v="Adición y prórroga"/>
    <s v="N/A"/>
    <s v="TRABAJO SOCIAL"/>
    <s v="N/A"/>
    <s v="FEMENINO"/>
    <s v="laura.molina@jep.gov.co"/>
    <s v="https://community.secop.gov.co/Public/Tendering/ContractNoticePhases/View?PPI=CO1.PPI.24621674&amp;isFromPublicArea=True&amp;isModal=False"/>
  </r>
  <r>
    <s v="JEP-592-2023"/>
    <s v="JEP-CSPO-588-2023"/>
    <s v="Angela Esquivel"/>
    <d v="2023-04-28T00:00:00"/>
    <s v="Uriana Remedios"/>
    <x v="0"/>
    <s v="1. Prestación de servicios profesionales y de apoyo a la gestión"/>
    <s v="Cédula de ciudadanía"/>
    <n v="27028404"/>
    <n v="2"/>
    <x v="0"/>
    <s v="Bogotá D.C."/>
    <s v="Prestar servicios profesionales para acompañar y apoyar al departamento de enfoques diferenciales en las gestiones técnicas y logísticas de la secretaria técnica de la comisión étnica de la JEP."/>
    <s v="Misional"/>
    <s v="Harvey Danilo Suárez Morales"/>
    <s v="Secretaría Ejecutiva"/>
    <s v="BB- Departamento de Enfoques Diferenciales"/>
    <s v="Eliana Fernanda Antonio Rosero"/>
    <n v="52517142"/>
    <x v="6"/>
    <s v="N/A"/>
    <s v="N/A"/>
    <s v="N/A"/>
    <s v="Inversión"/>
    <n v="68639872"/>
    <s v="N/A"/>
    <s v="N/A"/>
    <n v="8652088"/>
    <s v="N/A"/>
    <n v="82423"/>
    <n v="232023"/>
    <n v="2022011000068"/>
    <d v="2023-05-08T00:00:00"/>
    <d v="2023-05-09T00:00:00"/>
    <s v="N/A"/>
    <s v="N/A"/>
    <s v="N/A"/>
    <s v="N/A"/>
    <s v="N/A"/>
    <n v="0"/>
    <s v="N/A"/>
    <n v="0"/>
    <s v="N/A"/>
    <n v="0"/>
    <s v="N/A"/>
    <n v="0"/>
    <s v="N/A"/>
    <n v="0"/>
    <s v="N/A"/>
    <n v="0"/>
    <s v="N/A"/>
    <n v="0"/>
    <s v="N/A"/>
    <n v="0"/>
    <n v="68639872"/>
    <n v="0"/>
    <n v="0"/>
    <n v="0"/>
    <n v="0"/>
    <d v="2023-12-31T00:00:00"/>
    <d v="2023-12-31T00:00:00"/>
    <n v="-837"/>
    <s v="NO"/>
    <s v="Bogotá D.C."/>
    <s v="Cumplimiento"/>
    <s v="_x0009_340 -47 -994000045032"/>
    <n v="0"/>
    <s v="Aseguradora Solidaria de Colombia"/>
    <d v="2023-05-09T00:00:00"/>
    <s v="8/05/2023 - 10/07/2024"/>
    <d v="2023-05-09T00:00:00"/>
    <s v="https://jepcolombia.sharepoint.com/:b:/g/SE/DAJ/SDC/ESnLFsruUwlJlCG3nybAvVIBCBXKM7bekptDWGfdXFzRog?e=NuQeS4"/>
    <s v="Ninguna"/>
    <x v="0"/>
    <s v="Retiro"/>
    <s v="N/A"/>
    <s v="TRABAJO SOCIAL"/>
    <s v="N/A"/>
    <s v="FEMENINO"/>
    <s v="remedios.uriana@jep.gov.co"/>
    <s v="https://community.secop.gov.co/Public/Tendering/ContractNoticePhases/View?PPI=CO1.PPI.24627265&amp;isFromPublicArea=True&amp;isModal=False"/>
  </r>
  <r>
    <s v="JEP-593-2023"/>
    <s v="JEP-CSPO-589-2023"/>
    <s v="Angela Esquivel"/>
    <d v="2023-04-28T00:00:00"/>
    <s v="Zulay Aleyda Gonzalez Barahona"/>
    <x v="0"/>
    <s v="1. Prestación de servicios profesionales y de apoyo a la gestión"/>
    <s v="Cédula de ciudadanía"/>
    <n v="66950844"/>
    <n v="5"/>
    <x v="0"/>
    <s v="Medellin"/>
    <s v="Prestar servicios profesionales para apoyar a la Comisión Étnica en el desarrollo de la estrategia para la implementación del enfoque diferencial étnico-racial con pueblos Negros, afrocolombianos, Palenqueros, Raizales con énfasis en los compromisos establecidos a partir de las consultas previas y el desarrollo e implementación del enfoque de género, mujer, familia y generación de los pueblos NARP"/>
    <s v="Misional"/>
    <s v="Harvey Danilo Suárez Morales"/>
    <s v="Secretaría Ejecutiva"/>
    <s v="BB- Departamento de Enfoques Diferenciales"/>
    <s v="Eliana Fernanda Antonio Rosero"/>
    <n v="52517142"/>
    <x v="6"/>
    <s v="N/A"/>
    <s v="N/A"/>
    <s v="N/A"/>
    <s v="Inversión"/>
    <n v="60210395"/>
    <s v="N/A"/>
    <s v="N/A"/>
    <n v="7589549"/>
    <s v="N/A"/>
    <n v="82723"/>
    <s v="_x0009_287223"/>
    <n v="2022011000068"/>
    <d v="2023-05-29T00:00:00"/>
    <d v="2023-06-01T00:00:00"/>
    <s v="N/A"/>
    <s v="N/A"/>
    <s v="N/A"/>
    <s v="N/A"/>
    <s v="N/A"/>
    <n v="0"/>
    <s v="N/A"/>
    <n v="0"/>
    <s v="N/A"/>
    <n v="0"/>
    <s v="N/A"/>
    <n v="0"/>
    <s v="N/A"/>
    <n v="0"/>
    <s v="N/A"/>
    <n v="0"/>
    <s v="N/A"/>
    <n v="0"/>
    <s v="N/A"/>
    <n v="0"/>
    <n v="60210395"/>
    <n v="0"/>
    <n v="0"/>
    <n v="0"/>
    <n v="0"/>
    <d v="2023-12-31T00:00:00"/>
    <d v="2023-12-31T00:00:00"/>
    <n v="-837"/>
    <s v="NO"/>
    <s v="Medellín"/>
    <s v="Cumplimiento"/>
    <s v="_x0009_21-45-101411139"/>
    <n v="0"/>
    <s v="Seguros del Estado S.A."/>
    <d v="2023-05-30T00:00:00"/>
    <s v="30/05/2023 - 01/07/2024"/>
    <d v="2023-05-31T00:00:00"/>
    <s v="https://jepcolombia.sharepoint.com/:b:/g/SE/DAJ/SDC/EUWwyrBn1fZPoKS2HeBhS8cBxnAlkxU1j4KlI7TKs6c9iQ?e=gUQYx7"/>
    <s v="Ninguna"/>
    <x v="0"/>
    <s v="Retiro"/>
    <s v="N/A"/>
    <s v="PSICOLOGIA"/>
    <s v="N/A"/>
    <s v="FEMENINO"/>
    <s v="zulay.gonzalez@jep.gov.co"/>
    <s v="https://community.secop.gov.co/Public/Tendering/ContractNoticePhases/View?PPI=CO1.PPI.24760517&amp;isFromPublicArea=True&amp;isModal=False"/>
  </r>
  <r>
    <s v="JEP-594-2023"/>
    <s v="JEP-CSPO-590-2023"/>
    <s v="Mateo Avila"/>
    <d v="2023-04-28T00:00:00"/>
    <s v="Giovany Diaz García"/>
    <x v="0"/>
    <s v="1. Prestación de servicios profesionales y de apoyo a la gestión"/>
    <s v="Cédula de ciudadanía"/>
    <n v="93061687"/>
    <n v="9"/>
    <x v="0"/>
    <s v="Sesquile"/>
    <s v="Prestar servicios profesionales para apoyar al Departamento de Atención a Víctimas en la revisión administrativa de solicitudes de acreditación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0358184"/>
    <s v="N/A"/>
    <s v="N/A"/>
    <n v="3794773"/>
    <s v="N/A"/>
    <n v="54423"/>
    <n v="230323"/>
    <n v="2022011000068"/>
    <d v="2023-05-08T00:00:00"/>
    <d v="2023-05-10T00:00:00"/>
    <s v="Mishell Karina Rojas Montealegre"/>
    <s v="Cedula de ciudadanía"/>
    <n v="1010142031"/>
    <n v="5"/>
    <d v="2023-10-06T00:00:00"/>
    <n v="-1644422"/>
    <d v="2023-12-28T00:00:00"/>
    <n v="14503611"/>
    <d v="2023-12-28T00:00:00"/>
    <n v="0"/>
    <s v="N/A"/>
    <n v="0"/>
    <s v="N/A"/>
    <n v="0"/>
    <s v="N/A"/>
    <n v="0"/>
    <s v="N/A"/>
    <n v="1"/>
    <d v="2023-12-28T00:00:00"/>
    <n v="106"/>
    <n v="43217373"/>
    <n v="14503611"/>
    <n v="14503611"/>
    <n v="0"/>
    <n v="0"/>
    <d v="2023-12-31T00:00:00"/>
    <d v="2024-04-15T00:00:00"/>
    <n v="-731"/>
    <s v="NO"/>
    <s v="Bogotá D.C."/>
    <s v="Cumplimiento"/>
    <s v="21-45-101408893"/>
    <n v="0"/>
    <s v="Seguros del Estado S.A."/>
    <d v="2023-05-08T00:00:00"/>
    <s v="8/05/2023 - 30/06/2024"/>
    <d v="2023-05-10T00:00:00"/>
    <s v="https://jepcolombia.sharepoint.com/:b:/g/SE/DAJ/SDC/ERTn7DnExWlLjyptU6v6i0YB9KNWNbXbMYPaI0q-wVqWyg?e=TMO0cd"/>
    <s v="A partir del 6/10/2023 se cede el contrato_x000a_Mediante Otrosí N°1 el 28/12/2023 se publica la adición y prórroga del contrato JEP-594-2023 "/>
    <x v="0"/>
    <s v="Adición y prórroga"/>
    <s v="N/A"/>
    <s v="INGENIERA DE SISTEMAS"/>
    <s v="N/A"/>
    <s v="FEMENINO"/>
    <s v="mishell.rojas@jep.gov.co"/>
    <s v="https://community.secop.gov.co/Public/Tendering/ContractNoticePhases/View?PPI=CO1.PPI.24655362&amp;isFromPublicArea=True&amp;isModal=False"/>
  </r>
  <r>
    <s v="JEP-595-2023"/>
    <s v="JEP-CSPO-591-2023"/>
    <s v="Carlos Torres"/>
    <d v="2023-04-28T00:00:00"/>
    <s v="Javier Alexander Rueda Rincon"/>
    <x v="0"/>
    <s v="1. Prestación de servicios profesionales y de apoyo a la gestión"/>
    <s v="Cédula de ciudadanía"/>
    <n v="11233449"/>
    <n v="3"/>
    <x v="0"/>
    <s v="La Calera"/>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60716392"/>
    <s v="N/A"/>
    <s v="N/A"/>
    <n v="7589549"/>
    <s v="N/A"/>
    <n v="87823"/>
    <n v="237123"/>
    <n v="2022011000068"/>
    <d v="2023-05-08T00:00:00"/>
    <d v="2023-05-10T00:00:00"/>
    <s v="N/A"/>
    <s v="N/A"/>
    <s v="N/A"/>
    <s v="N/A"/>
    <s v="N/A"/>
    <n v="0"/>
    <s v="N/A"/>
    <n v="0"/>
    <s v="N/A"/>
    <n v="0"/>
    <s v="N/A"/>
    <n v="0"/>
    <s v="N/A"/>
    <n v="0"/>
    <s v="N/A"/>
    <n v="0"/>
    <s v="N/A"/>
    <n v="0"/>
    <s v="N/A"/>
    <n v="0"/>
    <n v="60716392"/>
    <n v="0"/>
    <n v="0"/>
    <n v="0"/>
    <n v="0"/>
    <d v="2023-12-31T00:00:00"/>
    <d v="2023-12-31T00:00:00"/>
    <n v="-837"/>
    <s v="NO"/>
    <s v="Bogotá D.C."/>
    <s v="Cumplimiento"/>
    <s v="33-47-101011479"/>
    <n v="0"/>
    <s v="Seguros del Estado S.A."/>
    <d v="2023-05-09T00:00:00"/>
    <s v="08/05/2023 - 30/06/2024"/>
    <d v="2023-05-10T00:00:00"/>
    <s v="https://jepcolombia.sharepoint.com/:b:/g/SE/DAJ/SDC/Ea0qhmD6m1hNp-YRGrW7_dkB3AGmJ93iL7wEFJdT3JVW7Q?e=dq1MPQ"/>
    <s v="Ninguna"/>
    <x v="0"/>
    <s v="Retiro"/>
    <s v="N/A"/>
    <s v="DERECHO"/>
    <s v="N/A"/>
    <s v="MASCULINO"/>
    <s v="javier.rueda@jep.gov.co"/>
    <s v="https://community.secop.gov.co/Public/Tendering/ContractNoticePhases/View?PPI=CO1.PPI.24633713&amp;isFromPublicArea=True&amp;isModal=False"/>
  </r>
  <r>
    <s v="JEP-597-2023"/>
    <s v="JEP-CSPO-593-2023"/>
    <s v="Carlos Torres"/>
    <d v="2023-04-28T00:00:00"/>
    <s v="Camilo Andres Barrios Tavera"/>
    <x v="0"/>
    <s v="1. Prestación de servicios profesionales y de apoyo a la gestión"/>
    <s v="Cédula de ciudadanía"/>
    <n v="1012345233"/>
    <n v="5"/>
    <x v="0"/>
    <s v="Bogotá D.C."/>
    <s v="Prestar servicios técnicos para apoyar al Departamento de Atención a Víctimas en las gestiones operativas, técnicas y documentales encaminadas a la acreditación administrativas como parte de la asistencia técnica a las actuaciones y decisiones judiciales, atendiendo los enfoques diferenciales"/>
    <s v="Administrativo Transvers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3907072"/>
    <s v="N/A"/>
    <s v="N/A"/>
    <n v="3415296"/>
    <s v="N/A"/>
    <n v="84323"/>
    <n v="235823"/>
    <n v="2022011000068"/>
    <d v="2023-05-08T00:00:00"/>
    <d v="2023-05-11T00:00:00"/>
    <s v="N/A"/>
    <s v="N/A"/>
    <s v="N/A"/>
    <s v="N/A"/>
    <s v="N/A"/>
    <n v="2390703"/>
    <d v="2023-12-27T00:00:00"/>
    <n v="7459006"/>
    <d v="2023-12-27T00:00:00"/>
    <n v="0"/>
    <s v="N/A"/>
    <n v="0"/>
    <s v="N/A"/>
    <n v="0"/>
    <s v="N/A"/>
    <n v="0"/>
    <s v="N/A"/>
    <n v="1"/>
    <d v="2023-11-27T00:00:00"/>
    <n v="91"/>
    <n v="33756781"/>
    <n v="7459006"/>
    <n v="7459006"/>
    <n v="0"/>
    <n v="0"/>
    <d v="2023-11-30T00:00:00"/>
    <d v="2024-02-29T00:00:00"/>
    <n v="-777"/>
    <s v="NO"/>
    <s v="Bogotá D.C."/>
    <s v="Cumplimiento"/>
    <s v="02-45-101000683"/>
    <n v="0"/>
    <s v="Seguros del Estado S.A."/>
    <d v="2023-05-09T00:00:00"/>
    <s v="08/05/2023 - 30/05/2024"/>
    <d v="2023-05-11T00:00:00"/>
    <s v="https://jepcolombia.sharepoint.com/:b:/g/SE/DAJ/SDC/EVwQxCz7cntAjhB2NF2Kx2IBRAqrJ9bzGqVs1ZkpEDiHMA?e=h2s042"/>
    <s v="Mediante otrosí N°1 el 27/11/2023 se publica la adición y prórroga del contrato JEP-597-2023 -  Camilo Andrés Barrios Tavera _x000a_Mediante Otrosí N°1 el 27/12/2023 se publica la adición y prórroga del contrato JEP-597-2023 VF"/>
    <x v="0"/>
    <s v="Adición y prórroga"/>
    <s v="N/A"/>
    <s v="ADMINISTRACIÓN PÚBLICA"/>
    <s v="N/A"/>
    <s v="MASCULINO"/>
    <s v="camilo.barrios@jep.gov.co"/>
    <s v="https://community.secop.gov.co/Public/Tendering/ContractNoticePhases/View?PPI=CO1.PPI.24662848&amp;isFromPublicArea=True&amp;isModal=False"/>
  </r>
  <r>
    <s v="JEP-598-2023"/>
    <s v="JEP-CSPO-594-2023"/>
    <s v="Carlos Torres"/>
    <d v="2023-04-28T00:00:00"/>
    <s v="Natalia Caicedo Arias"/>
    <x v="0"/>
    <s v="1. Prestación de servicios profesionales y de apoyo a la gestión"/>
    <s v="Cédula de ciudadanía"/>
    <n v="1019091203"/>
    <n v="8"/>
    <x v="0"/>
    <s v="Bogotá D.C."/>
    <s v="Prestar servicios profesionales para apoyar al Departamento de Atención a Víctimas en la revisión administrativa de solicitudes de acreditación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6563411"/>
    <s v="N/A"/>
    <s v="N/A"/>
    <n v="3794773"/>
    <s v="N/A"/>
    <n v="85223"/>
    <n v="236623"/>
    <s v="_x0009_2022011000068"/>
    <d v="2023-05-08T00:00:00"/>
    <d v="2023-06-02T00:00:00"/>
    <s v="Andres Felipe Reyes Suarez"/>
    <s v="Cedula de ciudadanía"/>
    <n v="80194837"/>
    <n v="0"/>
    <d v="2023-06-14T00:00:00"/>
    <n v="-252997"/>
    <d v="2023-11-28T00:00:00"/>
    <n v="0"/>
    <s v="N/A"/>
    <n v="0"/>
    <s v="N/A"/>
    <n v="0"/>
    <s v="N/A"/>
    <n v="0"/>
    <s v="N/A"/>
    <n v="0"/>
    <s v="N/A"/>
    <n v="1"/>
    <d v="2023-11-28T00:00:00"/>
    <n v="31"/>
    <n v="26310414"/>
    <n v="0"/>
    <n v="0"/>
    <n v="0"/>
    <n v="0"/>
    <d v="2023-11-30T00:00:00"/>
    <d v="2023-12-31T00:00:00"/>
    <n v="-837"/>
    <s v="NO"/>
    <s v="Bogotá D.C."/>
    <s v="Cumplimiento"/>
    <s v="21-45-101410789_x000a_25-47-101004053"/>
    <s v="0_x000a_0"/>
    <s v="Seguros del Estado S.A._x000a_Seguros del Estado S.A."/>
    <s v="26/05/2023_x000a_14/06/2023"/>
    <s v="08/05/2023 - 31/05/2024_x000a_14/06/2023 - 01/06/2024"/>
    <s v="31/05/2023_x000a_15/06/2023"/>
    <s v="https://jepcolombia.sharepoint.com/:b:/g/SE/DAJ/SDC/EUsKNO1Hr6xIolCD_Zqvq_UBtHzQ2XcigqhrwDfX-n2oyQ?e=wOcDht"/>
    <s v="El 14/06/2023 se publica la cesión del contrato JEP-598-2023_x000a_Mediante otrosí N°1 el 28/11/2023 se publica la adición (reducción) y prórroga del contrato JEP-598-2023 - ANDRES FELIPE REYES SUAREZ"/>
    <x v="0"/>
    <s v="Cesión, reducción y prórroga"/>
    <s v="N/A"/>
    <s v="DERECHO"/>
    <s v="N/A"/>
    <s v="MASCULINO"/>
    <s v="andres.reyes@jep.gov.co"/>
    <s v="https://community.secop.gov.co/Public/Tendering/ContractNoticePhases/View?PPI=CO1.PPI.24686914&amp;isFromPublicArea=True&amp;isModal=False"/>
  </r>
  <r>
    <s v="JEP-599-2023"/>
    <s v="JEP-CSPO-595-2023"/>
    <s v="Mateo Avila"/>
    <d v="2023-05-02T00:00:00"/>
    <s v="Eva Teresa Valencia Martinez "/>
    <x v="0"/>
    <s v="1. Prestación de servicios profesionales y de apoyo a la gestión"/>
    <s v="Cédula de ciudadanía"/>
    <n v="52267484"/>
    <n v="7"/>
    <x v="0"/>
    <s v="Bogotá D.C."/>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60716392"/>
    <s v="N/A"/>
    <s v="N/A"/>
    <n v="7589549"/>
    <s v="N/A"/>
    <n v="85523"/>
    <n v="230523"/>
    <n v="2022011000068"/>
    <d v="2023-05-08T00:00:00"/>
    <d v="2023-05-10T00:00:00"/>
    <s v="N/A"/>
    <s v="N/A"/>
    <s v="N/A"/>
    <s v="N/A"/>
    <s v="N/A"/>
    <n v="0"/>
    <s v="N/A"/>
    <n v="0"/>
    <s v="N/A"/>
    <n v="0"/>
    <s v="N/A"/>
    <n v="0"/>
    <s v="N/A"/>
    <n v="0"/>
    <s v="N/A"/>
    <n v="0"/>
    <s v="N/A"/>
    <n v="0"/>
    <s v="N/A"/>
    <n v="0"/>
    <n v="60716392"/>
    <n v="0"/>
    <n v="0"/>
    <n v="0"/>
    <n v="0"/>
    <d v="2023-12-31T00:00:00"/>
    <d v="2023-12-31T00:00:00"/>
    <n v="-837"/>
    <s v="NO"/>
    <s v="Florencia con_x000a_desplazamiento en la región conformada por los departamentos de Caquetá, Huila,_x000a_Putumayo y Tolima"/>
    <s v="Cumplimiento"/>
    <s v="14-47-101024633"/>
    <n v="0"/>
    <s v="Seguros del Estado S.A."/>
    <d v="2023-05-08T00:00:00"/>
    <s v="08/05/2023 - 04/07/2024"/>
    <d v="2023-05-10T00:00:00"/>
    <s v="https://jepcolombia.sharepoint.com/:b:/g/SE/DAJ/SDC/EXNYvMn2ejNEgTtDva6vKF4BJmvymzgAK6wzVjLgeF6gTw?e=O43OQg"/>
    <s v="Ninguna"/>
    <x v="0"/>
    <s v="Retiro"/>
    <s v="N/A"/>
    <s v="PSICOLOGÍA"/>
    <s v="N/A"/>
    <s v="FEMENINO"/>
    <s v="eva.valencia@jep.gov.co"/>
    <s v="https://community.secop.gov.co/Public/Tendering/ContractNoticePhases/View?PPI=CO1.PPI.24687272&amp;isFromPublicArea=True&amp;isModal=False"/>
  </r>
  <r>
    <s v="JEP-600-2023"/>
    <s v="JEP-CSPO-596-2023"/>
    <s v="Jairo Cuellar"/>
    <d v="2023-05-02T00:00:00"/>
    <s v="Lizeth Paola Hernández Peñuela"/>
    <x v="0"/>
    <s v="1. Prestación de servicios profesionales y de apoyo a la gestión"/>
    <s v="Cédula de ciudadanía"/>
    <n v="1026565487"/>
    <n v="3"/>
    <x v="0"/>
    <s v="Bogotá D.C."/>
    <s v="Prestar los servicios profesionales para apoyar al grupo de comunicaciones de la UIA en el relacionamiento y comunicación para el posicionamiento, desarrollo y operación de los grupos territoriales en desarrollo de los enfoques de género, diferencial y territorial, a fin de facilitar la capacidad investigativa de la UIA"/>
    <s v="Administrativo Transversal"/>
    <s v="Harvey Danilo Suárez Morales"/>
    <s v="Secretaría Ejecutiva"/>
    <s v="I- Unidad de Investigación y Acusación- UIA"/>
    <s v="Luz Helena Morales Gray"/>
    <n v="51872606"/>
    <x v="22"/>
    <s v="N/A"/>
    <s v="N/A"/>
    <s v="N/A"/>
    <s v="Inversión"/>
    <n v="88645968"/>
    <s v="N/A"/>
    <s v="N/A"/>
    <n v="11080746"/>
    <s v="N/A"/>
    <n v="87623"/>
    <n v="230223"/>
    <n v="2022011000057"/>
    <d v="2023-05-08T00:00:00"/>
    <d v="2023-05-09T00:00:00"/>
    <s v="N/A"/>
    <s v="N/A"/>
    <s v="N/A"/>
    <s v="N/A"/>
    <s v="N/A"/>
    <n v="-2585512"/>
    <d v="2023-12-28T00:00:00"/>
    <n v="42350607"/>
    <d v="2023-12-28T00:00:00"/>
    <n v="0"/>
    <s v="N/A"/>
    <n v="0"/>
    <s v="N/A"/>
    <n v="0"/>
    <s v="N/A"/>
    <n v="0"/>
    <s v="N/A"/>
    <n v="1"/>
    <d v="2023-12-28T00:00:00"/>
    <n v="106"/>
    <n v="128411063"/>
    <n v="42350607"/>
    <n v="42350607"/>
    <n v="0"/>
    <n v="0"/>
    <d v="2023-12-31T00:00:00"/>
    <d v="2024-04-15T00:00:00"/>
    <n v="-731"/>
    <s v="NO"/>
    <s v="Bogotá D.C."/>
    <s v="Cumplimiento"/>
    <s v="37-47-101003986"/>
    <n v="0"/>
    <s v="Seguros del Estado S.A."/>
    <d v="2023-05-08T00:00:00"/>
    <s v="08/05/2023 - 30/06/2024"/>
    <d v="2023-05-09T00:00:00"/>
    <s v="https://jepcolombia.sharepoint.com/:b:/g/SE/DAJ/SDC/EVdsYwF1X6pHmV7v9SbcG70BUr_lan6RYcS4-IB4xKq_Mg?e=XPCLdg"/>
    <s v="Mediante Otrosí N°1 el 29/12/2023 se publica la adición y prórroga del contrato JEP-600-2023"/>
    <x v="0"/>
    <s v="Adición y prórroga"/>
    <s v="N/A"/>
    <s v="COMUNICACIÓN SOCIAL"/>
    <s v="N/A"/>
    <s v="FEMENINO"/>
    <s v="lizeth.hernandez@jep.gov.co"/>
    <s v="https://community.secop.gov.co/Public/Tendering/ContractNoticePhases/View?PPI=CO1.PPI.24660065&amp;isFromPublicArea=True&amp;isModal=False"/>
  </r>
  <r>
    <s v="JEP-601-2023"/>
    <s v="JEP-CSPO-597-2023"/>
    <s v="Arinson Ruiz"/>
    <s v="8/02/2023_x000a_04/05/2023"/>
    <s v="Diego Alejandro Rodriguez Saenz"/>
    <x v="0"/>
    <s v="1. Prestación de servicios profesionales y de apoyo a la gestión"/>
    <s v="Cédula de ciudadanía"/>
    <n v="1019013894"/>
    <n v="4"/>
    <x v="0"/>
    <s v="Santa Sofia"/>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Funciones de la dependencia"/>
    <s v="Harvey Danilo Suárez Morales"/>
    <s v="Secretaría Ejecutiva"/>
    <s v="BB- Departamento SAAD Defensa a Comparecientes "/>
    <s v="Jorge Alirio Mancera Cortés"/>
    <n v="79309847"/>
    <x v="9"/>
    <s v="N/A"/>
    <s v="N/A"/>
    <s v="N/A"/>
    <s v="Inversión"/>
    <n v="30358184"/>
    <s v="N/A"/>
    <s v="N/A"/>
    <n v="3794773"/>
    <s v="N/A"/>
    <n v="34923"/>
    <n v="233923"/>
    <n v="2022011000068"/>
    <d v="2023-05-08T00:00:00"/>
    <d v="2023-05-09T00:00:00"/>
    <s v="N/A"/>
    <s v="N/A"/>
    <s v="N/A"/>
    <s v="N/A"/>
    <s v="N/A"/>
    <n v="0"/>
    <s v="N/A"/>
    <n v="0"/>
    <s v="N/A"/>
    <n v="0"/>
    <s v="N/A"/>
    <n v="0"/>
    <s v="N/A"/>
    <n v="0"/>
    <s v="N/A"/>
    <n v="0"/>
    <s v="N/A"/>
    <n v="0"/>
    <s v="N/A"/>
    <n v="0"/>
    <n v="30358184"/>
    <n v="0"/>
    <n v="0"/>
    <n v="0"/>
    <n v="0"/>
    <d v="2023-12-31T00:00:00"/>
    <d v="2023-12-31T00:00:00"/>
    <n v="-837"/>
    <s v="NO"/>
    <s v="Bogotá D.C."/>
    <s v="Cumplimiento"/>
    <s v="21-45-101408945"/>
    <n v="0"/>
    <s v="Seguros del Estado S.A."/>
    <d v="2023-05-09T00:00:00"/>
    <s v="08/05/2023 - 30/06/2024"/>
    <d v="2023-05-09T00:00:00"/>
    <s v="https://jepcolombia.sharepoint.com/:b:/g/SE/DAJ/SDC/ER5uCy8H7sBGlyISXb37KHoByhNo2th5K75vQ3o3Q7TPrw?e=ctiONc"/>
    <s v="El Abogado Arinson manifiesta que el contratista no ha podido definir su situación militar a la fechca del 19/04/2023 no se tiene respuesta_x000a_Se reemplaza el contrato JEP-336-2023 y el proceso JEP-CSPO-336-2023, de Daniel Felipe Suarez. "/>
    <x v="0"/>
    <s v="Retiro"/>
    <s v="N/A"/>
    <s v="PSICOLOGIA"/>
    <s v="N/A"/>
    <s v="MASCULINO"/>
    <s v="diego.rodriguez@jep.gov.co"/>
    <s v="https://community.secop.gov.co/Public/Tendering/ContractNoticePhases/View?PPI=CO1.PPI.23107971&amp;isFromPublicArea=True&amp;isModal=False"/>
  </r>
  <r>
    <s v="JEP-602-2023"/>
    <s v="JEP-CSPO-598-2023"/>
    <s v="Clara Torres"/>
    <d v="2023-05-05T00:00:00"/>
    <s v="María Mónica López Bastidas"/>
    <x v="0"/>
    <s v="1. Prestación de servicios profesionales y de apoyo a la gestión"/>
    <s v="Cédula de ciudadanía"/>
    <n v="1019091047"/>
    <n v="5"/>
    <x v="0"/>
    <s v="Bogotá D.C."/>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4001170"/>
    <s v="N/A"/>
    <s v="N/A"/>
    <n v="4857310"/>
    <s v="N/A"/>
    <n v="86023"/>
    <n v="256023"/>
    <s v="_x0009_2022011000068"/>
    <d v="2023-05-17T00:00:00"/>
    <d v="2023-05-23T00:00:00"/>
    <s v="N/A"/>
    <s v="N/A"/>
    <s v="N/A"/>
    <s v="N/A"/>
    <s v="N/A"/>
    <n v="1457190"/>
    <d v="2023-11-28T00:00:00"/>
    <n v="0"/>
    <s v="N/A"/>
    <n v="0"/>
    <s v="N/A"/>
    <n v="0"/>
    <s v="N/A"/>
    <n v="0"/>
    <s v="N/A"/>
    <n v="0"/>
    <s v="N/A"/>
    <n v="1"/>
    <d v="2023-11-28T00:00:00"/>
    <n v="31"/>
    <n v="35458360"/>
    <n v="0"/>
    <n v="0"/>
    <n v="0"/>
    <n v="0"/>
    <d v="2023-11-30T00:00:00"/>
    <d v="2023-12-31T00:00:00"/>
    <n v="-837"/>
    <s v="NO"/>
    <s v="Bogotá con_x000a_desplazamientos a nivel nacional"/>
    <s v="Cumplimiento"/>
    <s v="_x0009_380-47-994000135221"/>
    <n v="0"/>
    <s v="Aseguradora Solidaria de Colombia"/>
    <d v="2023-05-18T00:00:00"/>
    <s v="17/05/2023 - 02/06/2024"/>
    <d v="2023-05-23T00:00:00"/>
    <s v="https://jepcolombia.sharepoint.com/:b:/g/SE/DAJ/SDC/EdjQM4XRZkdCjugw3TTEVvMB-jKSOqKqSUs2Hyn4D4mdcw?e=Ei4Ure"/>
    <s v="Mediante otrosí N°1 el 28/11/2023 se publica la adición y prórroga del contrato JEP-602-2023 - Maria Mónica Lopez Bastidas"/>
    <x v="0"/>
    <s v="Adición y prórroga"/>
    <s v="N/A"/>
    <s v="RELACIONES INTERNACIONALES"/>
    <s v="N/A"/>
    <s v="FEMENINO"/>
    <s v="maria.lopezb@jep.gov.co"/>
    <s v="https://community.secop.gov.co/Public/Tendering/ContractNoticePhases/View?PPI=CO1.PPI.24715526&amp;isFromPublicArea=True&amp;isModal=False"/>
  </r>
  <r>
    <s v="JEP-603-2023"/>
    <s v="JEP-CSPO-599-2023"/>
    <s v="Clara Torres"/>
    <d v="2023-05-05T00:00:00"/>
    <s v="Kely Tatiana Velasquez Cuero"/>
    <x v="0"/>
    <s v="1. Prestación de servicios profesionales y de apoyo a la gestión"/>
    <s v="Cédula de ciudadanía"/>
    <n v="1061203338"/>
    <n v="9"/>
    <x v="0"/>
    <s v="Guapi"/>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4001170"/>
    <s v="N/A"/>
    <s v="N/A"/>
    <n v="4857310"/>
    <s v="N/A"/>
    <n v="86323"/>
    <n v="246923"/>
    <s v="_x0009_2022011000068"/>
    <d v="2023-05-16T00:00:00"/>
    <d v="2023-05-19T00:00:00"/>
    <s v="N/A"/>
    <s v="N/A"/>
    <s v="N/A"/>
    <s v="N/A"/>
    <s v="N/A"/>
    <n v="2104830"/>
    <d v="2023-12-29T00:00:00"/>
    <n v="0"/>
    <s v="N/A"/>
    <n v="0"/>
    <s v="N/A"/>
    <n v="0"/>
    <s v="N/A"/>
    <n v="0"/>
    <s v="N/A"/>
    <n v="0"/>
    <s v="N/A"/>
    <n v="1"/>
    <d v="2023-11-29T00:00:00"/>
    <n v="31"/>
    <n v="36106000"/>
    <n v="0"/>
    <n v="0"/>
    <n v="0"/>
    <n v="0"/>
    <d v="2023-11-30T00:00:00"/>
    <d v="2023-12-31T00:00:00"/>
    <n v="-837"/>
    <s v="NO"/>
    <s v="Guapi con_x000a_desplazamiento en los departamentos de Valle del Cauca, Cauca y Nariño"/>
    <s v="Cumplimiento"/>
    <s v="25-47-101003976"/>
    <n v="0"/>
    <s v="Seguros del Estado S.A."/>
    <d v="2023-05-16T00:00:00"/>
    <s v="16/05/2023 - 01/06/2024"/>
    <d v="2023-05-19T00:00:00"/>
    <s v="https://jepcolombia.sharepoint.com/:b:/g/SE/DAJ/SDC/EVT08_dXItlPiuhkmUXEacYBluy6bwqf-Mz9xaJD04PBZA?e=qcNgRb"/>
    <s v="Mediante otrosí N°1 el 29/11/2023 se publica la adición y prórroga del contrato JEP-603-2023"/>
    <x v="0"/>
    <s v="Adición y prórroga"/>
    <s v="N/A"/>
    <s v="TRABAJO SOCIAL"/>
    <s v="N/A"/>
    <s v="FEMENINO"/>
    <s v="kely.velasquez@jep.gov.co"/>
    <s v="https://community.secop.gov.co/Public/Tendering/ContractNoticePhases/View?PPI=CO1.PPI.24715556&amp;isFromPublicArea=True&amp;isModal=False"/>
  </r>
  <r>
    <s v="JEP-604-2023"/>
    <s v="JEP-CSPO-600-2023"/>
    <s v="Carlos Torres"/>
    <d v="2023-05-05T00:00:00"/>
    <s v="Lorena Luz Guerra Rosado"/>
    <x v="0"/>
    <s v="1. Prestación de servicios profesionales y de apoyo a la gestión"/>
    <s v="Cédula de ciudadanía"/>
    <n v="1122397086"/>
    <n v="0"/>
    <x v="0"/>
    <s v="Bogotá D.C."/>
    <s v="Prestar servicios profesionales especializados para apoyar a la Subsecretaría Ejecutiva en la proyección de respuestas a PQRSDF, así como en la respuesta y revisión de documentos y demás informes que le sean requeridos"/>
    <s v="Administrativo Transversal"/>
    <s v="Harvey Danilo Suárez Morales"/>
    <s v="Secretaría Ejecutiva"/>
    <s v="B- Subsecretaría Ejecutiva"/>
    <s v="Maria del Pilar Torres Navarrete"/>
    <n v="52107153"/>
    <x v="2"/>
    <s v="N/A"/>
    <s v="N/A"/>
    <s v="N/A"/>
    <s v="Inversión"/>
    <n v="60716363"/>
    <s v="N/A"/>
    <s v="N/A"/>
    <n v="7589549"/>
    <s v="N/A"/>
    <n v="88823"/>
    <n v="239323"/>
    <n v="2022011000068"/>
    <d v="2023-05-11T00:00:00"/>
    <d v="2023-05-15T00:00:00"/>
    <s v="N/A"/>
    <s v="N/A"/>
    <s v="N/A"/>
    <s v="N/A"/>
    <s v="N/A"/>
    <n v="0"/>
    <s v="N/A"/>
    <n v="0"/>
    <s v="N/A"/>
    <n v="0"/>
    <s v="N/A"/>
    <n v="0"/>
    <s v="N/A"/>
    <n v="0"/>
    <s v="N/A"/>
    <n v="0"/>
    <s v="N/A"/>
    <n v="0"/>
    <s v="N/A"/>
    <n v="0"/>
    <n v="60716363"/>
    <n v="0"/>
    <n v="0"/>
    <n v="0"/>
    <n v="0"/>
    <d v="2023-12-31T00:00:00"/>
    <d v="2023-12-31T00:00:00"/>
    <n v="-837"/>
    <s v="NO"/>
    <s v="Bogotá D.C."/>
    <s v="Cumplimiento"/>
    <s v="11-47-101015065 "/>
    <n v="0"/>
    <s v="Seguros del Estado S.A."/>
    <d v="2023-05-12T00:00:00"/>
    <s v="11/05/2023 - 10/07/2024"/>
    <d v="2023-05-12T00:00:00"/>
    <s v="https://jepcolombia.sharepoint.com/:b:/g/SE/DAJ/SDC/EfR-Lh2Jw_lJoCjm1KeJvswB0qvCSLQZlfym_jM5sPoCmg?e=O6fubM"/>
    <s v="Ninguna"/>
    <x v="0"/>
    <s v="Retiro"/>
    <s v="N/A"/>
    <s v="DERECHO"/>
    <s v="N/A"/>
    <s v="FEMENINO"/>
    <s v="lorena.guerra@jep.gov.co"/>
    <s v="https://community.secop.gov.co/Public/Tendering/ContractNoticePhases/View?PPI=CO1.PPI.24802019&amp;isFromPublicArea=True&amp;isModal=False"/>
  </r>
  <r>
    <s v="JEP-605-2023"/>
    <s v="JEP-CSPO-601-2023"/>
    <s v="Angela Esquivel"/>
    <d v="2023-05-05T00:00:00"/>
    <s v="Martha Lucia Diaz Perez"/>
    <x v="0"/>
    <s v="1. Prestación de servicios profesionales y de apoyo a la gestión"/>
    <s v="Cédula de ciudadanía"/>
    <n v="64704200"/>
    <n v="1"/>
    <x v="0"/>
    <s v="Sincelejo"/>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8858480"/>
    <s v="N/A"/>
    <s v="N/A"/>
    <n v="4857310"/>
    <s v="N/A"/>
    <n v="91723"/>
    <n v="239423"/>
    <n v="2022011000068"/>
    <d v="2023-05-11T00:00:00"/>
    <d v="2023-06-01T00:00:00"/>
    <s v="N/A"/>
    <s v="N/A"/>
    <s v="N/A"/>
    <s v="N/A"/>
    <s v="N/A"/>
    <n v="0"/>
    <s v="N/A"/>
    <n v="0"/>
    <s v="N/A"/>
    <n v="0"/>
    <s v="N/A"/>
    <n v="0"/>
    <s v="N/A"/>
    <n v="0"/>
    <s v="N/A"/>
    <n v="0"/>
    <s v="N/A"/>
    <n v="0"/>
    <s v="N/A"/>
    <n v="0"/>
    <n v="38858480"/>
    <n v="0"/>
    <n v="0"/>
    <n v="0"/>
    <n v="0"/>
    <d v="2023-12-31T00:00:00"/>
    <d v="2023-12-31T00:00:00"/>
    <n v="-837"/>
    <s v="NO"/>
    <s v="Sincelejo con desplazamiento en_x000a_los departamentos de Sucre, Magdalena, Bolívar, Córdoba, Atlántico, Cesar y La Guajira"/>
    <s v="Cumplimiento"/>
    <s v="53-47-101002622"/>
    <n v="0"/>
    <s v="Seguros del Estado S.A."/>
    <d v="2023-05-12T00:00:00"/>
    <s v="11/05/2023 - 30/06/2024"/>
    <d v="2023-05-23T00:00:00"/>
    <s v="https://jepcolombia.sharepoint.com/:b:/g/SE/DAJ/SDC/Ee3zHGSrDixCgBvkfFoC-poBOkUGQp80HHFucNaEjVUMZw?e=hD2ZYz"/>
    <s v="Ninguna"/>
    <x v="0"/>
    <s v="Retiro"/>
    <s v="N/A"/>
    <s v="DERECHO"/>
    <s v="N/A"/>
    <s v="FEMENINO"/>
    <s v="martha.diazp@jep.gov.co"/>
    <s v="https://community.secop.gov.co/Public/Tendering/ContractNoticePhases/View?PPI=CO1.PPI.24780258&amp;isFromPublicArea=True&amp;isModal=False"/>
  </r>
  <r>
    <s v="JEP-606-2023"/>
    <s v="JEP-CSPO-602-2023"/>
    <s v="Angela Esquivel"/>
    <d v="2023-05-05T00:00:00"/>
    <s v="Karen Margarita Gonzalez Andrade"/>
    <x v="0"/>
    <s v="1. Prestación de servicios profesionales y de apoyo a la gestión"/>
    <s v="Cédula de ciudadanía"/>
    <n v="1065621732"/>
    <n v="5"/>
    <x v="0"/>
    <s v="Valledupar "/>
    <s v="Prestar servicios profesionales para apoyar al Departamento de Atención a Víctimas, para adelantar acciones de divulgación, difusión, asesoría y orientación a las víctimas en instancias judiciales y no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8858480"/>
    <s v="N/A"/>
    <s v="N/A"/>
    <n v="4857310"/>
    <s v="N/A"/>
    <n v="91623"/>
    <n v="247123"/>
    <n v="2022011000068"/>
    <d v="2023-05-16T00:00:00"/>
    <d v="2023-05-23T00:00:00"/>
    <s v="N/A"/>
    <s v="N/A"/>
    <s v="N/A"/>
    <s v="N/A"/>
    <s v="N/A"/>
    <n v="0"/>
    <s v="N/A"/>
    <n v="0"/>
    <s v="N/A"/>
    <n v="0"/>
    <s v="N/A"/>
    <n v="0"/>
    <s v="N/A"/>
    <n v="0"/>
    <s v="N/A"/>
    <n v="0"/>
    <s v="N/A"/>
    <n v="0"/>
    <s v="N/A"/>
    <n v="0"/>
    <n v="38858480"/>
    <n v="0"/>
    <n v="0"/>
    <n v="0"/>
    <n v="0"/>
    <d v="2023-12-31T00:00:00"/>
    <d v="2023-12-31T00:00:00"/>
    <n v="-837"/>
    <s v="NO"/>
    <s v="Valledupar con_x000a_desplazamiento en la región conformada por los departamentos de Cesar, Magdalena,_x000a_Bolívar, Sucre, Córdoba, Atlántico y La Guajira"/>
    <s v="Cumplimiento"/>
    <s v="_x0009_47-45-101006286"/>
    <n v="0"/>
    <s v="Seguros del Estado S.A."/>
    <d v="2023-05-17T00:00:00"/>
    <s v="16/05/2023 - 30/06/2024"/>
    <d v="2023-05-23T00:00:00"/>
    <s v="https://jepcolombia.sharepoint.com/:b:/g/SE/DAJ/SDC/EZ0WW361Ke1AmuHbrN2nsEgBMez1Niva101FOd2mVLJOxg?e=sd8vxn"/>
    <s v="Ninguna"/>
    <x v="0"/>
    <s v="Retiro"/>
    <s v="N/A"/>
    <s v="PSICOLOGIA"/>
    <s v="N/A"/>
    <s v="FEMENINO"/>
    <s v="karen.andrade@jep.gov.co"/>
    <s v="https://community.secop.gov.co/Public/Tendering/ContractNoticePhases/View?PPI=CO1.PPI.24786308&amp;isFromPublicArea=True&amp;isModal=False"/>
  </r>
  <r>
    <s v="JEP-607-2023"/>
    <s v="JEP-CSPO-603-2023"/>
    <s v="Clara Torres"/>
    <d v="2023-05-08T00:00:00"/>
    <s v="Angie Natalia Colorado Chavez "/>
    <x v="0"/>
    <s v="1. Prestación de servicios profesionales y de apoyo a la gestión"/>
    <s v="Cédula de ciudadanía"/>
    <n v="1024490210"/>
    <n v="1"/>
    <x v="0"/>
    <s v="Bogotá D.C."/>
    <s v="Prestar servicios profesionales para apoyar al Departamento de Enfoques Diferenciales en el desarrollo de la estrategia para la transferencia de conocimiento en la implementación del enfoque diferencial de niños, niñas y adolescentes, con aplicación de la perspectiva de interseccionalidad, en el marco de los ejes de interés estratégico de la JEP"/>
    <s v="Misional"/>
    <s v="Harvey Danilo Suárez Morales"/>
    <s v="Secretaría Ejecutiva"/>
    <s v="BB- Departamento de Enfoques Diferenciales"/>
    <s v="Eliana Fernanda Antonio Rosero"/>
    <n v="52517142"/>
    <x v="6"/>
    <s v="N/A"/>
    <s v="N/A"/>
    <s v="N/A"/>
    <s v="Inversión"/>
    <n v="58692520"/>
    <s v="N/A"/>
    <s v="N/A"/>
    <s v="$7,589,550"/>
    <s v="N/A"/>
    <n v="82123"/>
    <s v="_x0009_255923"/>
    <s v="_x0009_2022011000057"/>
    <d v="2023-05-17T00:00:00"/>
    <d v="2023-05-19T00:00:00"/>
    <s v="N/A"/>
    <s v="N/A"/>
    <s v="N/A"/>
    <s v="N/A"/>
    <s v="N/A"/>
    <n v="0"/>
    <s v="N/A"/>
    <n v="0"/>
    <s v="N/A"/>
    <n v="0"/>
    <s v="N/A"/>
    <n v="0"/>
    <s v="N/A"/>
    <n v="0"/>
    <s v="N/A"/>
    <n v="0"/>
    <s v="N/A"/>
    <n v="0"/>
    <s v="N/A"/>
    <n v="0"/>
    <n v="58692520"/>
    <n v="0"/>
    <n v="0"/>
    <n v="0"/>
    <n v="0"/>
    <d v="2023-12-31T00:00:00"/>
    <d v="2023-12-31T00:00:00"/>
    <n v="-837"/>
    <s v="NO"/>
    <s v="Bogotá D.C."/>
    <s v="Cumplimiento"/>
    <s v="21-45-101410146"/>
    <n v="0"/>
    <s v="Seguros del Estado S.A."/>
    <d v="2023-05-18T00:00:00"/>
    <s v="17/05/2023 - 01/07/2024"/>
    <d v="2023-05-19T00:00:00"/>
    <s v="https://jepcolombia.sharepoint.com/:b:/g/SE/DAJ/SDC/Ec-GCuGTfcZFigpj2H-_NQ8BeUmIMG7AVJAe1U_0mLxkrQ?e=J1JbC8"/>
    <s v="Ninguna"/>
    <x v="0"/>
    <s v="Retiro"/>
    <s v="N/A"/>
    <s v="LICENCIATURA EN EDUCACIÓN BÁSICA CON ENFASIS EN CIENCIAS SOCIALES"/>
    <s v="N/A"/>
    <s v="FEMENINO"/>
    <s v="angie.colorado@jep.gov.co"/>
    <s v="https://community.secop.gov.co/Public/Tendering/ContractNoticePhases/View?PPI=CO1.PPI.24785323&amp;isFromPublicArea=True&amp;isModal=False"/>
  </r>
  <r>
    <s v="JEP-608-2023"/>
    <s v="JEP-CSPO-604-2023"/>
    <s v="Julieth Barrera"/>
    <d v="2023-05-08T00:00:00"/>
    <s v="Universidad de los Andes "/>
    <x v="0"/>
    <s v="2. Prestación de servcios"/>
    <s v="NIT"/>
    <n v="860007386"/>
    <n v="1"/>
    <x v="2"/>
    <s v="Bogotá D.C."/>
    <s v="Prestar servicios académicos para el desarrollo del modelo de gestión del conocimiento a partir de la sistematización participativa de aprendizajes, mejores prácticas y lecciones aprendidas en la gestión de despachos judiciales de la JEP"/>
    <s v="Funciones de la dependencia"/>
    <s v="Harvey Danilo Suárez Morales"/>
    <s v="Secretaría Ejecutiva"/>
    <s v="AA- Subdirección de Fortalecimiento Institucional"/>
    <s v="Luz Amanda Granados Urrea"/>
    <n v="51746389"/>
    <x v="24"/>
    <s v="N/A"/>
    <s v="N/A"/>
    <s v="N/A"/>
    <s v="Inversión"/>
    <n v="1097870000"/>
    <s v="N/A"/>
    <s v="N/A"/>
    <s v="N/A"/>
    <s v="N/A"/>
    <n v="91323"/>
    <n v="278323"/>
    <n v="2018011001175"/>
    <d v="2023-05-25T00:00:00"/>
    <d v="2023-05-31T00:00:00"/>
    <s v="N/A"/>
    <s v="N/A"/>
    <s v="N/A"/>
    <s v="N/A"/>
    <s v="N/A"/>
    <n v="0"/>
    <s v="N/A"/>
    <n v="0"/>
    <s v="N/A"/>
    <n v="0"/>
    <s v="N/A"/>
    <n v="0"/>
    <s v="N/A"/>
    <n v="0"/>
    <s v="N/A"/>
    <n v="0"/>
    <s v="N/A"/>
    <n v="0"/>
    <s v="N/A"/>
    <n v="0"/>
    <n v="1097870000"/>
    <n v="0"/>
    <n v="0"/>
    <n v="0"/>
    <n v="0"/>
    <d v="2023-11-30T00:00:00"/>
    <d v="2023-11-30T00:00:00"/>
    <n v="-868"/>
    <s v="SI"/>
    <s v="Bogotá D.C."/>
    <s v="Cumplimiento"/>
    <s v="_x0009_21-45-101410739"/>
    <n v="0"/>
    <s v="Seguros del Estado S.A."/>
    <d v="2023-05-26T00:00:00"/>
    <s v="16/05/2023 - 30/11/2026"/>
    <d v="2023-05-31T00:00:00"/>
    <s v="https://jepcolombia.sharepoint.com/:b:/g/SE/DAJ/SDC/EWflfZ0zeg1HjrrFSJQyd-4BW8vWnM48Hy3qwZmdu9gdVA?e=A3OHm8"/>
    <s v="Ninguna"/>
    <x v="0"/>
    <s v="Retiro"/>
    <s v="N/A"/>
    <s v="N/A"/>
    <s v="N/A"/>
    <s v="N/A"/>
    <s v="N/A"/>
    <s v="https://community.secop.gov.co/Public/Tendering/ContractNoticePhases/View?PPI=CO1.PPI.24866666&amp;isFromPublicArea=True&amp;isModal=False"/>
  </r>
  <r>
    <s v="JEP-609-2023"/>
    <s v="JEP-CSPO-605-2023"/>
    <s v="Angela Esquivel"/>
    <d v="2023-05-08T00:00:00"/>
    <s v="Marlon Ricardo Acuña Rivera"/>
    <x v="0"/>
    <s v="1. Prestación de servicios profesionales y de apoyo a la gestión"/>
    <s v="Cédula de ciudadanía"/>
    <n v="80829007"/>
    <n v="1"/>
    <x v="0"/>
    <s v="Bogotá D.C."/>
    <s v="Prestar servicios profesionales para apoyar al Departamento de Enfoques Diferenciales en el desarrollo de la estrategia para la implementación del enfoque diferencial de persona mayor, con aplicación interseccional del enfoque de género, mujer familia y generación en el marco de los ejes de interés estratégico de la JEP"/>
    <s v="Misional"/>
    <s v="Harvey Danilo Suárez Morales"/>
    <s v="Secretaría Ejecutiva"/>
    <s v="BB- Departamento de Enfoques Diferenciales"/>
    <s v="Eliana Fernanda Antonio Rosero"/>
    <n v="52517142"/>
    <x v="6"/>
    <s v="N/A"/>
    <s v="N/A"/>
    <s v="N/A"/>
    <s v="Inversión"/>
    <n v="58692491"/>
    <s v="N/A"/>
    <s v="N/A"/>
    <n v="7589549"/>
    <s v="N/A"/>
    <n v="82223"/>
    <n v="247723"/>
    <n v="2022011000068"/>
    <d v="2023-05-16T00:00:00"/>
    <d v="2023-05-17T00:00:00"/>
    <s v="N/A"/>
    <s v="N/A"/>
    <s v="N/A"/>
    <s v="N/A"/>
    <s v="N/A"/>
    <n v="0"/>
    <s v="N/A"/>
    <n v="0"/>
    <s v="N/A"/>
    <n v="0"/>
    <s v="N/A"/>
    <n v="0"/>
    <s v="N/A"/>
    <n v="0"/>
    <s v="N/A"/>
    <n v="0"/>
    <s v="N/A"/>
    <n v="0"/>
    <s v="N/A"/>
    <n v="0"/>
    <n v="58692491"/>
    <n v="0"/>
    <n v="0"/>
    <n v="0"/>
    <n v="0"/>
    <d v="2023-12-31T00:00:00"/>
    <d v="2023-12-31T00:00:00"/>
    <n v="-837"/>
    <s v="NO"/>
    <s v="Bogotá D.C."/>
    <s v="Cumplimiento"/>
    <s v="380-47-994000135143"/>
    <n v="0"/>
    <s v="Aseguradora Solidaria de Colombia"/>
    <d v="2023-05-17T00:00:00"/>
    <s v="16/05/2023 - 03/07/2024"/>
    <d v="2023-05-17T00:00:00"/>
    <s v="https://jepcolombia.sharepoint.com/:b:/g/SE/DAJ/SDC/EQloBgcWZ3tJvk9q6M4qpGsBQPYlhjVzbzXPkKAKZ7e-OQ?e=mvnTnC"/>
    <s v="Ninguna"/>
    <x v="0"/>
    <s v="Retiro"/>
    <s v="N/A"/>
    <s v="PSICOLOGIA"/>
    <s v="N/A"/>
    <s v="MASCULINO"/>
    <s v="marlon.acuna@jep.gov.co"/>
    <s v="https://community.secop.gov.co/Public/Tendering/ContractNoticePhases/View?PPI=CO1.PPI.24841677&amp;isFromPublicArea=True&amp;isModal=False"/>
  </r>
  <r>
    <s v="JEP-610-2023"/>
    <s v="JEP-CSPO-606-2023"/>
    <s v="Angela Esquivel"/>
    <d v="2023-05-08T00:00:00"/>
    <s v="Marco Antonio Perez Jimenez"/>
    <x v="0"/>
    <s v="1. Prestación de servicios profesionales y de apoyo a la gestión"/>
    <s v="Cédula de ciudadanía"/>
    <n v="92555279"/>
    <n v="4"/>
    <x v="0"/>
    <s v="Bogotá D.C."/>
    <s v="Prestar servicios profesionales para apoyar al Departamento de Enfoques Diferenciales en el desarrollo de la estrategia para la implementación del enfoque diferencial de persona con discapacidad en articulación con el enfoque diferencial de género, en el marco de los ejes de interés estratégico de la JEP"/>
    <s v="Misional"/>
    <s v="Harvey Danilo Suárez Morales"/>
    <s v="Secretaría Ejecutiva"/>
    <s v="BB- Departamento de Enfoques Diferenciales"/>
    <s v="Eliana Fernanda Antonio Rosero"/>
    <n v="52517142"/>
    <x v="6"/>
    <s v="N/A"/>
    <s v="N/A"/>
    <s v="N/A"/>
    <s v="Inversión"/>
    <n v="58692491"/>
    <s v="N/A"/>
    <s v="N/A"/>
    <n v="7589549"/>
    <s v="N/A"/>
    <n v="82323"/>
    <n v="239223"/>
    <n v="2022011000057"/>
    <d v="2023-05-11T00:00:00"/>
    <d v="2023-05-15T00:00:00"/>
    <s v="N/A"/>
    <s v="N/A"/>
    <s v="N/A"/>
    <s v="N/A"/>
    <s v="N/A"/>
    <n v="0"/>
    <s v="N/A"/>
    <n v="0"/>
    <s v="N/A"/>
    <n v="0"/>
    <s v="N/A"/>
    <n v="0"/>
    <s v="N/A"/>
    <n v="0"/>
    <s v="N/A"/>
    <n v="0"/>
    <s v="N/A"/>
    <n v="0"/>
    <s v="N/A"/>
    <n v="0"/>
    <n v="58692491"/>
    <n v="0"/>
    <n v="0"/>
    <n v="0"/>
    <n v="0"/>
    <d v="2023-12-31T00:00:00"/>
    <d v="2023-12-31T00:00:00"/>
    <n v="-837"/>
    <s v="NO"/>
    <s v="Bogotá D.C."/>
    <s v="Cumplimiento"/>
    <s v="340-47-994000045097"/>
    <n v="0"/>
    <s v="Aseguradora Solidaria de Colombia"/>
    <d v="2023-05-12T00:00:00"/>
    <s v="11/05/2023 - 10/07/2024"/>
    <d v="2023-05-15T00:00:00"/>
    <s v="https://jepcolombia.sharepoint.com/:b:/g/SE/DAJ/SDC/EeWWPggpXD5JmJSJYGZmlEEBoHFxMTgH2lmZ9jmVqnnFdw?e=zRcQyg"/>
    <s v="Ninguna"/>
    <x v="0"/>
    <s v="Retiro"/>
    <s v="N/A"/>
    <s v="PSICOLOGIA"/>
    <s v="N/A"/>
    <s v="MASCULINO"/>
    <s v="marco.perez@jep.gov.co"/>
    <s v="https://community.secop.gov.co/Public/Tendering/ContractNoticePhases/View?PPI=CO1.PPI.24809828&amp;isFromPublicArea=True&amp;isModal=False"/>
  </r>
  <r>
    <s v="JEP-611-2023"/>
    <s v="JEP-CSPO-607-2023"/>
    <s v="Angela Esquivel"/>
    <d v="2023-05-10T00:00:00"/>
    <s v="Sergio Andres Duran Morales"/>
    <x v="0"/>
    <s v="1. Prestación de servicios profesionales y de apoyo a la gestión"/>
    <s v="Cédula de ciudadanía"/>
    <n v="1018498565"/>
    <n v="3"/>
    <x v="0"/>
    <s v="Bogotá D.C."/>
    <s v="Prestar servicios profesionales para apoyar en la recolección y sistematización de información que alimente la preparación de las versiones voluntarias, y la construcción del auto de determinación de hechos y conductas y la resolución de conclusiones"/>
    <s v="Funciones de la dependencia"/>
    <s v="Harvey Danilo Suárez Morales"/>
    <s v="Secretaría Ejecutiva"/>
    <s v="F- Magistratura SSE"/>
    <s v="Ana Cristina Portilla Benavides"/>
    <n v="79326990"/>
    <x v="21"/>
    <s v="N/A"/>
    <s v="Caso 6"/>
    <s v="Gustavo Adolfo Salazar Arbeláez"/>
    <s v="Inversión"/>
    <n v="42440759"/>
    <s v="N/A"/>
    <s v="N/A"/>
    <n v="5464476"/>
    <s v="N/A"/>
    <n v="70723"/>
    <n v="247523"/>
    <n v="2022011000068"/>
    <d v="2023-05-16T00:00:00"/>
    <d v="2023-05-19T00:00:00"/>
    <s v="N/A"/>
    <s v="N/A"/>
    <s v="N/A"/>
    <s v="N/A"/>
    <s v="N/A"/>
    <n v="-1821490"/>
    <d v="2023-12-27T00:00:00"/>
    <n v="20885211"/>
    <d v="2023-12-27T00:00:00"/>
    <n v="0"/>
    <s v="N/A"/>
    <n v="0"/>
    <s v="N/A"/>
    <n v="0"/>
    <s v="N/A"/>
    <n v="0"/>
    <s v="N/A"/>
    <n v="1"/>
    <d v="2023-12-27T00:00:00"/>
    <n v="106"/>
    <n v="61504480"/>
    <n v="20885211"/>
    <n v="20885211"/>
    <n v="0"/>
    <n v="0"/>
    <d v="2023-12-31T00:00:00"/>
    <d v="2024-04-15T00:00:00"/>
    <n v="-731"/>
    <s v="NO"/>
    <s v="Bogotá D.C."/>
    <s v="Cumplimiento"/>
    <n v="1500157906801"/>
    <n v="0"/>
    <s v="Seguros Comerciales Bolivar"/>
    <d v="2023-05-19T00:00:00"/>
    <s v="19/05/2023 - 30/06/2024"/>
    <d v="2023-05-19T00:00:00"/>
    <s v="https://jepcolombia.sharepoint.com/:b:/g/SE/DAJ/SDC/EY-dd_NEGmFNgZZJAryI55gBqTlA41BdxGIPva2vukPt7w?e=N8vJGf"/>
    <s v="Mediante Otrosí N°1 el 27/12/2023 se publica la adición y prórroga del contrato JEP-611-2023"/>
    <x v="0"/>
    <s v="Adición y prórroga"/>
    <s v="N/A"/>
    <s v="CIENCIAS POLÍTICAS Y DE GOBIERNO"/>
    <s v="N/A"/>
    <s v="MASCULINO"/>
    <s v="sergio.duran@jep.gov.co"/>
    <s v="https://community.secop.gov.co/Public/Tendering/ContractNoticePhases/View?PPI=CO1.PPI.24854491&amp;isFromPublicArea=True&amp;isModal=False"/>
  </r>
  <r>
    <s v="JEP-612-2023"/>
    <s v="JEP-CSPO-608-2023"/>
    <s v="Angela Esquivel"/>
    <d v="2023-05-10T00:00:00"/>
    <s v="Andrés Sánchez Sarmiento"/>
    <x v="0"/>
    <s v="1. Prestación de servicios profesionales y de apoyo a la gestión"/>
    <s v="Cédula de ciudadanía"/>
    <n v="1032480241"/>
    <n v="4"/>
    <x v="0"/>
    <s v="Bogotá D.C."/>
    <s v="Prestar servicios profesionales para apoyar y acompañar en la proyección de autos de trámite y la sustanciación de autos de acreditación, así como la elaboración de documentos con relación al Caso 10: &quot;Crímenes no amnistiables cometidos por las extintas Farc-EP en el marco del conflicto armado colombiano"/>
    <s v="Administrativo Transversal"/>
    <s v="Harvey Danilo Suárez Morales"/>
    <s v="Secretaría Ejecutiva"/>
    <s v="B- Subsecretaría Ejecutiva"/>
    <s v="Marcela Giraldo Muñoz"/>
    <n v="43253855"/>
    <x v="21"/>
    <s v="N/A"/>
    <s v="Apoyo Macrocaso 010 - SRVR"/>
    <s v="Marcela Giraldo Muñoz"/>
    <s v="Inversión"/>
    <n v="37725100"/>
    <s v="N/A"/>
    <s v="N/A"/>
    <n v="4857310"/>
    <s v="N/A"/>
    <n v="88423"/>
    <n v="247623"/>
    <n v="2022011000068"/>
    <d v="2023-05-16T00:00:00"/>
    <d v="2023-05-17T00:00:00"/>
    <s v="N/A"/>
    <s v="N/A"/>
    <s v="N/A"/>
    <s v="N/A"/>
    <s v="N/A"/>
    <n v="-1295280"/>
    <d v="2023-12-26T00:00:00"/>
    <n v="18564636"/>
    <d v="2023-12-26T00:00:00"/>
    <n v="0"/>
    <s v="N/A"/>
    <n v="0"/>
    <s v="N/A"/>
    <n v="0"/>
    <s v="N/A"/>
    <n v="0"/>
    <s v="N/A"/>
    <n v="1"/>
    <d v="2023-12-26T00:00:00"/>
    <n v="106"/>
    <n v="54994456"/>
    <n v="18564636"/>
    <n v="18564636"/>
    <n v="0"/>
    <n v="0"/>
    <d v="2023-12-31T00:00:00"/>
    <d v="2024-04-15T00:00:00"/>
    <n v="-731"/>
    <s v="NO"/>
    <s v="Bogotá D.C."/>
    <s v="Cumplimiento"/>
    <s v="33-47-101011520"/>
    <n v="0"/>
    <s v="Seguros del Estado S.A."/>
    <d v="2023-05-16T00:00:00"/>
    <s v="16/05/2023 - 04/07/2024"/>
    <d v="2023-05-16T00:00:00"/>
    <s v="https://jepcolombia.sharepoint.com/:b:/g/SE/DAJ/SDC/EY5XYrApjtBMuMPGODb8N_QBvvOyzgupYC3-0jhaJ3t9Mg?e=d09wEm"/>
    <s v="Mediante otrosí N°1 se publica la adición y prórroga del contrato JEP-612-2023"/>
    <x v="0"/>
    <s v="Adición y prórroga"/>
    <s v="N/A"/>
    <s v="DERECHO"/>
    <s v="N/A"/>
    <s v="MASCULINO"/>
    <s v="andres.sanchez@jep.gov.co"/>
    <s v="https://community.secop.gov.co/Public/Tendering/ContractNoticePhases/View?PPI=CO1.PPI.24856906&amp;isFromPublicArea=True&amp;isModal=False"/>
  </r>
  <r>
    <s v="JEP-613-2023"/>
    <s v="JEP-CSPO-609-2023"/>
    <s v="Paola Casas"/>
    <d v="2023-05-10T00:00:00"/>
    <s v="Maria Jose Murillo Porras"/>
    <x v="0"/>
    <s v="1. Prestación de servicios profesionales y de apoyo a la gestión"/>
    <s v="Cédula de ciudadanía"/>
    <n v="1032493478"/>
    <n v="9"/>
    <x v="0"/>
    <s v="San Andres de Tumaco"/>
    <s v="Prestar servicios profesionales para apoyar y acompañar en la identificación de daños e impactos psicosociales derivados de los patrones de violencia con relación al caso 10: &quot;crímenes no amnistiables cometidos por las extintas FARC-EP en el marco del conflicto armado colombiano&quot;- de la SRVR."/>
    <s v="Administrativo Transversal"/>
    <s v="Harvey Danilo Suárez Morales"/>
    <s v="Secretaría Ejecutiva"/>
    <s v="B- Subsecretaría Ejecutiva"/>
    <s v="Marcela Giraldo Muñoz"/>
    <n v="43253855"/>
    <x v="21"/>
    <s v="N/A"/>
    <s v="Apoyo Macrocaso 010 - SRVR"/>
    <s v="Marcela Giraldo Muñoz"/>
    <s v="Inversión"/>
    <n v="26525461"/>
    <s v="N/A"/>
    <s v="N/A"/>
    <n v="3415296"/>
    <s v="N/A"/>
    <n v="88723"/>
    <n v="255523"/>
    <n v="2022011000068"/>
    <d v="2023-05-17T00:00:00"/>
    <d v="2023-05-19T00:00:00"/>
    <s v="N/A"/>
    <s v="N/A"/>
    <s v="N/A"/>
    <s v="N/A"/>
    <s v="N/A"/>
    <n v="-1138430"/>
    <s v="NR"/>
    <n v="13053249"/>
    <d v="2023-12-23T00:00:00"/>
    <n v="0"/>
    <s v="N/A"/>
    <n v="0"/>
    <s v="N/A"/>
    <n v="0"/>
    <s v="N/A"/>
    <n v="0"/>
    <s v="N/A"/>
    <n v="1"/>
    <d v="2023-12-23T00:00:00"/>
    <n v="106"/>
    <n v="38440280"/>
    <n v="13053249"/>
    <n v="13053249"/>
    <n v="0"/>
    <n v="0"/>
    <d v="2023-12-31T00:00:00"/>
    <d v="2024-04-15T00:00:00"/>
    <n v="-731"/>
    <s v="NO"/>
    <s v="Bogotá D.C."/>
    <s v="Cumplimiento"/>
    <s v="15-45-101157786"/>
    <n v="0"/>
    <s v="Seguros del Estado S.A."/>
    <d v="2023-05-18T00:00:00"/>
    <s v="17/05/2023 - 10/07/2024"/>
    <d v="2023-05-19T00:00:00"/>
    <s v="https://jepcolombia.sharepoint.com/:b:/g/SE/DAJ/SDC/EdugdKWkFixHnTSRfIXptUcBxjvHkV7-JdkUsDKZiYzbEw?e=s7lqGE"/>
    <s v="Mediante otrosí N°1 se publica la adición y prórroga del contrato JEP-613-2023"/>
    <x v="0"/>
    <s v="Cesión, Adición y prórroga"/>
    <s v="N/A"/>
    <s v="PSICOLOGIA"/>
    <s v="N/A"/>
    <s v="FEMENINO"/>
    <s v="maria.murillo@jep.gov.co"/>
    <s v="https://community.secop.gov.co/Public/Tendering/ContractNoticePhases/View?PPI=CO1.PPI.24848565&amp;isFromPublicArea=True&amp;isModal=False"/>
  </r>
  <r>
    <s v="JEP-614-2023"/>
    <s v="JEP-CSPO-610-2023"/>
    <s v="Mateo Avila"/>
    <d v="2023-05-10T00:00:00"/>
    <s v="Adriana Catalina Ortiz Serrano"/>
    <x v="0"/>
    <s v="1. Prestación de servicios profesionales y de apoyo a la gestión"/>
    <s v="Cédula de ciudadanía"/>
    <n v="52846940"/>
    <n v="9"/>
    <x v="0"/>
    <s v="Bogotá D.C."/>
    <s v="Prestar servicios profesionales para apoyar al grupo  de análisis de contexto y estadística GRANCE  en el diseño e implementación de una herramienta para la sistematización de las propuestas de reparación temprana dentro de la implementación y consolidación  del proceso adversarial, a fin de facilitar la capacidad investigativa de la UIA"/>
    <s v="Funciones de la dependencia"/>
    <s v="Harvey Danilo Suárez Morales"/>
    <s v="Secretaría Ejecutiva"/>
    <s v="I- Unidad de Investigación y Acusación- UIA"/>
    <s v="Luz Helena Morales Gray"/>
    <n v="51872606"/>
    <x v="22"/>
    <s v="N/A"/>
    <s v="N/A"/>
    <s v="N/A"/>
    <s v="Inversión"/>
    <n v="60716392"/>
    <s v="N/A"/>
    <s v="N/A"/>
    <n v="7589549"/>
    <s v="N/A"/>
    <n v="89623"/>
    <n v="245123"/>
    <s v="_x0009_2022011000057"/>
    <d v="2023-05-12T00:00:00"/>
    <d v="2023-05-16T00:00:00"/>
    <s v="N/A"/>
    <s v="N/A"/>
    <s v="N/A"/>
    <s v="N/A"/>
    <s v="N/A"/>
    <n v="0"/>
    <s v="N/A"/>
    <n v="0"/>
    <s v="N/A"/>
    <n v="0"/>
    <s v="N/A"/>
    <n v="0"/>
    <s v="N/A"/>
    <n v="0"/>
    <s v="N/A"/>
    <n v="0"/>
    <s v="N/A"/>
    <n v="0"/>
    <s v="N/A"/>
    <n v="0"/>
    <n v="60716392"/>
    <n v="0"/>
    <n v="0"/>
    <n v="0"/>
    <n v="0"/>
    <d v="2023-12-31T00:00:00"/>
    <d v="2023-12-31T00:00:00"/>
    <n v="-837"/>
    <s v="NO"/>
    <s v="Bogotá D.C."/>
    <s v="Cumplimiento"/>
    <s v="14-47-101024804"/>
    <n v="0"/>
    <s v="Seguros del Estado S.A."/>
    <d v="2023-05-15T00:00:00"/>
    <s v="12/05/2023 - 05/07/2024"/>
    <d v="2023-05-15T00:00:00"/>
    <s v="https://jepcolombia.sharepoint.com/:b:/g/SE/DAJ/SDC/Eee2DthTGm9HswlQWjpInFYB_SakmRWCfrQ3Wg5cQ1jlgg?e=DLOcMS"/>
    <s v="Ninguna"/>
    <x v="0"/>
    <s v="Retiro"/>
    <s v="N/A"/>
    <s v="DERECHO"/>
    <s v="N/A"/>
    <s v="FEMENINO"/>
    <s v="adriana.ortiz@jep.gov.co"/>
    <s v="https://community.secop.gov.co/Public/Tendering/ContractNoticePhases/View?PPI=CO1.PPI.24852233&amp;isFromPublicArea=True&amp;isModal=False"/>
  </r>
  <r>
    <s v="JEP-615-2023"/>
    <s v="JEP-CSPO-611-2023"/>
    <s v="Arinson Ruiz"/>
    <d v="2023-05-11T00:00:00"/>
    <s v="Jairo Hernan Araque Ferraro"/>
    <x v="0"/>
    <s v="1. Prestación de servicios profesionales y de apoyo a la gestión"/>
    <s v="Cédula de ciudadanía"/>
    <n v="71787507"/>
    <n v="8"/>
    <x v="0"/>
    <s v="Medellin"/>
    <s v="Prestar servicios profesionales en el apoyo y acompañamiento a la secretaría ejecutiva en la contestación y seguimiento a las órdenes judiciales y demás asuntos de competencia de la dirección de asuntos jurídicos"/>
    <s v="Administrativo Transversal"/>
    <s v="Harvey Danilo Suárez Morales"/>
    <s v="Secretaría Ejecutiva"/>
    <s v="E- Dirección de Asuntos Jurídicos"/>
    <s v="Jairo Ernesto Arias Orjuela"/>
    <n v="79542112"/>
    <x v="12"/>
    <s v="N/A"/>
    <s v="N/A"/>
    <s v="N/A"/>
    <s v="Inversión"/>
    <n v="57427571"/>
    <s v="N/A"/>
    <s v="N/A"/>
    <n v="7589549"/>
    <s v="N/A"/>
    <n v="91023"/>
    <n v="255123"/>
    <s v="_x0009_2022011000068"/>
    <d v="2023-05-17T00:00:00"/>
    <d v="2023-05-23T00:00:00"/>
    <s v="N/A"/>
    <s v="N/A"/>
    <s v="N/A"/>
    <s v="N/A"/>
    <s v="N/A"/>
    <n v="0"/>
    <s v="N/A"/>
    <n v="0"/>
    <s v="N/A"/>
    <n v="0"/>
    <s v="N/A"/>
    <n v="0"/>
    <s v="N/A"/>
    <n v="0"/>
    <s v="N/A"/>
    <n v="0"/>
    <s v="N/A"/>
    <n v="0"/>
    <s v="N/A"/>
    <n v="0"/>
    <n v="57427571"/>
    <n v="0"/>
    <n v="0"/>
    <n v="0"/>
    <n v="0"/>
    <d v="2023-12-31T00:00:00"/>
    <d v="2023-12-31T00:00:00"/>
    <n v="-837"/>
    <s v="NO"/>
    <s v="Bogotá D.C."/>
    <s v="Cumplimiento"/>
    <s v="_x0009_11-47-101015135"/>
    <n v="0"/>
    <s v="Seguros del Estado S.A."/>
    <d v="2023-05-19T00:00:00"/>
    <s v="19/05/2023 - 30/06/2024"/>
    <d v="2023-01-19T00:00:00"/>
    <s v="https://jepcolombia.sharepoint.com/:b:/g/SE/DAJ/SDC/EXG4DN5a7OFHpm-LrCx5rLcBFXfDFYkDUwohtFeAPryQ4w?e=yP9via"/>
    <s v="Ninguna"/>
    <x v="0"/>
    <s v="Retiro"/>
    <s v="N/A"/>
    <s v="DERECHO"/>
    <s v="N/A"/>
    <s v="MASCULINO"/>
    <s v="jairo.araque@jep.gov.co"/>
    <s v="https://community.secop.gov.co/Public/Tendering/ContractNoticePhases/View?PPI=CO1.PPI.24906802&amp;isFromPublicArea=True&amp;isModal=False"/>
  </r>
  <r>
    <s v="JEP-616-2023"/>
    <s v="JEP-CSPO-612-2023"/>
    <s v="Carlos Torres"/>
    <d v="2023-05-11T00:00:00"/>
    <s v="Fabiola Andrea Rivera Diaz"/>
    <x v="0"/>
    <s v="1. Prestación de servicios profesionales y de apoyo a la gestión"/>
    <s v="Cédula de ciudadanía"/>
    <n v="52436805"/>
    <n v="3"/>
    <x v="0"/>
    <s v="Bogotá D.C."/>
    <s v="Prestar servicios técnicos para apoyar al Departamento de Atención a Víctimas en las gestiones operativas, técnicas y documentales encaminadas a la acreditación administrativas como parte de la asistencia técnica a las actuaciones y decisiones judiciales, atendiendo los enfoques diferenciales_x000a_-_x0009_ítem 710 del Plan Anual de Adquisiciones"/>
    <s v="Administrativo Transvers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3907072"/>
    <s v="N/A"/>
    <s v="N/A"/>
    <n v="3415296"/>
    <s v="N/A"/>
    <n v="84623"/>
    <n v="247023"/>
    <s v="_x0009_2022011000068"/>
    <d v="2023-05-16T00:00:00"/>
    <d v="2023-05-19T00:00:00"/>
    <s v="N/A"/>
    <s v="N/A"/>
    <s v="N/A"/>
    <s v="N/A"/>
    <s v="N/A"/>
    <n v="1479959"/>
    <s v="N/A"/>
    <n v="0"/>
    <s v="N/A"/>
    <n v="0"/>
    <s v="N/A"/>
    <n v="0"/>
    <s v="N/A"/>
    <n v="0"/>
    <s v="N/A"/>
    <n v="0"/>
    <s v="N/A"/>
    <n v="1"/>
    <d v="2023-11-30T00:00:00"/>
    <n v="31"/>
    <n v="25387031"/>
    <n v="0"/>
    <n v="0"/>
    <n v="0"/>
    <n v="0"/>
    <d v="2023-11-30T00:00:00"/>
    <d v="2023-12-31T00:00:00"/>
    <n v="-837"/>
    <s v="NO"/>
    <s v="Bogotá D.C."/>
    <s v="Cumplimiento"/>
    <s v="25-47-101003991"/>
    <n v="0"/>
    <s v="Seguros del Estado S.A."/>
    <d v="2023-05-18T00:00:00"/>
    <s v="16/05/2023 - 01/07/2024"/>
    <d v="2023-05-19T00:00:00"/>
    <s v="https://jepcolombia.sharepoint.com/:b:/g/SE/DAJ/SDC/EQLDOUV8aEhOg4jucn0CuoQBVKRb7rfX4vU0lNncW2ac4g?e=AgdD8L"/>
    <s v="Mediante otrosí N°1 el 30/11/2023 se publica la adición y prórroga del contrato JEP-616-2023 - Departamento de Atención a Víctimas"/>
    <x v="0"/>
    <s v="Adición y prórroga"/>
    <s v="N/A"/>
    <s v="TECNICO EN CIENCIAS DE LA COMPUTACION"/>
    <s v="N/A"/>
    <s v="FEMENINO"/>
    <s v="fabiola.rivera@jep.gov.co"/>
    <s v="https://community.secop.gov.co/Public/Tendering/ContractNoticePhases/View?PPI=CO1.PPI.24876353&amp;isFromPublicArea=True&amp;isModal=False"/>
  </r>
  <r>
    <s v="JEP-617-2023"/>
    <s v="JEP-CSPO-613-2023"/>
    <s v="Arinson Ruiz"/>
    <d v="2023-05-11T00:00:00"/>
    <s v="Judith Andrea Hernandez Prieto"/>
    <x v="0"/>
    <s v="1. Prestación de servicios profesionales y de apoyo a la gestión"/>
    <s v="Cédula de ciudadanía"/>
    <n v="1015400643"/>
    <n v="8"/>
    <x v="0"/>
    <s v="Bogotá D.C."/>
    <s v="Prestar servicios de apoyo a la subdirección de recursos físicos e infraestructura en la gestión de los documentos que se generen en el grupo de almacén e inventarios, así como el desarrollo de actividades administrativas, operativas del grupo de almacén e inventarios para la actualización de inventarios individuales y asignación de bienes e insumos"/>
    <s v="Funciones de la dependencia"/>
    <s v="Harvey Danilo Suárez Morales"/>
    <s v="Secretaría Ejecutiva"/>
    <s v="DD- Subdirección de Recursos Físicos e Infraestructura"/>
    <s v="Martha Cristina Useche Rodriguez"/>
    <n v="52267258"/>
    <x v="19"/>
    <s v="Martha Cristina Useche Rodriguez_x000a_52.267.258"/>
    <s v="N/A"/>
    <s v="N/A"/>
    <s v="Funcionamiento"/>
    <n v="25842403"/>
    <s v="N/A"/>
    <s v="N/A"/>
    <n v="3415296"/>
    <s v="N/A"/>
    <n v="91123"/>
    <n v="255223"/>
    <s v="N/A"/>
    <d v="2023-05-17T00:00:00"/>
    <d v="2023-05-23T00:00:00"/>
    <s v="N/A"/>
    <s v="N/A"/>
    <s v="N/A"/>
    <s v="N/A"/>
    <s v="N/A"/>
    <n v="0"/>
    <s v="N/A"/>
    <n v="0"/>
    <s v="N/A"/>
    <n v="0"/>
    <s v="N/A"/>
    <n v="0"/>
    <s v="N/A"/>
    <n v="0"/>
    <s v="N/A"/>
    <n v="0"/>
    <s v="N/A"/>
    <n v="0"/>
    <s v="N/A"/>
    <n v="0"/>
    <n v="25842403"/>
    <n v="0"/>
    <n v="0"/>
    <n v="0"/>
    <n v="0"/>
    <d v="2023-12-31T00:00:00"/>
    <d v="2023-12-31T00:00:00"/>
    <n v="-837"/>
    <s v="NO"/>
    <s v="Bogotá D.C."/>
    <s v="Cumplimiento"/>
    <s v="21-47-101028923"/>
    <n v="0"/>
    <s v="Seguros del Estado S.A."/>
    <d v="2023-05-18T00:00:00"/>
    <s v="18/05/2023 - 01/07/2024"/>
    <d v="2023-05-19T00:00:00"/>
    <s v="https://jepcolombia.sharepoint.com/:b:/g/SE/DAJ/SDC/Ed65MYJB4mdHjmeSSE65WJIBoRmTuyHXI-TnLIYhFnAzkQ?e=33UbY9"/>
    <s v="Ninguna"/>
    <x v="0"/>
    <s v="Retiro"/>
    <s v="N/A"/>
    <s v="SIN TITULO"/>
    <s v="N/A"/>
    <s v="FEMENINO"/>
    <s v="judith.hernandez@jep.gov.co"/>
    <s v="https://community.secop.gov.co/Public/Tendering/ContractNoticePhases/View?PPI=CO1.PPI.24886360&amp;isFromPublicArea=True&amp;isModal=False"/>
  </r>
  <r>
    <s v="JEP-618-2023"/>
    <s v="JEP-CSPO-614-2023"/>
    <s v="Carlos Torres"/>
    <d v="2023-05-11T00:00:00"/>
    <s v="Ingrid Dayana Rojas Erazo"/>
    <x v="0"/>
    <s v="1. Prestación de servicios profesionales y de apoyo a la gestión"/>
    <s v="Cédula de ciudadanía"/>
    <n v="1117546634"/>
    <n v="9"/>
    <x v="0"/>
    <s v="Bogotá D.C."/>
    <s v="Prestar servicios profesionales para apoyar al Departamento de Atención a Víctimas en la revisión administrativa de solicitudes de acreditación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6563411"/>
    <s v="N/A"/>
    <s v="N/A"/>
    <n v="3794773"/>
    <s v="N/A"/>
    <n v="85123"/>
    <n v="256123"/>
    <s v="_x0009_2022011000068"/>
    <d v="2023-05-17T00:00:00"/>
    <d v="2023-05-23T00:00:00"/>
    <s v="N/A"/>
    <s v="N/A"/>
    <s v="N/A"/>
    <s v="N/A"/>
    <s v="N/A"/>
    <n v="1138428"/>
    <d v="2023-11-27T00:00:00"/>
    <n v="8287784"/>
    <d v="2023-12-29T00:00:00"/>
    <n v="0"/>
    <s v="N/A"/>
    <n v="0"/>
    <s v="N/A"/>
    <n v="0"/>
    <s v="N/A"/>
    <n v="0"/>
    <s v="N/A"/>
    <n v="2"/>
    <d v="2023-12-29T00:00:00"/>
    <n v="91"/>
    <n v="35989623"/>
    <n v="8287784"/>
    <n v="8287784"/>
    <n v="0"/>
    <n v="0"/>
    <d v="2023-11-30T00:00:00"/>
    <d v="2024-02-29T00:00:00"/>
    <n v="-777"/>
    <s v="NO"/>
    <s v="Bogotá D.C."/>
    <s v="Cumplimiento"/>
    <s v="61-47-101005306"/>
    <n v="0"/>
    <s v="Seguros del Estado S.A."/>
    <d v="2023-05-18T00:00:00"/>
    <s v="17/05/2023 - 31/05/2024"/>
    <d v="2023-05-19T00:00:00"/>
    <s v="https://jepcolombia.sharepoint.com/:b:/g/SE/DAJ/SDC/EYinVdvnT1ZPmER3OXr06noBKlFQyl2UkoRAU-NHWWb9EA?e=hAlF41"/>
    <s v="Mediante otrosí N°1 el 27/11/2023 se publica la adición y prórroga del contrato JEP-618-2023 -  INGRID DAYANA ROJAS ERAZO_x000a_Mediante Otrosí N°1 el 29/12/2023 se publica la adición y prórroga del contrato JEP-618-2023 VF"/>
    <x v="0"/>
    <s v="Adición y prórroga"/>
    <s v="N/A"/>
    <s v="DERECHO"/>
    <s v="N/A"/>
    <s v="FEMENINO"/>
    <s v="ingrid.rojase@jep.gov.co"/>
    <s v="https://community.secop.gov.co/Public/Tendering/ContractNoticePhases/View?PPI=CO1.PPI.24878881&amp;isFromPublicArea=True&amp;isModal=False"/>
  </r>
  <r>
    <s v="JEP-619-2023"/>
    <s v="JEP-CSPO-615-2023"/>
    <s v="Arinson Ruiz"/>
    <d v="2023-05-11T00:00:00"/>
    <s v="Ana Linda Solano Lopez"/>
    <x v="0"/>
    <s v="1. Prestación de servicios profesionales y de apoyo a la gestión"/>
    <s v="Cédula de ciudadanía"/>
    <n v="22583883"/>
    <n v="8"/>
    <x v="0"/>
    <s v="Bogotá D.C."/>
    <s v="Prestar servicios profesionales para apoyar a la subdirección de planeación de manera articulada con la subdirección de fortalecimiento institucional, en los ejercicios de planeación entre las distintas salas, secciones y unidades de la jurisdicción, para el desarrollo de modelos de gestión de los despachos y la planeación estratégica de la entidad"/>
    <s v="Administrativo Transversal"/>
    <s v="Harvey Danilo Suárez Morales"/>
    <s v="Secretaría Ejecutiva"/>
    <s v="AA- Subdirección de Planeación"/>
    <s v="Adela del Pilar Parra González"/>
    <n v="52793194"/>
    <x v="5"/>
    <s v="N/A"/>
    <s v="N/A"/>
    <s v="N/A"/>
    <s v="Inversión"/>
    <n v="130934931"/>
    <s v="N/A"/>
    <s v="N/A"/>
    <n v="17304178"/>
    <s v="N/A"/>
    <n v="79823"/>
    <n v="261423"/>
    <n v="2022011000068"/>
    <d v="2023-05-18T00:00:00"/>
    <d v="2023-05-19T00:00:00"/>
    <s v="N/A"/>
    <s v="N/A"/>
    <s v="N/A"/>
    <s v="N/A"/>
    <s v="N/A"/>
    <n v="0"/>
    <s v="N/A"/>
    <n v="0"/>
    <s v="N/A"/>
    <n v="0"/>
    <s v="N/A"/>
    <n v="0"/>
    <s v="N/A"/>
    <n v="0"/>
    <s v="N/A"/>
    <n v="0"/>
    <s v="N/A"/>
    <n v="0"/>
    <s v="N/A"/>
    <n v="0"/>
    <n v="130934931"/>
    <n v="0"/>
    <n v="0"/>
    <n v="0"/>
    <n v="0"/>
    <d v="2023-12-31T00:00:00"/>
    <d v="2023-12-31T00:00:00"/>
    <n v="-837"/>
    <s v="NO"/>
    <s v="Bogotá D.C."/>
    <s v="Cumplimiento"/>
    <s v="380-47-994000135230"/>
    <n v="0"/>
    <s v="Aseguradora Solidaria de Colombia"/>
    <d v="2023-05-19T00:00:00"/>
    <s v="18/05/2023 - 03/07/2024"/>
    <d v="2023-05-19T00:00:00"/>
    <s v="https://jepcolombia.sharepoint.com/:b:/g/SE/DAJ/SDC/ERIrDjWQ6hlOoRv2vVlQcdEBR0n69YZfLUf0E-YgASuCyA?e=A2oDSt"/>
    <s v="Ninguna"/>
    <x v="0"/>
    <s v="Retiro"/>
    <s v="N/A"/>
    <s v="DERECHO"/>
    <s v="N/A"/>
    <s v="FEMENINO"/>
    <s v="ana.solano@jep.gov.co"/>
    <s v="https://community.secop.gov.co/Public/Tendering/ContractNoticePhases/View?PPI=CO1.PPI.24886245&amp;isFromPublicArea=True&amp;isModal=False"/>
  </r>
  <r>
    <s v="JEP-620-2023"/>
    <s v="JEP-CSPO-616-2023"/>
    <s v="Mateo Avila"/>
    <s v="24/02/2023_x000a_12/05/2023"/>
    <s v="Gonzalo Alexander Salguero Boyacá"/>
    <x v="0"/>
    <s v="1. Prestación de servicios profesionales y de apoyo a la gestión"/>
    <s v="Cédula de ciudadanía"/>
    <n v="80071753"/>
    <n v="1"/>
    <x v="0"/>
    <s v="Bogotá D.C."/>
    <s v="Prestar servicios para acompañar a la Subdirección de Comunicaciones en el apoyo técnico de los proyectos de producción audiovisual del sistema de gestión de medios de la JEP, siguiendo los lineamientos de la política y estrategia de comunicaciones de la entidad."/>
    <s v="Funciones de la dependencia"/>
    <s v="Harvey Danilo Suárez Morales"/>
    <s v="Secretaría Ejecutiva"/>
    <s v="AA- Subdirección de Comunicaciones"/>
    <s v="Hernando Salazar Palacio"/>
    <n v="14238439"/>
    <x v="23"/>
    <s v="N/A"/>
    <s v="N/A"/>
    <s v="N/A"/>
    <s v="Inversión"/>
    <n v="28713775"/>
    <s v="N/A"/>
    <s v="N/A"/>
    <n v="3794773"/>
    <s v="N/A"/>
    <n v="78423"/>
    <n v="255623"/>
    <s v="_x0009_2022011000068"/>
    <d v="2023-05-17T00:00:00"/>
    <d v="2023-05-24T00:00:00"/>
    <s v="N/A"/>
    <s v="N/A"/>
    <s v="N/A"/>
    <s v="N/A"/>
    <s v="N/A"/>
    <n v="0"/>
    <s v="N/A"/>
    <n v="0"/>
    <s v="N/A"/>
    <n v="0"/>
    <s v="N/A"/>
    <n v="0"/>
    <s v="N/A"/>
    <n v="0"/>
    <s v="N/A"/>
    <n v="0"/>
    <s v="N/A"/>
    <n v="0"/>
    <s v="N/A"/>
    <n v="0"/>
    <n v="28713775"/>
    <n v="0"/>
    <n v="0"/>
    <n v="0"/>
    <n v="0"/>
    <d v="2023-12-31T00:00:00"/>
    <d v="2023-12-31T00:00:00"/>
    <n v="-837"/>
    <s v="NO"/>
    <s v="Bogotá D.C."/>
    <s v="Cumplimiento"/>
    <s v="11-47-101015115"/>
    <n v="0"/>
    <s v="Seguros del Estado S.A."/>
    <d v="2023-05-18T00:00:00"/>
    <s v="18/05/2023 - 10/07/2024"/>
    <d v="2023-05-18T00:00:00"/>
    <s v="https://jepcolombia.sharepoint.com/:b:/g/SE/DAJ/SDC/EcVT9c0mM5JAoP8ESeK60qsBYtQ7XvscQpSO69QNCAjLqA?e=aczh4s"/>
    <s v="En contratista no va a tomar el contrato en SECOP el estado en revisión del proveedor 25/03/2023, en secop se encuentra en revisión del proveedor se deja en la base rechazado por terminos estadísticos (Era el contrato JEP-485-2023)_x000a_El 12 de mayo se inicia de nuevo el proceso del contratista Edwin Fabian Castro Chaparro a Gonzalo Alexander Salguero Boyacá"/>
    <x v="0"/>
    <s v="Retiro"/>
    <s v="N/A"/>
    <s v="TÉCNICO EN MANTENIMIENTO DE EQUIPOS DE COMPUTO"/>
    <s v="N/A"/>
    <s v="MASCULINO"/>
    <s v="gonzalo.salguero@jep.gov.co"/>
    <s v="https://community.secop.gov.co/Public/Tendering/ContractNoticePhases/View?PPI=CO1.PPI.24910958&amp;isFromPublicArea=True&amp;isModal=False"/>
  </r>
  <r>
    <s v="JEP-621-2023"/>
    <s v="JEP-CSPO-617-2023"/>
    <s v="Mateo Avila"/>
    <d v="2023-05-12T00:00:00"/>
    <s v="Iván Abelardo Prada Nagai"/>
    <x v="0"/>
    <s v="1. Prestación de servicios profesionales y de apoyo a la gestión"/>
    <s v="Cédula de ciudadanía"/>
    <n v="1032359067"/>
    <n v="2"/>
    <x v="0"/>
    <s v="Villavicencio"/>
    <s v="Prestar servicios profesionales para apoyar y acompañar a la Subdirección de Comunicaciones en la elaboración, producción, postproducción, edición y difusión de contenidos audiovisuales desde los territorios, conforme a la Política de Comunicaciones."/>
    <s v="Funciones de la dependencia"/>
    <s v="Harvey Danilo Suarez Morales"/>
    <s v="Secretaría Ejecutiva"/>
    <s v="AA- Subdirección de Comunicaciones"/>
    <s v="Hernando Salazar Palacio"/>
    <n v="14238439"/>
    <x v="23"/>
    <s v="N/A"/>
    <s v="N/A"/>
    <s v="N/A"/>
    <s v="Inversión"/>
    <n v="48239173"/>
    <s v="N/A"/>
    <s v="N/A"/>
    <n v="6375222"/>
    <s v="N/A"/>
    <n v="79123"/>
    <n v="255723"/>
    <n v="2022011000068"/>
    <d v="2023-05-17T00:00:00"/>
    <d v="2023-05-23T00:00:00"/>
    <s v="N/A"/>
    <s v="N/A"/>
    <s v="N/A"/>
    <s v="N/A"/>
    <s v="N/A"/>
    <n v="0"/>
    <s v="N/A"/>
    <n v="0"/>
    <s v="N/A"/>
    <n v="0"/>
    <s v="N/A"/>
    <n v="0"/>
    <s v="N/A"/>
    <n v="0"/>
    <s v="N/A"/>
    <n v="0"/>
    <s v="N/A"/>
    <n v="0"/>
    <n v="0"/>
    <n v="-66"/>
    <n v="48239173"/>
    <n v="0"/>
    <n v="0"/>
    <n v="0"/>
    <n v="0"/>
    <d v="2023-12-31T00:00:00"/>
    <d v="2023-10-26T00:00:00"/>
    <n v="-903"/>
    <s v="NO"/>
    <s v="Villavicencio"/>
    <s v="Cumplimiento"/>
    <s v="14-47-101024891"/>
    <n v="0"/>
    <s v="Seguros del Estado S.A."/>
    <d v="2023-05-18T00:00:00"/>
    <s v="15/05/2023 - 05/07/2024"/>
    <d v="2023-05-19T00:00:00"/>
    <s v="https://jepcolombia.sharepoint.com/:b:/g/SE/DAJ/SDC/EYKnSY43C6xAv3lwTgx6psYBQ3PyanmRSrp1U1OSVXHJJg?e=hSnwlL"/>
    <s v="El 26/10/2023 quedó publicada la terminación anticipada contrato JEP-621-2023 - Iván Abelardo Prada Nagai"/>
    <x v="0"/>
    <s v="Terminación anticipada"/>
    <s v="N/A"/>
    <s v="REALIZADOR DE CINE Y TELVISIÓN"/>
    <m/>
    <s v="MASCULINO"/>
    <s v="ivan.prada@jep.gov.co"/>
    <s v="https://community.secop.gov.co/Public/Tendering/ContractNoticePhases/View?PPI=CO1.PPI.24911872&amp;isFromPublicArea=True&amp;isModal=False"/>
  </r>
  <r>
    <s v="JEP-622-2023"/>
    <s v="JEP-CSPO-618-2023"/>
    <s v="Mateo Avila"/>
    <d v="2023-05-12T00:00:00"/>
    <s v="Diego Fernando Perez Torres"/>
    <x v="0"/>
    <s v="1. Prestación de servicios profesionales y de apoyo a la gestión"/>
    <s v="Cédula de ciudadanía"/>
    <n v="1214719430"/>
    <n v="9"/>
    <x v="0"/>
    <s v="Medellin"/>
    <s v="Prestar servicios profesionales para apoyar y acompañar a la Subdirección de Comunicaciones en la elaboración, producción, postproducción, edición y difusión de contenidos audiovisuales desde los territorios, conforme a la Política de Comunicaciones."/>
    <s v="Funciones de la dependencia"/>
    <s v="Harvey Danilo Suárez Morales"/>
    <s v="Secretaría Ejecutiva"/>
    <s v="AA- Subdirección de Comunicaciones"/>
    <s v="Hernando Salazar Palacio"/>
    <n v="14238439"/>
    <x v="23"/>
    <s v="N/A"/>
    <s v="N/A"/>
    <s v="N/A"/>
    <s v="Inversión"/>
    <n v="48239173"/>
    <s v="N/A"/>
    <s v="N/A"/>
    <n v="6375222"/>
    <s v="N/A"/>
    <n v="79223"/>
    <s v="_x0009_255823"/>
    <s v="_x0009_2022011000068"/>
    <d v="2023-05-17T00:00:00"/>
    <d v="2023-05-23T00:00:00"/>
    <s v="N/A"/>
    <s v="N/A"/>
    <s v="N/A"/>
    <s v="N/A"/>
    <s v="N/A"/>
    <n v="0"/>
    <s v="N/A"/>
    <n v="0"/>
    <s v="N/A"/>
    <n v="0"/>
    <s v="N/A"/>
    <n v="0"/>
    <s v="N/A"/>
    <n v="0"/>
    <s v="N/A"/>
    <n v="0"/>
    <s v="N/A"/>
    <n v="0"/>
    <s v="N/A"/>
    <n v="0"/>
    <n v="48239173"/>
    <n v="0"/>
    <n v="0"/>
    <n v="0"/>
    <n v="0"/>
    <d v="2023-12-31T00:00:00"/>
    <d v="2023-12-31T00:00:00"/>
    <n v="-837"/>
    <s v="NO"/>
    <s v="Medellín"/>
    <s v="Cumplimiento"/>
    <s v="11-47-101015117"/>
    <n v="0"/>
    <s v="Seguros del Estado S.A."/>
    <d v="2023-05-18T00:00:00"/>
    <s v="18/05/2023 - 10/07/2024"/>
    <d v="2023-05-18T00:00:00"/>
    <s v="https://jepcolombia.sharepoint.com/:b:/g/SE/DAJ/SDC/ERdqPj3Yvj1Eo_Cml1ahNUQBbQXBJ_9oesuGv_95NG79Wg?e=CiefpD"/>
    <s v="Ninguna"/>
    <x v="0"/>
    <s v="Retiro"/>
    <s v="N/A"/>
    <s v="COMUNICADOR AUDIOVISUAL Y MULTIMEDIAL"/>
    <s v="N/A"/>
    <s v="MASCULINO"/>
    <s v="diego.perez@jep.gov.co"/>
    <s v="https://community.secop.gov.co/Public/Tendering/ContractNoticePhases/View?PPI=CO1.PPI.24911892&amp;isFromPublicArea=True&amp;isModal=False"/>
  </r>
  <r>
    <s v="JEP-623-2023"/>
    <s v="JEP-CSPO-619-2023"/>
    <s v="Clara Torres"/>
    <d v="2023-05-15T00:00:00"/>
    <s v="Rosmary Nayibe Corredor Suarez"/>
    <x v="0"/>
    <s v="1. Prestación de servicios profesionales y de apoyo a la gestión"/>
    <s v="Cédula de ciudadanía"/>
    <n v="53011830"/>
    <n v="7"/>
    <x v="0"/>
    <s v="Bogotá D.C."/>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4001170"/>
    <s v="N/A"/>
    <s v="N/A"/>
    <n v="4857310"/>
    <s v="N/A"/>
    <n v="86123"/>
    <n v="266423"/>
    <n v="2022011000068"/>
    <d v="2023-05-19T00:00:00"/>
    <d v="2023-05-24T00:00:00"/>
    <s v="N/A"/>
    <s v="N/A"/>
    <s v="N/A"/>
    <s v="N/A"/>
    <s v="N/A"/>
    <n v="1295280"/>
    <d v="2023-11-30T00:00:00"/>
    <n v="0"/>
    <s v="N/A"/>
    <n v="0"/>
    <s v="N/A"/>
    <n v="0"/>
    <s v="N/A"/>
    <n v="0"/>
    <s v="N/A"/>
    <n v="0"/>
    <s v="N/A"/>
    <n v="1"/>
    <d v="2023-11-30T00:00:00"/>
    <n v="31"/>
    <n v="35296450"/>
    <n v="0"/>
    <n v="0"/>
    <n v="0"/>
    <n v="0"/>
    <d v="2023-11-30T00:00:00"/>
    <d v="2023-12-31T00:00:00"/>
    <n v="-837"/>
    <s v="NO"/>
    <s v="Bogotá con_x000a_desplazamientos a nivel nacional"/>
    <s v="Cumplimiento"/>
    <s v="15-47-101011441"/>
    <n v="0"/>
    <s v="Seguros del Estado S.A."/>
    <d v="2023-05-23T00:00:00"/>
    <s v="19/05/2023 - 31/05/2024"/>
    <d v="2023-05-24T00:00:00"/>
    <s v="https://jepcolombia.sharepoint.com/:b:/g/SE/DAJ/SDC/ETg_09xeKpBGlb640nwktqwBlAkkQ2t8Z43z_eWKanRjFg?e=wB529P"/>
    <s v="Mediante otrosí N°1 el 30/11/2023 se publica la adición y prórroga del contrato JEP-623-2023 "/>
    <x v="0"/>
    <s v="Adición y prórroga"/>
    <s v="N/A"/>
    <s v="PSICOLOGIA"/>
    <s v="N/A"/>
    <s v="FEMENINO"/>
    <s v="rosmary.corredor@jep.gov.co"/>
    <s v="https://community.secop.gov.co/Public/Tendering/ContractNoticePhases/View?PPI=CO1.PPI.24937573&amp;isFromPublicArea=True&amp;isModal=False"/>
  </r>
  <r>
    <s v="JEP-624-2023"/>
    <s v="JEP-CSPO-620-2023"/>
    <s v="Angela Esquivel"/>
    <d v="2023-05-15T00:00:00"/>
    <s v="Laura Garzón Santafé"/>
    <x v="0"/>
    <s v="1. Prestación de servicios profesionales y de apoyo a la gestión"/>
    <s v="Cédula de ciudadanía"/>
    <n v="1026294046"/>
    <n v="5"/>
    <x v="0"/>
    <s v="Bogotá D.C."/>
    <s v="Prestar servicios profesionales para apoyar al Departamento de Atención a Víctimas en el monitoreo y seguimiento a la implementación de lineamientos y estrategias de divulgación, participación, orientación, asesoría y acompañamiento psicosocial a víctimas y organizacione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4041648"/>
    <s v="N/A"/>
    <s v="N/A"/>
    <n v="4401938"/>
    <s v="N/A"/>
    <n v="92723"/>
    <n v="255323"/>
    <n v="2022011000068"/>
    <d v="2023-05-17T00:00:00"/>
    <d v="2023-05-23T00:00:00"/>
    <s v="N/A"/>
    <s v="N/A"/>
    <s v="N/A"/>
    <s v="N/A"/>
    <s v="N/A"/>
    <n v="0"/>
    <s v="N/A"/>
    <n v="0"/>
    <s v="N/A"/>
    <n v="0"/>
    <s v="N/A"/>
    <n v="0"/>
    <s v="N/A"/>
    <n v="0"/>
    <s v="N/A"/>
    <n v="0"/>
    <s v="N/A"/>
    <n v="0"/>
    <s v="N/A"/>
    <n v="0"/>
    <n v="34041648"/>
    <n v="0"/>
    <n v="0"/>
    <n v="0"/>
    <n v="0"/>
    <d v="2023-12-31T00:00:00"/>
    <d v="2023-12-31T00:00:00"/>
    <n v="-837"/>
    <s v="NO"/>
    <s v="Bogotá D.C."/>
    <s v="Cumplimiento"/>
    <s v="25-47-101003989 "/>
    <n v="0"/>
    <s v="Seguros del Estado S.A."/>
    <d v="2023-05-18T00:00:00"/>
    <s v="07/05/2023 - 01/07/2024"/>
    <d v="2023-05-23T00:00:00"/>
    <s v="https://jepcolombia.sharepoint.com/:b:/g/SE/DAJ/SDC/EQuWks3JyzlIs7rnGEnIjbkBuh3uDP5ZftaGaF4pioclvQ?e=2VoP9o"/>
    <s v="Ninguna"/>
    <x v="0"/>
    <s v="Retiro"/>
    <s v="N/A"/>
    <s v="CIENCIA POLÍTICA Y GOBIERNO"/>
    <s v="N/A"/>
    <s v="FEMENINO"/>
    <s v="laura.garzons@jep.gov.co"/>
    <s v="https://community.secop.gov.co/Public/Tendering/ContractNoticePhases/View?PPI=CO1.PPI.24960243&amp;isFromPublicArea=True&amp;isModal=False"/>
  </r>
  <r>
    <s v="JEP-625-2023"/>
    <s v="JEP-CSPO-621-2023"/>
    <s v="Angela Esquivel"/>
    <d v="2023-05-15T00:00:00"/>
    <s v="Maira Alejandra Cortés Patiño"/>
    <x v="0"/>
    <s v="1. Prestación de servicios profesionales y de apoyo a la gestión"/>
    <s v="Cédula de ciudadanía"/>
    <n v="1007180875"/>
    <n v="5"/>
    <x v="0"/>
    <s v="Bogotá D.C."/>
    <s v="Prestar de servicios para apoyar y acompañar a la sala de reconocimiento de verdad y responsabilidad en los procesos administrativos y técnicos que permitan dar respuesta a los requerimientos allegados por entidades internas y externas a la JEP"/>
    <s v="Misional"/>
    <s v="Harvey Danilo Suárez Morales"/>
    <s v="Secretaría Ejecutiva"/>
    <s v="B- Subsecretaría Ejecutiva"/>
    <s v="Marcela Giraldo Muñoz"/>
    <n v="43253855"/>
    <x v="21"/>
    <s v="N/A"/>
    <s v="Apoyo Macrocaso 010 - SRVR"/>
    <s v="Marcela Giraldo Muñoz"/>
    <s v="Inversión"/>
    <n v="23375779"/>
    <s v="N/A"/>
    <s v="N/A"/>
    <n v="3035818"/>
    <s v="N/A"/>
    <n v="88323"/>
    <n v="255423"/>
    <n v="2022011000068"/>
    <d v="2023-05-17T00:00:00"/>
    <d v="2023-05-19T00:00:00"/>
    <s v="N/A"/>
    <s v="N/A"/>
    <s v="N/A"/>
    <s v="N/A"/>
    <s v="N/A"/>
    <n v="-809544"/>
    <d v="2023-12-27T00:00:00"/>
    <n v="11602884"/>
    <d v="2023-12-27T00:00:00"/>
    <n v="0"/>
    <s v="N/A"/>
    <n v="0"/>
    <s v="N/A"/>
    <n v="0"/>
    <s v="N/A"/>
    <n v="0"/>
    <s v="N/A"/>
    <n v="1"/>
    <d v="2023-12-27T00:00:00"/>
    <n v="106"/>
    <n v="34169119"/>
    <n v="11602884"/>
    <n v="11602884"/>
    <n v="0"/>
    <n v="0"/>
    <d v="2023-12-31T00:00:00"/>
    <d v="2024-04-15T00:00:00"/>
    <n v="-731"/>
    <s v="NO"/>
    <s v="Bogotá D.C."/>
    <s v="Cumplimiento"/>
    <s v="14-47-101024889"/>
    <n v="0"/>
    <s v="Seguros del Estado S.A."/>
    <d v="2023-05-18T00:00:00"/>
    <s v="18/05/2023 - 01/07/2024"/>
    <d v="2023-05-19T00:00:00"/>
    <s v="https://jepcolombia.sharepoint.com/:b:/g/SE/DAJ/SDC/EXpmo_mUWjRPo6pti1C1rXwB_n0eI6LvPhaC3R20MP40qg?e=l2AhDT"/>
    <s v="Mediante otrosí N°1 del 27/12/2023 se prorrogo y adiciono el contrato."/>
    <x v="0"/>
    <s v="Adición y prórroga"/>
    <s v="N/A"/>
    <s v="DERECHO"/>
    <s v="N/A"/>
    <s v="FEMENINO"/>
    <s v="maira.cortes@jep.gov.co"/>
    <s v="https://community.secop.gov.co/Public/Tendering/ContractNoticePhases/View?PPI=CO1.PPI.24985650&amp;isFromPublicArea=True&amp;isModal=False"/>
  </r>
  <r>
    <s v="JEP-626-2023"/>
    <s v="JEP-CSPO-622-2023"/>
    <s v="Angela Esquivel"/>
    <d v="2023-05-15T00:00:00"/>
    <s v="Lina María García Henao"/>
    <x v="0"/>
    <s v="1. Prestación de servicios profesionales y de apoyo a la gestión"/>
    <s v="Cédula de ciudadanía"/>
    <n v="37727500"/>
    <n v="7"/>
    <x v="0"/>
    <s v="Bogotá D.C."/>
    <s v="Prestar servicios profesionales para apoyar a la Subdirección de Planeación en la formulación, la ejecución, el monitoreo y el seguimiento de planes, programas, estrategias o proyectos, revisión y elaboración de documentos técnicos, así como el apoyo en gestión contractual y estratégica a cargo de la dependencia"/>
    <s v="Funciones de la dependencia"/>
    <s v="Harvey Danilo Suárez Morales"/>
    <s v="Secretaría Ejecutiva"/>
    <s v="AA- Subdirección de Planeación"/>
    <s v="Adela del Pilar Parra González"/>
    <n v="52793194"/>
    <x v="5"/>
    <s v="N/A"/>
    <s v="N/A"/>
    <s v="N/A"/>
    <s v="Inversión"/>
    <n v="80272544"/>
    <s v="N/A"/>
    <s v="N/A"/>
    <n v="11921668"/>
    <s v="N/A"/>
    <n v="93023"/>
    <n v="316723"/>
    <n v="2018011001175"/>
    <d v="2023-06-09T00:00:00"/>
    <d v="2023-06-13T00:00:00"/>
    <s v="N/A"/>
    <s v="N/A"/>
    <s v="N/A"/>
    <s v="N/A"/>
    <s v="N/A"/>
    <n v="0"/>
    <s v="N/A"/>
    <n v="0"/>
    <s v="N/A"/>
    <n v="0"/>
    <s v="N/A"/>
    <n v="0"/>
    <s v="N/A"/>
    <n v="0"/>
    <s v="N/A"/>
    <n v="0"/>
    <s v="N/A"/>
    <n v="0"/>
    <s v="N/A"/>
    <n v="0"/>
    <n v="80272544"/>
    <n v="0"/>
    <n v="0"/>
    <n v="0"/>
    <n v="0"/>
    <d v="2023-12-31T00:00:00"/>
    <d v="2023-12-31T00:00:00"/>
    <n v="-837"/>
    <s v="NO"/>
    <s v="Bogotá D.C."/>
    <s v="Cumplimiento"/>
    <s v="33-47-101011637"/>
    <n v="0"/>
    <s v="Seguros del Estado S.A."/>
    <d v="2023-06-13T00:00:00"/>
    <s v="09/06/2023 - 30/06/2024"/>
    <d v="2023-06-13T00:00:00"/>
    <s v="https://jepcolombia.sharepoint.com/:b:/g/SE/DAJ/SDC/EVM1XdA0dQdIo9yP4KWRi_MB_g7iJhRVFhUDkaiOG-J_ng?e=TlbOMW"/>
    <s v="Ninguna"/>
    <x v="0"/>
    <s v="Retiro"/>
    <s v="N/A"/>
    <s v="DERECHO"/>
    <s v="N/A"/>
    <s v="FEMENINO"/>
    <s v="lina.garcia@jep.gov.co"/>
    <s v="https://community.secop.gov.co/Public/Tendering/ContractNoticePhases/View?PPI=CO1.PPI.25497682&amp;isFromPublicArea=True&amp;isModal=False"/>
  </r>
  <r>
    <s v="JEP-627-2023"/>
    <s v="JEP-CSPO-623-2023"/>
    <s v="Paola Casas"/>
    <d v="2023-05-15T00:00:00"/>
    <s v="UNIVERSIDAD DE LA SALLE"/>
    <x v="0"/>
    <s v="7. Convenios con otras organizaciones"/>
    <s v="NIT"/>
    <n v="860015542"/>
    <n v="6"/>
    <x v="2"/>
    <s v="Bogotá D.C."/>
    <s v="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
    <s v="Administrativo Transversal"/>
    <s v="Yiris Rosa Tovar Medina (Encargada)"/>
    <s v="Dirección Administrativa y Financiera"/>
    <s v="AA- Subdirección de Fortalecimiento Institucional"/>
    <s v="Maria Luisa Moreno Rodriguez"/>
    <n v="1019009895"/>
    <x v="24"/>
    <s v="N/A"/>
    <s v="N/A"/>
    <s v="N/A"/>
    <s v="N/A"/>
    <n v="0"/>
    <s v="N/A"/>
    <s v="N/A"/>
    <s v="N/A"/>
    <s v="N/A"/>
    <s v="N/A"/>
    <s v="N/A"/>
    <s v="N/A"/>
    <d v="2023-07-12T00:00:00"/>
    <d v="2023-07-12T00:00:00"/>
    <s v="N/A"/>
    <s v="N/A"/>
    <s v="N/A"/>
    <s v="N/A"/>
    <s v="N/A"/>
    <n v="0"/>
    <s v="N/A"/>
    <n v="0"/>
    <s v="N/A"/>
    <n v="0"/>
    <s v="N/A"/>
    <n v="0"/>
    <s v="N/A"/>
    <n v="0"/>
    <s v="N/A"/>
    <n v="0"/>
    <s v="N/A"/>
    <n v="0"/>
    <s v="N/A"/>
    <n v="0"/>
    <n v="0"/>
    <n v="0"/>
    <n v="0"/>
    <n v="0"/>
    <n v="0"/>
    <d v="2028-07-10T00:00:00"/>
    <d v="2028-07-10T00:00:00"/>
    <n v="816"/>
    <s v="SI"/>
    <s v="Todo el territorio nacioanl"/>
    <s v="N/A"/>
    <s v="N/A"/>
    <s v="N/A"/>
    <s v="N/A"/>
    <s v="N/A"/>
    <s v="N/A"/>
    <s v="N/A"/>
    <s v="N/A"/>
    <s v="Ninguna"/>
    <x v="1"/>
    <s v="Ingreso"/>
    <s v="N/A"/>
    <s v="N/A"/>
    <s v="N/A"/>
    <s v="N/A"/>
    <s v="N/A"/>
    <s v="https://community.secop.gov.co/Public/Tendering/ContractNoticePhases/View?PPI=CO1.PPI.26071186&amp;isFromPublicArea=True&amp;isModal=False"/>
  </r>
  <r>
    <s v="JEP-628-2023"/>
    <s v="JEP-CSPO-624-2023"/>
    <s v="Clara Torres"/>
    <d v="2023-05-17T00:00:00"/>
    <s v="Yormery Avendaño Pascual"/>
    <x v="0"/>
    <s v="1. Prestación de servicios profesionales y de apoyo a la gestión"/>
    <s v="Cédula de ciudadanía"/>
    <n v="52274165"/>
    <n v="1"/>
    <x v="0"/>
    <s v="Puerto Carreño"/>
    <s v="Prestar servicios profesionales especializados en enfoque étnico racial para apoyar y acompañar a la Secretaria Ejecutiva de la JEP en la gestión territorial con los pueblos étnicos en la región de Orinoquia, Casanare, Arauca y Vichada, a partir de la implementación y seguimiento de los lineamientos del enfoque diferencial, teniendo en cuenta el enfoque territorial"/>
    <s v="Misional"/>
    <s v="Harvey Danilo Suárez Morales"/>
    <s v="Secretaría Ejecutiva"/>
    <s v="BB- Departamento de Enfoques Diferenciales"/>
    <s v="Eliana Fernanda Antonio Rosero"/>
    <n v="52517142"/>
    <x v="6"/>
    <s v="N/A"/>
    <s v="N/A"/>
    <s v="N/A"/>
    <s v="Inversión"/>
    <n v="63448636"/>
    <s v="N/A"/>
    <s v="N/A"/>
    <n v="8652088"/>
    <s v="N/A"/>
    <n v="81423"/>
    <n v="287123"/>
    <n v="2022011000057"/>
    <d v="2023-05-29T00:00:00"/>
    <d v="2023-06-01T00:00:00"/>
    <s v="N/A"/>
    <s v="N/A"/>
    <s v="N/A"/>
    <s v="N/A"/>
    <s v="N/A"/>
    <n v="0"/>
    <s v="N/A"/>
    <n v="0"/>
    <s v="N/A"/>
    <n v="0"/>
    <s v="N/A"/>
    <n v="0"/>
    <s v="N/A"/>
    <n v="0"/>
    <s v="N/A"/>
    <n v="0"/>
    <s v="N/A"/>
    <n v="0"/>
    <s v="N/A"/>
    <n v="0"/>
    <n v="63448636"/>
    <n v="0"/>
    <n v="0"/>
    <n v="0"/>
    <n v="0"/>
    <d v="2023-12-31T00:00:00"/>
    <d v="2023-12-31T00:00:00"/>
    <n v="-837"/>
    <s v="NO"/>
    <s v="Orinoquia, Casanare,_x000a_Arauca y Vichada"/>
    <s v="Cumplimiento"/>
    <s v="21-45-101411126"/>
    <n v="0"/>
    <s v="Seguros del Estado S.A."/>
    <d v="2023-05-30T00:00:00"/>
    <s v="29/05/2023 - 01/07/2024"/>
    <d v="2023-05-31T00:00:00"/>
    <s v="https://jepcolombia.sharepoint.com/:b:/g/SE/DAJ/SDC/EQgSAbILQFRBm05X3DKs7asBmj1cUCnBW8RpjCgMtDNnww?e=GqjNjR"/>
    <s v="Ninguna"/>
    <x v="0"/>
    <s v="Retiro"/>
    <s v="N/A"/>
    <s v="DERECHO"/>
    <s v="N/A"/>
    <s v="FEMENINO"/>
    <s v="yormery.avendano@jep.gov.co"/>
    <s v="https://community.secop.gov.co/Public/Tendering/ContractNoticePhases/View?PPI=CO1.PPI.25002590&amp;isFromPublicArea=True&amp;isModal=False"/>
  </r>
  <r>
    <s v="JEP-629-2023"/>
    <s v="JEP-CSPO-625-2023"/>
    <s v="Laura Paredes"/>
    <d v="2023-05-17T00:00:00"/>
    <s v="Paola Andrea Montaño Martinez"/>
    <x v="0"/>
    <s v="1. Prestación de servicios profesionales y de apoyo a la gestión"/>
    <s v="Cédula de ciudadanía"/>
    <n v="53910502"/>
    <n v="3"/>
    <x v="0"/>
    <s v="Bogotá D.C."/>
    <s v="Prestar servicios profesionales a la Secretaría Ejecutiva en el apoyo y acompañamiento orientado a la articulación de proyectos restaurativos a instrumentos de planeación territorial. Así como, en la caracterización de los comparecientes que desempeñan cargos políticos en el marco del acuerdo de Paz"/>
    <s v="Administrativo Transversal"/>
    <s v="Harvey Danilo Suarez Morales"/>
    <s v="Secretaría Ejecutiva"/>
    <s v="B- Subsecretaría Ejecutiva"/>
    <s v="Rosemberg Leguizamon Vargas"/>
    <n v="79649197"/>
    <x v="2"/>
    <s v="N/A"/>
    <s v="N/A"/>
    <s v="N/A"/>
    <s v="Inversión"/>
    <n v="42537608"/>
    <s v="N/A"/>
    <s v="N/A"/>
    <n v="16791164"/>
    <s v="N/A"/>
    <n v="93323"/>
    <n v="261023"/>
    <n v="2022011000068"/>
    <d v="2023-05-18T00:00:00"/>
    <d v="2023-05-19T00:00:00"/>
    <s v="N/A"/>
    <s v="N/A"/>
    <s v="N/A"/>
    <s v="N/A"/>
    <s v="N/A"/>
    <n v="21268804"/>
    <d v="2023-07-31T00:00:00"/>
    <n v="0"/>
    <s v="N/A"/>
    <n v="0"/>
    <s v="N/A"/>
    <n v="0"/>
    <s v="N/A"/>
    <n v="0"/>
    <s v="N/A"/>
    <n v="0"/>
    <s v="N/A"/>
    <n v="1"/>
    <d v="2023-07-31T00:00:00"/>
    <n v="39"/>
    <n v="63806412"/>
    <n v="0"/>
    <n v="0"/>
    <n v="0"/>
    <n v="0"/>
    <d v="2023-07-31T00:00:00"/>
    <d v="2023-09-08T00:00:00"/>
    <n v="-951"/>
    <s v="NO"/>
    <s v="Bogotá D.C."/>
    <s v="Cumplimiento"/>
    <s v="21-45-101410079_x000a_21-45-101410079"/>
    <s v="0_x000a_1"/>
    <s v="Seguros del Estado S.A._x000a_Seguros del Estado S.A."/>
    <s v="18/05/2023_x000a_01/08/2023"/>
    <s v="18/05/2023 - 02/02/2024_x000a_18/05/2023 - 10/03/2024"/>
    <s v="19/05/2023_x000a_03/08/2023"/>
    <s v="https://jepcolombia.sharepoint.com/:b:/g/SE/DAJ/SDC/EZ7jyT3ma4dEtB9FMmo3glABqwPKPQmW1JIoCELoekvSCg?e=eT8Cjk"/>
    <s v="El 31/07/2023 adición y prórroga CTO JEP-629-2023, hasta el 08 de sepiembre de 2023."/>
    <x v="0"/>
    <s v="Adición y prórroga"/>
    <s v="N/A"/>
    <s v="DERECHO"/>
    <s v="N/A"/>
    <s v="FEMENINO"/>
    <s v="paola.montano@jep.gov.co"/>
    <s v="https://community.secop.gov.co/Public/Tendering/ContractNoticePhases/View?PPI=CO1.PPI.25002804&amp;isFromPublicArea=True&amp;isModal=False"/>
  </r>
  <r>
    <s v="JEP-630-2023"/>
    <s v="JEP-CSPO-626-2023"/>
    <s v="Laura Paredes"/>
    <d v="2023-05-17T00:00:00"/>
    <s v="Diana Gómez Leon"/>
    <x v="0"/>
    <s v="1. Prestación de servicios profesionales y de apoyo a la gestión"/>
    <s v="Cédula de ciudadanía"/>
    <n v="39543360"/>
    <n v="9"/>
    <x v="0"/>
    <s v="Bogotá D.C"/>
    <s v="Prestar servicios profesionales a la Secretaría Ejecutiva en el apoyo y acompañamiento para la estructuración de proyectos restaurativos exploratorios promoviendo espacios de articulación interinstitucional que puedan atender medidas en el marco de posibles políticas públicas a nivel nacional y territorial sobre el Sistema Restaurativo, propiciando el desarrollo de iniciativas de TOAR anticipados y eventuales sanciones"/>
    <s v="Administrativo Transversal"/>
    <s v="Harvey Danilo Suarez Morales"/>
    <s v="Secretaría Ejecutiva"/>
    <s v="B- Subsecretaría Ejecutiva"/>
    <s v="Angela Maria Mora Soto"/>
    <n v="52085127"/>
    <x v="2"/>
    <s v="N/A"/>
    <s v="N/A"/>
    <s v="N/A"/>
    <s v="Inversión"/>
    <n v="36789282"/>
    <s v="N/A"/>
    <s v="N/A"/>
    <n v="14522089"/>
    <s v="N/A"/>
    <n v="93423"/>
    <n v="261123"/>
    <n v="2022011000068"/>
    <d v="2023-05-18T00:00:00"/>
    <d v="2023-05-19T00:00:00"/>
    <s v="N/A"/>
    <s v="N/A"/>
    <s v="N/A"/>
    <s v="N/A"/>
    <s v="N/A"/>
    <n v="0"/>
    <s v="N/A"/>
    <n v="0"/>
    <s v="N/A"/>
    <n v="0"/>
    <s v="N/A"/>
    <n v="0"/>
    <s v="N/A"/>
    <n v="0"/>
    <s v="N/A"/>
    <n v="0"/>
    <s v="N/A"/>
    <n v="0"/>
    <n v="0"/>
    <n v="0"/>
    <n v="36789282"/>
    <n v="0"/>
    <n v="0"/>
    <n v="0"/>
    <n v="0"/>
    <d v="2023-07-31T00:00:00"/>
    <d v="2023-07-31T00:00:00"/>
    <n v="-990"/>
    <s v="NO"/>
    <s v="Bogotá D.C."/>
    <s v="Cumplimiento"/>
    <s v="33-47-101011528"/>
    <n v="0"/>
    <s v="Seguros del Estado S.A."/>
    <d v="2023-05-17T00:00:00"/>
    <s v="18/05/2023 - 31/01/2024"/>
    <d v="2023-05-19T00:00:00"/>
    <s v="https://jepcolombia.sharepoint.com/:b:/g/SE/DAJ/SDC/EeIL9g5yjJBOqWDhVUNG7ScBpEjt96AAVt-g6leQr-44eA?e=KfDUuI"/>
    <s v="Sin acta en secop 20/05/2023"/>
    <x v="0"/>
    <s v="Retiro"/>
    <s v="N/A"/>
    <s v="ADMINISTRACIÓN DE EMPRESAS COMERCIALES"/>
    <s v="N/A"/>
    <s v="FEMENINO"/>
    <s v="diana.gomez@jep.gov.co"/>
    <s v="https://community.secop.gov.co/Public/Tendering/ContractNoticePhases/View?PPI=CO1.PPI.25006499&amp;isFromPublicArea=True&amp;isModal=False"/>
  </r>
  <r>
    <s v="JEP-631-2023"/>
    <s v="JEP-CSPO-627-2023"/>
    <s v="Angela Esquivel"/>
    <d v="2023-05-17T00:00:00"/>
    <s v="Natalia Villegas Ruiz"/>
    <x v="0"/>
    <s v="1. Prestación de servicios profesionales y de apoyo a la gestión"/>
    <s v="Cédula de ciudadanía"/>
    <n v="1094889655"/>
    <n v="2"/>
    <x v="0"/>
    <s v="Bogotá D.C."/>
    <s v="Prestar servicios profesionales para apoyar al Departamento de Enfoques Diferenciales el fortalecimiento de la estrategia de comunicaciones con enfoque diferencial en territorios, medios y escenarios de difusión con aplicación de la perspectiva de interseccionalidad."/>
    <s v="Funciones de la dependencia"/>
    <s v="Harvey Danilo Suárez Morales"/>
    <s v="Secretaría Ejecutiva"/>
    <s v="BB- Departamento de Enfoques Diferenciales"/>
    <s v="Eliana Fernanda Antonio Rosero"/>
    <n v="52517142"/>
    <x v="6"/>
    <s v="N/A"/>
    <s v="N/A"/>
    <s v="N/A"/>
    <s v="Inversión"/>
    <n v="57427571"/>
    <s v="N/A"/>
    <s v="N/A"/>
    <n v="7589549"/>
    <s v="N/A"/>
    <n v="82923"/>
    <n v="261323"/>
    <n v="2022011000057"/>
    <d v="2023-05-18T00:00:00"/>
    <d v="2023-05-23T00:00:00"/>
    <s v="N/A"/>
    <s v="N/A"/>
    <s v="N/A"/>
    <s v="N/A"/>
    <s v="N/A"/>
    <n v="0"/>
    <s v="N/A"/>
    <n v="0"/>
    <s v="N/A"/>
    <n v="0"/>
    <s v="N/A"/>
    <n v="0"/>
    <s v="N/A"/>
    <n v="0"/>
    <s v="N/A"/>
    <n v="0"/>
    <s v="N/A"/>
    <n v="0"/>
    <s v="N/A"/>
    <n v="0"/>
    <n v="57427571"/>
    <n v="0"/>
    <n v="0"/>
    <n v="0"/>
    <n v="0"/>
    <d v="2023-12-31T00:00:00"/>
    <d v="2023-12-31T00:00:00"/>
    <n v="-837"/>
    <s v="NO"/>
    <s v="Bogotá D.C."/>
    <s v="Cumplimiento"/>
    <s v="21-45-101410171"/>
    <n v="0"/>
    <s v="Aseguradora Solidaria de Colombia"/>
    <d v="2023-05-19T00:00:00"/>
    <s v="18/05/2023 - 01/07/2024"/>
    <d v="2023-05-19T00:00:00"/>
    <s v="https://jepcolombia.sharepoint.com/:b:/g/SE/DAJ/SDC/ESTD_K9AWKpCoSk8nRrN1EcBm0GImygIi-SsWFQ16slqlA?e=dp4nw6"/>
    <s v="Ninguna"/>
    <x v="0"/>
    <s v="Retiro"/>
    <s v="N/A"/>
    <s v="COMUNICACIÓN SOCIAL"/>
    <s v="N/A"/>
    <s v="FEMENINO"/>
    <s v="nathalia.villegas@jep.gov.co"/>
    <s v="https://community.secop.gov.co/Public/Tendering/ContractNoticePhases/View?PPI=CO1.PPI.25004739&amp;isFromPublicArea=True&amp;isModal=False"/>
  </r>
  <r>
    <s v="JEP-632-2023"/>
    <s v="JEP-CSPO-628-2023"/>
    <s v="Laura Paredes"/>
    <d v="2023-05-17T00:00:00"/>
    <s v="Cristina Buitrago Higuera"/>
    <x v="0"/>
    <s v="1. Prestación de servicios profesionales y de apoyo a la gestión"/>
    <s v="Cédula de ciudadanía"/>
    <n v="52503339"/>
    <n v="1"/>
    <x v="0"/>
    <s v="Bogotá D.C"/>
    <s v="Prestar servicios profesionales a la secretaria ejecutiva para apoyar y acompañar en el desarrollo de actividades de concertación y diálogo entre víctimas, comparecientes y otros actores sociales que permitan fortalecer la estructuración de proyectos restaurativos, la validación de acuerdos y concertación"/>
    <s v="Administrativo Transversal"/>
    <s v="Harvey Danilo Suarez Morales"/>
    <s v="Secretaría Ejecutiva"/>
    <s v="B- Subsecretaría Ejecutiva"/>
    <s v="Angela Maria Mora Soto"/>
    <n v="52085127"/>
    <x v="2"/>
    <s v="N/A"/>
    <s v="N/A"/>
    <s v="N/A"/>
    <s v="Inversión"/>
    <n v="36789282"/>
    <s v="N/A"/>
    <s v="N/A"/>
    <n v="14522089"/>
    <s v="N/A"/>
    <n v="93623"/>
    <n v="261223"/>
    <n v="2022011000068"/>
    <d v="2023-05-18T00:00:00"/>
    <d v="2023-05-19T00:00:00"/>
    <s v="N/A"/>
    <s v="N/A"/>
    <s v="N/A"/>
    <s v="N/A"/>
    <s v="N/A"/>
    <n v="0"/>
    <s v="N/A"/>
    <n v="0"/>
    <s v="N/A"/>
    <n v="0"/>
    <s v="N/A"/>
    <n v="0"/>
    <s v="N/A"/>
    <n v="0"/>
    <s v="N/A"/>
    <n v="0"/>
    <s v="N/A"/>
    <n v="0"/>
    <n v="0"/>
    <n v="0"/>
    <n v="36789282"/>
    <n v="0"/>
    <n v="0"/>
    <n v="0"/>
    <n v="0"/>
    <d v="2023-07-31T00:00:00"/>
    <d v="2023-07-31T00:00:00"/>
    <n v="-990"/>
    <s v="NO"/>
    <s v="Bogotá D.C."/>
    <s v="Cumplimiento"/>
    <s v="21-45-101410090"/>
    <n v="0"/>
    <s v="Seguros del Estado S.A."/>
    <d v="2023-05-18T00:00:00"/>
    <s v="18/05/2023 - 02/02/2024"/>
    <d v="2023-05-19T00:00:00"/>
    <s v="https://jepcolombia.sharepoint.com/:b:/g/SE/DAJ/SDC/EfVnImYQiQdJrLO0TKx84RABWjAwkEz_izeRypkUELXC4Q?e=G19XFx"/>
    <s v="Ninguna"/>
    <x v="0"/>
    <s v="Retiro"/>
    <s v="N/A"/>
    <s v="TRABAJO SOCIAL"/>
    <s v="N/A"/>
    <s v="FEMENINO"/>
    <s v="cristina.buitrago@jep.gov.co"/>
    <s v="https://community.secop.gov.co/Public/Tendering/ContractNoticePhases/View?PPI=CO1.PPI.25006499&amp;isFromPublicArea=True&amp;isModal=False"/>
  </r>
  <r>
    <s v="JEP-633-2023"/>
    <s v="JEP-CSPO-629-2023"/>
    <s v="Laura Paredes"/>
    <d v="2023-05-17T00:00:00"/>
    <s v="Rodrigo Antonio Rojas Tolosa"/>
    <x v="0"/>
    <s v="1. Prestación de servicios profesionales y de apoyo a la gestión"/>
    <s v="Cédula de ciudadanía"/>
    <n v="79911776"/>
    <n v="3"/>
    <x v="0"/>
    <s v="Bogotá D.C"/>
    <s v="Prestación de servicios profesionales para apoyar a la Secretaría Ejecutiva en la definición e implementación del proceso de sistematización y documentación de la estructuración del proyecto restaurativo exploratorio para TOAR y sanciones de excombatientes FARC y fuerza pública"/>
    <s v="Administrativo Transversal"/>
    <s v="Harvey Danilo Suarez Morales"/>
    <s v="Secretaría Ejecutiva"/>
    <s v="B- Subsecretaría Ejecutiva"/>
    <s v="Rosemberg Leguizamon Vargas"/>
    <n v="79649197"/>
    <x v="2"/>
    <s v="N/A"/>
    <s v="N/A"/>
    <s v="N/A"/>
    <s v="Inversión"/>
    <n v="27591964"/>
    <s v="N/A"/>
    <s v="N/A"/>
    <n v="10891566"/>
    <s v="N/A"/>
    <n v="93223"/>
    <n v="261523"/>
    <n v="2022011000068"/>
    <d v="2023-05-19T00:00:00"/>
    <d v="2023-05-19T00:00:00"/>
    <s v="N/A"/>
    <s v="N/A"/>
    <s v="N/A"/>
    <s v="N/A"/>
    <s v="N/A"/>
    <n v="13795982"/>
    <d v="2023-07-31T00:00:00"/>
    <n v="0"/>
    <s v="N/A"/>
    <n v="0"/>
    <s v="N/A"/>
    <n v="0"/>
    <s v="N/A"/>
    <n v="0"/>
    <s v="N/A"/>
    <n v="0"/>
    <s v="N/A"/>
    <n v="1"/>
    <d v="2023-07-31T00:00:00"/>
    <n v="39"/>
    <n v="41387946"/>
    <n v="0"/>
    <n v="0"/>
    <n v="0"/>
    <n v="0"/>
    <d v="2023-07-31T00:00:00"/>
    <d v="2023-09-08T00:00:00"/>
    <n v="-951"/>
    <s v="NO"/>
    <s v="Bogotá D.C."/>
    <s v="Cumplimiento"/>
    <s v="21-45-101410098_x000a_21-45-101410098"/>
    <s v="0_x000a_1"/>
    <s v="Seguros del Estado S.A._x000a_Seguros del Estado S.A."/>
    <s v="18/05/2023_x000a_01/08/2023"/>
    <s v="18/05/2023 - 02/02/2024_x000a_18/05/2023 - 10/03/2024"/>
    <s v="19/05/2023_x000a_03/08/2023"/>
    <s v="https://jepcolombia.sharepoint.com/:b:/g/SE/DAJ/SDC/EYZgWigZv7RJm2B9d7Drcu4BM0K7RuwmGIW_XiQu19V1pg?e=dM8dPr"/>
    <s v="Mediante otrosí N°1 se prorroga el plazo de ejecución hasta el 8/09/2023 y se adiciona el valor de  $13.795.982"/>
    <x v="0"/>
    <s v="Adición y prórroga"/>
    <s v="N/A"/>
    <s v="SOCIOLOGÍA"/>
    <s v="N/A"/>
    <s v="MASCULINO"/>
    <s v="rodrigo.rojas@jep.gov.co"/>
    <s v="https://community.secop.gov.co/Public/Tendering/ContractNoticePhases/View?PPI=CO1.PPI.25006669&amp;isFromPublicArea=True&amp;isModal=False"/>
  </r>
  <r>
    <s v="JEP-634-2023"/>
    <s v="JEP-CSPO-630-2023"/>
    <s v="Angela Esquivel"/>
    <d v="2023-05-17T00:00:00"/>
    <s v="Leydi Rubiela Pacheco Villarreal"/>
    <x v="0"/>
    <s v="1. Prestación de servicios profesionales y de apoyo a la gestión"/>
    <s v="Cédula de ciudadanía"/>
    <n v="27105417"/>
    <n v="8"/>
    <x v="0"/>
    <s v="Aldana"/>
    <s v="Prestar servicios profesionales para apoyar la comisión étnica en el desarrollo de la estrategia para la implementación del enfoque diferencial étnico-racial con indígenas con énfasis en los compromisos establecidos a partir de las consultas previas y las rutas de relacionamiento y participación que se desprenden de las mismas. "/>
    <s v="Misional"/>
    <s v="Harvey Danilo Suárez Morales"/>
    <s v="Secretaría Ejecutiva"/>
    <s v="BB- Departamento de Enfoques Diferenciales"/>
    <s v="Eliana Fernanda Antonio Rosero"/>
    <n v="52517142"/>
    <x v="6"/>
    <s v="N/A"/>
    <s v="N/A"/>
    <s v="N/A"/>
    <s v="Inversión"/>
    <n v="55656683"/>
    <s v="N/A"/>
    <s v="N/A"/>
    <n v="7589549"/>
    <s v="N/A"/>
    <n v="82823"/>
    <n v="278223"/>
    <n v="2022011000068"/>
    <d v="2023-05-25T00:00:00"/>
    <d v="2023-06-01T00:00:00"/>
    <s v="N/A"/>
    <s v="N/A"/>
    <s v="N/A"/>
    <s v="N/A"/>
    <s v="N/A"/>
    <n v="0"/>
    <s v="N/A"/>
    <n v="0"/>
    <s v="N/A"/>
    <n v="0"/>
    <s v="N/A"/>
    <n v="0"/>
    <s v="N/A"/>
    <n v="0"/>
    <s v="N/A"/>
    <n v="0"/>
    <s v="N/A"/>
    <n v="0"/>
    <s v="N/A"/>
    <n v="0"/>
    <n v="55656683"/>
    <n v="0"/>
    <n v="0"/>
    <n v="0"/>
    <n v="0"/>
    <d v="2023-12-31T00:00:00"/>
    <d v="2023-12-31T00:00:00"/>
    <n v="-837"/>
    <s v="NO"/>
    <s v="Pasto"/>
    <s v="Cumplimiento"/>
    <s v="47-45-101006315"/>
    <n v="0"/>
    <s v="Seguros del Estado S.A."/>
    <d v="2023-05-29T00:00:00"/>
    <s v="25/05/2023 - 30/06/2024"/>
    <d v="2023-05-30T00:00:00"/>
    <s v="https://jepcolombia.sharepoint.com/:b:/g/SE/DAJ/SDC/EVriIamEuANKhecQCyWe2IgB3t5Xz-n8IO2cTZEKzatscw?e=3EsgEF"/>
    <s v="Ninguna"/>
    <x v="0"/>
    <s v="Retiro"/>
    <s v="N/A"/>
    <s v="PSICOLOGIA"/>
    <s v="N/A"/>
    <s v="FEMENINO"/>
    <s v="leidy.pacheco@jep.gov.co"/>
    <s v="https://community.secop.gov.co/Public/Tendering/ContractNoticePhases/View?PPI=CO1.PPI.25016066&amp;isFromPublicArea=True&amp;isModal=False"/>
  </r>
  <r>
    <s v="JEP-637-2023"/>
    <s v="JEP-CSPO-633-2023"/>
    <s v="Mateo Avila"/>
    <s v="23/02/2023_x000a_19/05/2023"/>
    <s v="Diana Milena Cagua Galindo"/>
    <x v="0"/>
    <s v="1. Prestación de servicios profesionales y de apoyo a la gestión"/>
    <s v="Cédula de ciudadanía"/>
    <n v="52934687"/>
    <n v="7"/>
    <x v="0"/>
    <s v="Bogotá D.C."/>
    <s v="Prestar servicios técnicos al GRAI para el apoyo en la gestión administrativa y documental, de acuerdo con los lineamientos de la magistratura"/>
    <s v="Administrativo Transversal"/>
    <s v="Harvey Danilo Suárez Morales"/>
    <s v="Secretaría Ejecutiva"/>
    <s v="H- Grupo de Análisis de la Información- GRAI"/>
    <s v="Gloria Marcela Abadia Cubillos"/>
    <n v="51976278"/>
    <x v="16"/>
    <s v="N/A"/>
    <s v="N/A"/>
    <s v="N/A"/>
    <s v="Inversión"/>
    <n v="27929544"/>
    <s v="N/A"/>
    <s v="N/A"/>
    <n v="3491193"/>
    <s v="N/A"/>
    <n v="56223"/>
    <n v="278123"/>
    <n v="2022011000068"/>
    <d v="2023-05-25T00:00:00"/>
    <d v="2023-05-29T00:00:00"/>
    <s v="N/A"/>
    <s v="N/A"/>
    <s v="N/A"/>
    <s v="N/A"/>
    <s v="N/A"/>
    <n v="-3142074"/>
    <d v="2023-12-27T00:00:00"/>
    <n v="13343331"/>
    <d v="2023-12-27T00:00:00"/>
    <n v="0"/>
    <s v="N/A"/>
    <n v="0"/>
    <s v="N/A"/>
    <n v="0"/>
    <s v="N/A"/>
    <n v="0"/>
    <s v="N/A"/>
    <n v="1"/>
    <d v="2023-12-27T00:00:00"/>
    <n v="106"/>
    <n v="38130801"/>
    <n v="13343331"/>
    <n v="13343331"/>
    <n v="0"/>
    <n v="0"/>
    <d v="2023-12-31T00:00:00"/>
    <d v="2024-04-15T00:00:00"/>
    <n v="-731"/>
    <s v="NO"/>
    <s v="Bogotá D.C."/>
    <s v="Cumplimiento"/>
    <s v="_x0009_15-47-101011471"/>
    <n v="0"/>
    <s v="Seguros del Estado S.A."/>
    <d v="2023-05-26T00:00:00"/>
    <s v="26/05/2023 - 10/07/2024"/>
    <d v="2023-05-29T00:00:00"/>
    <s v="https://jepcolombia.sharepoint.com/:b:/g/SE/DAJ/SDC/EdePqaz3NF9Im1_l13b9i3kBzUSzS1GV33ap-ZNRPiYJQA?e=NtxstN"/>
    <s v="El abogado Mateo Avila reporta que se quedará rechazado, se reemplazo el contratista y número de contrato. James Alejandro Perilla Garzón_x000a_Mediante Otrosí N°1 el 27/12/2023 se publica la adición y prórroga del contrato JEP-637-2023-Diana Milena Cagua Galindo"/>
    <x v="0"/>
    <s v="Adición y prórroga"/>
    <s v="N/A"/>
    <s v="TECNOLOGÍA EN GESTIÓN DOCUMENTAL"/>
    <s v="N/A"/>
    <s v="MASCULINO"/>
    <s v="diana.cagua@jep.gov.co"/>
    <s v="https://community.secop.gov.co/Public/Tendering/ContractNoticePhases/View?PPI=CO1.PPI.23467124&amp;isFromPublicArea=True&amp;isModal=False"/>
  </r>
  <r>
    <s v="JEP-638-2023"/>
    <s v="JEP-CSPO-634-2023"/>
    <s v="Mateo Avila"/>
    <s v="6/03/2023_x000a_18/05/2023"/>
    <s v="Sandra Teherán Sánchez"/>
    <x v="0"/>
    <s v="1. Prestación de servicios profesionales y de apoyo a la gestión"/>
    <s v="Cédula de ciudadanía"/>
    <n v="110166217"/>
    <n v="1"/>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s v="Administrativo Transversal"/>
    <s v="Harvey Danilo Suárez Morales"/>
    <s v="Secretaría Ejecutiva"/>
    <s v="H- Grupo de Análisis de la Información- GRAI"/>
    <s v="Gloria Marcela Abadia Cubillos"/>
    <n v="51976278"/>
    <x v="16"/>
    <s v="N/A"/>
    <s v="N/A"/>
    <s v="N/A"/>
    <s v="Inversión"/>
    <n v="55859088"/>
    <s v="N/A"/>
    <s v="N/A"/>
    <n v="6982386"/>
    <s v="N/A"/>
    <n v="49623"/>
    <s v="_x0009_288523"/>
    <n v="2022011000068"/>
    <d v="2023-05-29T00:00:00"/>
    <d v="2023-05-31T00:00:00"/>
    <s v="N/A"/>
    <s v="N/A"/>
    <s v="N/A"/>
    <s v="N/A"/>
    <s v="N/A"/>
    <n v="-6749640"/>
    <d v="2023-12-26T00:00:00"/>
    <n v="26686665"/>
    <d v="2023-12-26T00:00:00"/>
    <n v="0"/>
    <s v="N/A"/>
    <n v="0"/>
    <s v="N/A"/>
    <n v="0"/>
    <s v="N/A"/>
    <n v="0"/>
    <s v="N/A"/>
    <n v="1"/>
    <d v="2023-12-26T00:00:00"/>
    <n v="106"/>
    <n v="75796113"/>
    <n v="26686665"/>
    <n v="26686665"/>
    <n v="0"/>
    <n v="0"/>
    <d v="2023-12-31T00:00:00"/>
    <d v="2024-04-15T00:00:00"/>
    <n v="-731"/>
    <s v="NO"/>
    <s v="Bogotá D.C."/>
    <s v="Cumplimiento"/>
    <s v="21-45-101411152"/>
    <n v="0"/>
    <s v="Seguros del Estado S.A."/>
    <d v="2023-05-30T00:00:00"/>
    <s v="30/05/2023 - 30/06/2024"/>
    <d v="2023-05-31T00:00:00"/>
    <s v="https://jepcolombia.sharepoint.com/:b:/g/SE/DAJ/SDC/EdffDh9wHvxLrj9Ev4_rTDgBSurZkARVLhY0EHCUwgZeUQ?e=rpWTgA"/>
    <s v="Mediante Otrosí N°1 el 26/12/2023 se publica la adición y prórroga del contrato JEP-638-2023 _x000a_"/>
    <x v="0"/>
    <s v="Adición y prórroga"/>
    <s v="N/A"/>
    <s v="ADMINISTRACIÓN DE EMPRESAS"/>
    <s v="N/A"/>
    <s v="FEMENINO"/>
    <s v="sandra.teheran@jep.gov.co"/>
    <s v="https://community.secop.gov.co/Public/Tendering/ContractNoticePhases/View?PPI=CO1.PPI.23672040&amp;isFromPublicArea=True&amp;isModal=False"/>
  </r>
  <r>
    <s v="JEP-639-2023"/>
    <s v="JEP-CSPO-635-2023"/>
    <s v="Carlos Torres"/>
    <d v="2023-05-19T00:00:00"/>
    <s v="Jenny Katherine Giraldo Marin"/>
    <x v="0"/>
    <s v="1. Prestación de servicios profesionales y de apoyo a la gestión"/>
    <s v="Cédula de ciudadanía"/>
    <n v="1022401772"/>
    <n v="1"/>
    <x v="0"/>
    <s v="Bogotá D.C."/>
    <s v="Prestar servicios profesionales para apoyar al Departamento de Atención a Víctimas en la revisión administrativa de solicitudes de acreditación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Claudia Viviana Ferro Buitrago_x000a_A partir 1/05/2024"/>
    <s v="N/A"/>
    <s v="N/A"/>
    <s v="Inversión"/>
    <n v="28460791"/>
    <s v="N/A"/>
    <s v="N/A"/>
    <n v="3794773"/>
    <s v="N/A"/>
    <n v="85023"/>
    <n v="290223"/>
    <n v="2022011000068"/>
    <d v="2023-05-30T00:00:00"/>
    <d v="2023-06-05T00:00:00"/>
    <s v="N/A"/>
    <s v="N/A"/>
    <s v="N/A"/>
    <s v="N/A"/>
    <s v="N/A"/>
    <n v="-2403361"/>
    <d v="2023-12-28T00:00:00"/>
    <n v="12431676"/>
    <d v="2023-12-28T00:00:00"/>
    <n v="0"/>
    <s v="N/A"/>
    <n v="0"/>
    <s v="N/A"/>
    <n v="0"/>
    <s v="N/A"/>
    <n v="0"/>
    <s v="N/A"/>
    <n v="1"/>
    <d v="2023-12-28T00:00:00"/>
    <n v="91"/>
    <n v="38489106"/>
    <n v="12431676"/>
    <n v="12431676"/>
    <n v="0"/>
    <n v="0"/>
    <d v="2023-12-31T00:00:00"/>
    <d v="2024-03-31T00:00:00"/>
    <n v="-746"/>
    <s v="NO"/>
    <s v="Bogotá D.C."/>
    <s v="Cumplimiento"/>
    <s v="33-47-101011586"/>
    <n v="0"/>
    <s v="Seguros del Estado S.A."/>
    <d v="2023-05-31T00:00:00"/>
    <d v="2023-05-30T00:00:00"/>
    <d v="2023-06-01T00:00:00"/>
    <s v="https://jepcolombia.sharepoint.com/:b:/g/SE/DAJ/SDC/Eezhfy86grNAnP_Ozg4aWNkBnEeHeEdmg7PIM_yijHbEiA?e=ag2z2R"/>
    <s v="Mediante Otrosí N°2 el 28/12/2023 se publica la adición y prórroga del contrato JEP-639-2023"/>
    <x v="0"/>
    <s v="Adición y prórroga"/>
    <s v="N/A"/>
    <s v="DERECHO"/>
    <s v="N/A"/>
    <s v="FEMENINO"/>
    <s v="jenny.giraldo@jep.gov.co"/>
    <s v="https://community.secop.gov.co/Public/Tendering/ContractNoticePhases/View?PPI=CO1.PPI.25093602&amp;isFromPublicArea=True&amp;isModal=False"/>
  </r>
  <r>
    <s v="JEP-640-2023"/>
    <s v="JEP-IC-001-2023"/>
    <s v="Clara Torres"/>
    <d v="2023-05-19T00:00:00"/>
    <s v="SOFTWARE COLOMBIA SERVICIOS INFORMÁTICOS S.A.S.  "/>
    <x v="3"/>
    <s v="2. Prestación de servcios"/>
    <s v="NIT"/>
    <n v="900364710"/>
    <n v="8"/>
    <x v="2"/>
    <s v="Bogotá D.C."/>
    <s v="prestación de servicios a través de una plataforma tecnológica para la realización de subastas electrónicas, dentro de los procesos de contratación que se adelanten para el desarrollo de la misionalidad de la entidad y la correcta actividad judicial"/>
    <s v="Funciones de la dependencia"/>
    <s v="Luis Felipe Rivera García"/>
    <s v="Dirección de Tecnologías de la Información"/>
    <s v="EE- Subdirección de Contratación "/>
    <s v="Fabio Leonardo Muñoz"/>
    <n v="80769053"/>
    <x v="0"/>
    <s v="Nicolas Medina Rey_x000a_14 al 21 de agosto"/>
    <s v="N/A"/>
    <s v="N/A"/>
    <s v="Inversión"/>
    <n v="10472700"/>
    <s v="N/A"/>
    <s v="N/A"/>
    <n v="1689800"/>
    <s v="N/A"/>
    <n v="91223"/>
    <n v="266723"/>
    <n v="2018011001175"/>
    <d v="2023-05-23T00:00:00"/>
    <d v="2023-05-26T00:00:00"/>
    <s v="N/A"/>
    <s v="N/A"/>
    <s v="N/A"/>
    <s v="N/A"/>
    <s v="N/A"/>
    <n v="4735500"/>
    <d v="2023-10-03T00:00:00"/>
    <n v="0"/>
    <s v="N/A"/>
    <n v="0"/>
    <s v="N/A"/>
    <n v="0"/>
    <s v="N/A"/>
    <n v="0"/>
    <s v="N/A"/>
    <n v="0"/>
    <s v="N/A"/>
    <n v="0"/>
    <s v="N/A"/>
    <n v="0"/>
    <n v="15208200"/>
    <n v="0"/>
    <n v="0"/>
    <n v="0"/>
    <n v="0"/>
    <d v="2023-12-31T00:00:00"/>
    <d v="2023-12-31T00:00:00"/>
    <n v="-837"/>
    <s v="SI"/>
    <s v="Bogotá D.C. - JEP"/>
    <s v="Cumplimiento"/>
    <s v="33-45-101119053"/>
    <n v="0"/>
    <s v="Seguros del Estado S.A."/>
    <d v="2023-05-23T00:00:00"/>
    <s v="19/05/2023 - 31/12/2026"/>
    <d v="2023-05-24T00:00:00"/>
    <s v="https://jepcolombia.sharepoint.com/:b:/g/SE/DAJ/SDC/EfW8a0gHdqhDqqRro3jfi7IB0H24gDluko_Y5t8sNu7fRw?e=7TcB6d"/>
    <s v="Mediante otrosí N°1 publicado el 3/10/2023 se adiciona el valor de $4.735.500 El valor adicionado será pagado con cargo al Certificado de_x000a_Disponibilidad Presupuestal No. 91223 del 27 de abril de 2023_x000a_El 5/07/2024 Balance Final y Cierre del Contrato JEP-640-2023 - Software Colombia Servicios Informaricos SAS."/>
    <x v="0"/>
    <s v="Adición"/>
    <s v="N/A"/>
    <s v="N/A"/>
    <s v="N/A"/>
    <s v="N/A"/>
    <s v="N/A"/>
    <s v="https://community.secop.gov.co/Public/Tendering/ContractNoticePhases/View?PPI=CO1.PPI.25052998&amp;isFromPublicArea=True&amp;isModal=False"/>
  </r>
  <r>
    <s v="JEP-641-2023"/>
    <s v="JEP-IPINF-002-2023"/>
    <s v="Jairo Cuellar"/>
    <d v="2023-05-19T00:00:00"/>
    <s v="TECNOSOFT UPS S.A.S"/>
    <x v="2"/>
    <s v="2. Prestación de servcios"/>
    <s v="NIT"/>
    <n v="830107783"/>
    <n v="0"/>
    <x v="2"/>
    <s v="Bogotá D.C."/>
    <s v="Prestar el servicio de mantenimiento preventivo, correctivo y soporte para los sistemas ininterrumpidos de potencia (ups) que operan en las instalaciones de la jurisdicción especial para la paz – JEP"/>
    <s v="Funciones de la dependencia"/>
    <s v="Gabriel Amado Pardo"/>
    <s v="Subdirección de Recursos Físicos e Infraestructura"/>
    <s v="DD- Subdirección de Recursos Físicos e Infraestructura"/>
    <s v="Yiris Tovar Medina"/>
    <n v="22736411"/>
    <x v="19"/>
    <s v="A partir del 1/08/2024"/>
    <s v="N/A"/>
    <s v="N/A"/>
    <s v="Funcionamiento"/>
    <n v="15528629"/>
    <s v="N/A"/>
    <s v="N/A"/>
    <n v="3170000"/>
    <s v="N/A"/>
    <n v="86823"/>
    <n v="274723"/>
    <s v="N/A"/>
    <d v="2023-05-24T00:00:00"/>
    <d v="2023-05-31T00:00:00"/>
    <s v="N/A"/>
    <s v="N/A"/>
    <s v="N/A"/>
    <s v="N/A"/>
    <s v="N/A"/>
    <n v="0"/>
    <s v="N/A"/>
    <n v="0"/>
    <s v="N/A"/>
    <n v="0"/>
    <s v="N/A"/>
    <n v="0"/>
    <s v="N/A"/>
    <n v="0"/>
    <s v="N/A"/>
    <n v="0"/>
    <s v="N/A"/>
    <n v="0"/>
    <s v="N/A"/>
    <n v="0"/>
    <n v="15528629"/>
    <n v="0"/>
    <n v="0"/>
    <n v="0"/>
    <n v="0"/>
    <d v="2023-12-31T00:00:00"/>
    <d v="2023-12-31T00:00:00"/>
    <n v="-837"/>
    <s v="SI"/>
    <s v="Bogotá D.C. - JEP"/>
    <s v="Cumplimiento"/>
    <s v="CBC - 100046652"/>
    <n v="1"/>
    <s v="Seguros Mundial"/>
    <d v="2023-05-25T00:00:00"/>
    <s v="22/05/2023 - 31/12/2026"/>
    <d v="2023-05-30T00:00:00"/>
    <s v="https://jepcolombia.sharepoint.com/:b:/g/SE/DAJ/SDC/Eb09tjlUZO5KvVY11bAtwo4BE3vkiU8I4eaVHHRaiZHCEA?e=qojVXB_x000a_Anexo 2_x000a_https://jepcolombia.sharepoint.com/:b:/g/SE/DAJ/SDC/EfpP5L-Wq65JuYujcBq-Y00BWhW2MWLxJA0W4GYobIyVyw?e=fHvwji"/>
    <s v="El 8/11/2024 se publicó el acta de balance y cierre"/>
    <x v="0"/>
    <s v="Retiro"/>
    <s v="N/A"/>
    <s v="N/A"/>
    <s v="N/A"/>
    <s v="N/A"/>
    <s v="N/A"/>
    <s v="https://community.secop.gov.co/Public/Tendering/ContractNoticePhases/View?PPI=CO1.PPI.24674496&amp;isFromPublicArea=True&amp;isModal=False"/>
  </r>
  <r>
    <s v="JEP-642-2023"/>
    <s v="JEP-CSPO-636-2023"/>
    <s v="Julieth Barrera"/>
    <d v="2023-05-19T00:00:00"/>
    <s v="Idanis Yaneth Jimenez Sanchez"/>
    <x v="0"/>
    <s v="1. Prestación de servicios profesionales y de apoyo a la gestión"/>
    <s v="Cédula de ciudadanía"/>
    <n v="1084730639"/>
    <n v="4"/>
    <x v="0"/>
    <s v="Santa Marta"/>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57427571"/>
    <s v="N/A"/>
    <s v="N/A"/>
    <n v="7589549"/>
    <s v="N/A"/>
    <n v="85323"/>
    <n v="290323"/>
    <n v="2022011000068"/>
    <d v="2023-05-30T00:00:00"/>
    <d v="2023-06-05T00:00:00"/>
    <s v="N/A"/>
    <s v="N/A"/>
    <s v="N/A"/>
    <s v="N/A"/>
    <s v="N/A"/>
    <n v="0"/>
    <s v="N/A"/>
    <n v="0"/>
    <s v="N/A"/>
    <n v="0"/>
    <s v="N/A"/>
    <n v="0"/>
    <s v="N/A"/>
    <n v="0"/>
    <s v="N/A"/>
    <n v="0"/>
    <s v="N/A"/>
    <n v="0"/>
    <s v="N/A"/>
    <n v="0"/>
    <n v="57427571"/>
    <n v="0"/>
    <n v="0"/>
    <n v="0"/>
    <n v="0"/>
    <d v="2023-12-31T00:00:00"/>
    <d v="2023-12-31T00:00:00"/>
    <n v="-837"/>
    <s v="NO"/>
    <s v="Valledupar con_x000a_desplazamiento en la región conformada por los departamentos de Cesar, Magdalena,_x000a_Bolívar, Sucre, Córdoba, Atlántico y La Guajira"/>
    <s v="Cumplimiento"/>
    <s v="46-47-101002148"/>
    <n v="0"/>
    <s v="Seguros del Estado S.A."/>
    <d v="2023-05-31T00:00:00"/>
    <s v="30/05/2023 - 30/06/2024"/>
    <d v="2023-06-05T00:00:00"/>
    <s v="https://jepcolombia.sharepoint.com/:b:/g/SE/DAJ/SDC/EfpP5L-Wq65JuYujcBq-Y00BWhW2MWLxJA0W4GYobIyVyw?e=1Wtsr2_x000a_Anexo 2_x000a_https://jepcolombia.sharepoint.com/:b:/g/SE/DAJ/SDC/EdSWaKm3pFNJpZ5bas6I6lEBMdnwcxg0GUfyABB5UnJR-A?e=objxzl"/>
    <s v="Ninguna"/>
    <x v="0"/>
    <s v="Retiro"/>
    <s v="N/A"/>
    <s v="PSICOLOGIA"/>
    <s v="N/A"/>
    <s v="FEMENINO"/>
    <s v="idanis.jimenez@jep.gov.co"/>
    <s v="https://community.secop.gov.co/Public/Tendering/ContractNoticePhases/View?PPI=CO1.PPI.25103258&amp;isFromPublicArea=True&amp;isModal=False"/>
  </r>
  <r>
    <s v="JEP-643-2023"/>
    <s v="JEP-CSPO-637-2023"/>
    <s v="Mateo Avila"/>
    <d v="2023-05-19T00:00:00"/>
    <s v="Juan Camilo Castañeda Arboleda"/>
    <x v="0"/>
    <s v="1. Prestación de servicios profesionales y de apoyo a la gestión"/>
    <s v="Cédula de ciudadanía"/>
    <n v="1152685868"/>
    <n v="8"/>
    <x v="0"/>
    <s v="Medellin"/>
    <s v="Prestar  los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
    <s v="Funciones de la dependencia"/>
    <s v="Harvey Danilo Suárez Morales"/>
    <s v="Secretaría Ejecutiva"/>
    <s v="AA- Subdirección de Comunicaciones"/>
    <s v="Hernando Salazar Palacio"/>
    <n v="14238439"/>
    <x v="23"/>
    <s v="N/A"/>
    <s v="N/A"/>
    <s v="N/A"/>
    <s v="Inversión"/>
    <n v="39890673"/>
    <s v="N/A"/>
    <s v="N/A"/>
    <n v="5464476"/>
    <s v="N/A"/>
    <n v="78623"/>
    <n v="278023"/>
    <n v="2022011000068"/>
    <d v="2023-05-25T00:00:00"/>
    <d v="2023-06-01T00:00:00"/>
    <s v="N/A"/>
    <s v="N/A"/>
    <s v="N/A"/>
    <s v="N/A"/>
    <s v="N/A"/>
    <n v="0"/>
    <s v="N/A"/>
    <n v="0"/>
    <s v="N/A"/>
    <n v="0"/>
    <s v="N/A"/>
    <n v="0"/>
    <s v="N/A"/>
    <n v="0"/>
    <s v="N/A"/>
    <n v="0"/>
    <s v="N/A"/>
    <n v="0"/>
    <s v="N/A"/>
    <n v="0"/>
    <n v="39890673"/>
    <n v="0"/>
    <n v="0"/>
    <n v="0"/>
    <n v="0"/>
    <d v="2023-12-31T00:00:00"/>
    <d v="2023-12-31T00:00:00"/>
    <n v="-837"/>
    <s v="NO"/>
    <s v="Medellín"/>
    <s v="Cumplimiento"/>
    <s v="_x0009_11-47-101015185"/>
    <n v="0"/>
    <s v="Seguros del Estado S.A."/>
    <d v="2023-05-26T00:00:00"/>
    <s v="26/05/2023 - 10/07/2024"/>
    <d v="2023-05-26T00:00:00"/>
    <s v="https://jepcolombia.sharepoint.com/:b:/g/SE/DAJ/SDC/EbX56jz-NnFKlrjMqbmScPoBi2lH11jgYz4LO_Ar_-tfgQ?e=2jMlPv"/>
    <s v="Ninguna"/>
    <x v="0"/>
    <s v="Retiro"/>
    <s v="N/A"/>
    <s v="PERIODISMO"/>
    <s v="N/A"/>
    <s v="MASCULINO"/>
    <s v="juan.castaneda@jep.gov.co"/>
    <s v="https://community.secop.gov.co/Public/Tendering/ContractNoticePhases/View?PPI=CO1.PPI.25103652&amp;isFromPublicArea=True&amp;isModal=False"/>
  </r>
  <r>
    <s v="JEP-644-2023"/>
    <s v="JEP-IPINF-004-2023"/>
    <s v="Mateo Avila"/>
    <d v="2023-05-23T00:00:00"/>
    <s v="ZURICH COLOMBIA SEGUROS S.A"/>
    <x v="2"/>
    <s v="8. Seguros"/>
    <s v="NIT"/>
    <n v="860002534"/>
    <n v="0"/>
    <x v="2"/>
    <s v="Bogotá D.C."/>
    <s v="Adquisición de pólizas de seguros para aeronaves no tripuladas - drones de propiedad de la jurisdicción especial para la paz"/>
    <s v="Funciones de la dependencia"/>
    <s v="Gabriel Amado Pardo"/>
    <s v="Subdirección de Recursos Físicos e Infraestructura"/>
    <s v="DD- Subdirección de Recursos Físicos e Infraestructura"/>
    <s v="Yiris Tovar Medina"/>
    <n v="22736411"/>
    <x v="19"/>
    <s v="A partir del 1/08/2024"/>
    <s v="N/A"/>
    <s v="N/A"/>
    <s v="Funcionamiento"/>
    <n v="32837103"/>
    <s v="N/A"/>
    <s v="N/A"/>
    <s v="N/A"/>
    <s v="N/A"/>
    <n v="92323"/>
    <n v="277123"/>
    <s v="N/A"/>
    <d v="2023-05-25T00:00:00"/>
    <d v="2023-05-25T00:00:00"/>
    <s v="N/A"/>
    <s v="N/A"/>
    <s v="N/A"/>
    <s v="N/A"/>
    <s v="N/A"/>
    <n v="2225781"/>
    <d v="2024-03-22T00:00:00"/>
    <n v="0"/>
    <s v="N/A"/>
    <n v="0"/>
    <s v="N/A"/>
    <n v="0"/>
    <s v="N/A"/>
    <n v="0"/>
    <s v="N/A"/>
    <n v="0"/>
    <s v="N/A"/>
    <n v="1"/>
    <d v="2024-03-22T00:00:00"/>
    <n v="22"/>
    <n v="35062884"/>
    <n v="0"/>
    <n v="0"/>
    <n v="0"/>
    <n v="0"/>
    <d v="2024-03-25T00:00:00"/>
    <d v="2024-04-16T00:00:00"/>
    <n v="-730"/>
    <s v="SI"/>
    <s v="Territorio Nacional"/>
    <s v="N/A"/>
    <s v="N/A"/>
    <s v="N/A"/>
    <s v="N/A"/>
    <s v="N/A"/>
    <s v="N/A"/>
    <s v="N/A"/>
    <s v="N/A"/>
    <s v="Mediante otrosí N°1 del 22/03/2024 se prorroga el contrato hasta el 16 de abril de 2024 y se adiciona el valor de $2.225.781; el 30/09/2024 se publico el acta de balance y cierre "/>
    <x v="0"/>
    <s v="Adición y prorróga"/>
    <s v="N/A"/>
    <s v="N/A"/>
    <s v="N/A"/>
    <s v="N/A"/>
    <s v="N/A"/>
    <s v="https://community.secop.gov.co/Public/Tendering/ContractNoticePhases/View?PPI=CO1.PPI.24855735&amp;isFromPublicArea=True&amp;isModal=False"/>
  </r>
  <r>
    <s v="JEP-645-2023"/>
    <s v="JEP-CSPO-638-2023"/>
    <s v="Laura Paredes"/>
    <d v="2023-05-26T00:00:00"/>
    <s v="Carlos Alberto Alfonso Correa"/>
    <x v="0"/>
    <s v="1. Prestación de servicios profesionales y de apoyo a la gestión"/>
    <s v="Cédula de ciudadanía"/>
    <n v="79526197"/>
    <n v="8"/>
    <x v="0"/>
    <s v="Bogotá D.C."/>
    <s v="Prestar servicios profesionales especializados para apoyar a la subdirección financiera en asuntos estratégicos y conexos a la gestión presupuestal, contable y tesoral, para fortalecer su modelo de gestión a partir de la revisión de las herramientas tecnológicas en operación y de los productos que emite el área financiera"/>
    <s v="Funciones de la dependencia"/>
    <s v="Harvey Danilo Suárez Morales"/>
    <s v="Secretaría Ejecutiva"/>
    <s v="DD- Subdirección Financiera"/>
    <s v="Juan David Olarte Torres"/>
    <n v="73583226"/>
    <x v="1"/>
    <s v="Adriana Lorena_x000a_Guzmán Molano_x000a_52.716.224_x000a_Octubre 17 hasta el termino de la ausencia"/>
    <s v="N/A"/>
    <s v="N/A"/>
    <s v="Inversión"/>
    <n v="124590076"/>
    <s v="N/A"/>
    <s v="N/A"/>
    <n v="17304178"/>
    <s v="N/A"/>
    <n v="93523"/>
    <n v="290423"/>
    <n v="2018011001175"/>
    <d v="2023-05-30T00:00:00"/>
    <d v="2023-05-31T00:00:00"/>
    <s v="N/A"/>
    <s v="N/A"/>
    <s v="N/A"/>
    <s v="N/A"/>
    <s v="N/A"/>
    <n v="0"/>
    <s v="N/A"/>
    <n v="0"/>
    <s v="N/A"/>
    <n v="0"/>
    <s v="N/A"/>
    <n v="0"/>
    <s v="N/A"/>
    <n v="0"/>
    <s v="N/A"/>
    <n v="0"/>
    <s v="N/A"/>
    <n v="0"/>
    <s v="N/A"/>
    <n v="0"/>
    <n v="124590076"/>
    <n v="0"/>
    <n v="0"/>
    <n v="0"/>
    <n v="0"/>
    <d v="2023-12-31T00:00:00"/>
    <d v="2023-12-31T00:00:00"/>
    <n v="-837"/>
    <s v="NO"/>
    <s v="Bogotá D.C."/>
    <s v="Cumplimiento"/>
    <s v="_x0009_340 - 47 - 994000045438"/>
    <n v="0"/>
    <s v="Aseguradora Solidaria de Colombia "/>
    <d v="2023-05-30T00:00:00"/>
    <s v="29/05/2023 - 10/07/2023"/>
    <d v="2023-05-31T00:00:00"/>
    <s v="https://jepcolombia.sharepoint.com/:b:/g/SE/DAJ/SDC/EVUR1puvE1BNvw7nPuGfBPgB5Cti0NJWbXKIOTdMUuWuhA?e=OgnJUK"/>
    <s v="Ninguna"/>
    <x v="0"/>
    <s v="Retiro"/>
    <s v="N/A"/>
    <s v="ADMINISTRACIÓN DE EMPRESAS"/>
    <s v="N/A"/>
    <s v="MASCULINO"/>
    <s v="carlos.alfonso@jep.gov.co"/>
    <s v="https://community.secop.gov.co/Public/Tendering/ContractNoticePhases/View?PPI=CO1.PPI.25184681&amp;isFromPublicArea=True&amp;isModal=False"/>
  </r>
  <r>
    <s v="JEP-646-2023"/>
    <s v="JEP-CSPO-639-2023"/>
    <s v="Clara Torres"/>
    <d v="2023-05-26T00:00:00"/>
    <s v="COMPAÑÍA ASEGURADORA DE FIANZAS S.A."/>
    <x v="0"/>
    <s v="8. Seguros"/>
    <s v="NIT"/>
    <n v="860070374"/>
    <n v="9"/>
    <x v="2"/>
    <s v="Bogotá D.C."/>
    <s v="Adquisición de póliza de seguros de accidentes personales para menores de edad que ingresen a las instalaciones de la Jurisdicción Especial para la Paz"/>
    <s v="Funciones de la dependencia"/>
    <s v="Gabriel Amado Pardo"/>
    <s v="Subdirección de Recursos Físicos e Infraestructura"/>
    <s v="DD- Subdirección de Recursos Físicos e Infraestructura"/>
    <s v="Martha Cristina Useche Rodriguez"/>
    <n v="52267258"/>
    <x v="19"/>
    <s v="Martha Cristina Useche Rodriguez_x000a_52.267.258"/>
    <s v="N/A"/>
    <s v="N/A"/>
    <s v="Funcionamiento"/>
    <n v="3700000"/>
    <s v="N/A"/>
    <s v="N/A"/>
    <s v="N/A"/>
    <s v="N/A"/>
    <n v="90523"/>
    <n v="305923"/>
    <s v="N/A"/>
    <d v="2023-06-06T00:00:00"/>
    <d v="2023-06-07T00:00:00"/>
    <s v="N/A"/>
    <s v="N/A"/>
    <s v="N/A"/>
    <s v="N/A"/>
    <s v="N/A"/>
    <n v="0"/>
    <s v="N/A"/>
    <n v="0"/>
    <s v="N/A"/>
    <n v="0"/>
    <s v="N/A"/>
    <n v="0"/>
    <s v="N/A"/>
    <n v="0"/>
    <s v="N/A"/>
    <n v="0"/>
    <s v="N/A"/>
    <n v="1"/>
    <d v="2023-07-11T00:00:00"/>
    <n v="5"/>
    <n v="3700000"/>
    <n v="0"/>
    <n v="0"/>
    <n v="0"/>
    <n v="0"/>
    <d v="2024-06-01T00:00:00"/>
    <d v="2024-06-06T00:00:00"/>
    <n v="-679"/>
    <s v="NO"/>
    <s v="Territorio Nacional"/>
    <s v="N/A"/>
    <s v="N/A"/>
    <s v="N/A"/>
    <s v="N/A"/>
    <s v="N/A"/>
    <s v="N/A"/>
    <s v="N/A"/>
    <s v="N/A"/>
    <s v="Mediante otrosi N°1 del 11/07/2023 se modifica El plazo de ejecución del contrato será hasta las 24:00 horas del 6 de junio de 2024_x000a_El 30/10/2024 se publicó el acta de balance y cierre, se libera $1000000"/>
    <x v="0"/>
    <s v="Prorroga"/>
    <s v="N/A"/>
    <s v="N/A"/>
    <s v="N/A"/>
    <s v="N/A"/>
    <s v="N/A"/>
    <s v="https://community.secop.gov.co/Public/Tendering/ContractNoticePhases/View?PPI=CO1.PPI.25210848&amp;isFromPublicArea=True&amp;isModal=False"/>
  </r>
  <r>
    <s v="JEP-647-2023"/>
    <s v="JEP-CSPO-640-2023"/>
    <s v="Clara Torres"/>
    <d v="2023-05-26T00:00:00"/>
    <s v="Ismenia Martínez Renteria"/>
    <x v="0"/>
    <s v="1. Prestación de servicios profesionales y de apoyo a la gestión"/>
    <s v="Cédula de ciudadanía"/>
    <n v="54256189"/>
    <n v="9"/>
    <x v="0"/>
    <s v="Quibdó"/>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4001170"/>
    <s v="N/A"/>
    <s v="N/A"/>
    <n v="4857310"/>
    <s v="N/A"/>
    <n v="86223"/>
    <n v="298023"/>
    <n v="2022011000068"/>
    <d v="2023-06-01T00:00:00"/>
    <d v="2023-06-07T00:00:00"/>
    <s v="N/A"/>
    <s v="N/A"/>
    <s v="N/A"/>
    <s v="N/A"/>
    <s v="N/A"/>
    <n v="0"/>
    <s v="N/A"/>
    <n v="0"/>
    <s v="N/A"/>
    <n v="0"/>
    <s v="N/A"/>
    <n v="0"/>
    <s v="N/A"/>
    <n v="0"/>
    <s v="N/A"/>
    <n v="0"/>
    <s v="N/A"/>
    <n v="0"/>
    <s v="N/A"/>
    <n v="0"/>
    <n v="34001170"/>
    <n v="0"/>
    <n v="0"/>
    <n v="0"/>
    <n v="0"/>
    <d v="2023-12-31T00:00:00"/>
    <d v="2023-12-31T00:00:00"/>
    <n v="-837"/>
    <s v="NO"/>
    <s v="Quibdó con_x000a_desplazamiento en la región conformada por los departamentos de Chocó, Urabá_x000a_Chocoano y Antioqueño"/>
    <s v="Cumplimiento"/>
    <s v="6545-101081249"/>
    <n v="0"/>
    <s v="Seguros del Estado S.A."/>
    <d v="2023-06-02T00:00:00"/>
    <s v="01/06/2023 - 30/06/2024"/>
    <d v="2023-06-06T00:00:00"/>
    <s v="https://jepcolombia.sharepoint.com/:b:/g/SE/DAJ/SDC/ER9T_4b7gdZChM8AvkfAoPcBttiNhIZdzsZlkPLJeSNQog?e=5ugFm2"/>
    <s v="Ninguna"/>
    <x v="0"/>
    <s v="Retiro"/>
    <s v="N/A"/>
    <s v="PSICOLOGIA"/>
    <s v="N/A"/>
    <s v="FEMENINO"/>
    <s v="ismenia.martinez@jep.gov.co"/>
    <s v="https://community.secop.gov.co/Public/Tendering/ContractNoticePhases/View?PPI=CO1.PPI.25210757&amp;isFromPublicArea=True&amp;isModal=False"/>
  </r>
  <r>
    <s v="JEP-648-2023"/>
    <s v="JEP-CSPO-641-2023"/>
    <s v="Julieth Barrera"/>
    <d v="2023-05-30T00:00:00"/>
    <s v="Boris Duarte Caviedes"/>
    <x v="0"/>
    <s v="1. Prestación de servicios profesionales y de apoyo a la gestión"/>
    <s v="Cédula de ciudadanía"/>
    <n v="80778845"/>
    <n v="7"/>
    <x v="0"/>
    <s v="Bogotá D.C."/>
    <s v="Prestar servicios profesionales para apoyar a la Subdirección de Fortalecimiento Institucional en el desarrollo del modelo de gestión del conocimiento de la JEP, a través de la sistematización, seguimiento y socialización de aprendizajes institucionales"/>
    <s v="Funciones de la dependencia"/>
    <s v="Harvey Danilo Suárez Morales"/>
    <s v="Secretaría Ejecutiva"/>
    <s v="AA- Subdirección de Fortalecimiento Institucional"/>
    <s v="Luz Amanda Granados Urrea"/>
    <n v="51746389"/>
    <x v="24"/>
    <s v="N/A"/>
    <s v="N/A"/>
    <s v="N/A"/>
    <s v="Inversión"/>
    <n v="60564616"/>
    <s v="N/A"/>
    <s v="N/A"/>
    <n v="8652088"/>
    <s v="N/A"/>
    <n v="68023"/>
    <n v="300623"/>
    <n v="2018011001175"/>
    <d v="2023-06-02T00:00:00"/>
    <d v="2023-06-05T00:00:00"/>
    <s v="N/A"/>
    <s v="N/A"/>
    <s v="N/A"/>
    <s v="N/A"/>
    <s v="N/A"/>
    <n v="0"/>
    <s v="N/A"/>
    <n v="0"/>
    <s v="N/A"/>
    <n v="0"/>
    <s v="N/A"/>
    <n v="0"/>
    <s v="N/A"/>
    <n v="0"/>
    <s v="N/A"/>
    <n v="0"/>
    <s v="N/A"/>
    <n v="0"/>
    <s v="N/A"/>
    <n v="0"/>
    <n v="60564616"/>
    <n v="0"/>
    <n v="0"/>
    <n v="0"/>
    <n v="0"/>
    <d v="2023-12-31T00:00:00"/>
    <d v="2023-12-31T00:00:00"/>
    <n v="-837"/>
    <s v="NO"/>
    <s v="Bogotá D.C."/>
    <s v="Cumplimiento"/>
    <s v="15-47-101011512"/>
    <n v="0"/>
    <s v="Seguros del Esado S.A."/>
    <d v="2023-06-02T00:00:00"/>
    <s v="02/06/2023 - 05/07/2023"/>
    <d v="2023-06-05T00:00:00"/>
    <s v="https://jepcolombia.sharepoint.com/:b:/g/SE/DAJ/SDC/ES3DyYVwwkpArx1kajBfzVEBXOdimWep2pCy_-3gCh6AZA?e=thStVb"/>
    <s v="Ninguna"/>
    <x v="0"/>
    <s v="Retiro"/>
    <s v="N/A"/>
    <s v="CIENCIAS POLÍTICAS Y DE GOBIERNO"/>
    <s v="N/A"/>
    <s v="MASCULINO"/>
    <s v="boris.duarte@jep.gov.co"/>
    <s v="https://community.secop.gov.co/Public/Tendering/ContractNoticePhases/View?PPI=CO1.PPI.25287759&amp;isFromPublicArea=True&amp;isModal=False"/>
  </r>
  <r>
    <s v="JEP-649-2023"/>
    <s v="JEP-CSPO-642-2023"/>
    <s v="Julieth Barrera"/>
    <d v="2023-05-30T00:00:00"/>
    <s v="Katherin Georyanie Garcia Rodriguez"/>
    <x v="0"/>
    <s v="1. Prestación de servicios profesionales y de apoyo a la gestión"/>
    <s v="Cédula de ciudadanía"/>
    <n v="1033739124"/>
    <n v="9"/>
    <x v="0"/>
    <s v="Bogotá D.C."/>
    <s v="Prestar los servicios profesionales para apoyar a la subdirección de talento humano en la implementación del plan anual del sistema de gestión de la seguridad y salud en el trabajo (sg-sst) y el desarrollo de las actividades y acciones necesarias para su cumplimiento"/>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50738670"/>
    <s v="N/A"/>
    <s v="N/A"/>
    <n v="6982386"/>
    <s v="N/A"/>
    <n v="94623"/>
    <n v="298623"/>
    <n v="2018011001175"/>
    <d v="2023-06-01T00:00:00"/>
    <d v="2023-06-02T00:00:00"/>
    <s v="N/A"/>
    <s v="N/A"/>
    <s v="N/A"/>
    <s v="N/A"/>
    <s v="N/A"/>
    <n v="-2094720"/>
    <d v="2023-06-30T00:00:00"/>
    <n v="0"/>
    <s v="N/A"/>
    <n v="0"/>
    <s v="N/A"/>
    <n v="0"/>
    <s v="N/A"/>
    <n v="0"/>
    <s v="N/A"/>
    <n v="0"/>
    <s v="N/A"/>
    <n v="0"/>
    <s v="N/A"/>
    <n v="0"/>
    <n v="48643950"/>
    <n v="0"/>
    <n v="0"/>
    <n v="0"/>
    <n v="0"/>
    <d v="2023-12-31T00:00:00"/>
    <d v="2023-12-31T00:00:00"/>
    <n v="-837"/>
    <s v="NO"/>
    <s v="Bogotá D.C."/>
    <s v="Cumplimiento"/>
    <s v="_x0009_21-45-101411515"/>
    <n v="0"/>
    <s v="Seguros del Esado S.A."/>
    <d v="2023-06-02T00:00:00"/>
    <s v="02/06/2023 - 30/06/2024"/>
    <d v="2023-06-02T00:00:00"/>
    <s v="https://jepcolombia.sharepoint.com/:b:/g/SE/DAJ/SDC/Ec3Ky3dj7aZLpLWLcM55fYkB-C76IikXkpyOPkVA3Hn4Cw?e=aJKcuY"/>
    <s v="Mediante otrosí N°1 se ajusta el valor del contrato"/>
    <x v="0"/>
    <s v="Retiro"/>
    <s v="N/A"/>
    <s v="INGENIERIA INDUSTRIAL"/>
    <s v="N/A"/>
    <s v="FEMENINO"/>
    <s v="katherin.garcia@jep.gov.co"/>
    <s v="https://community.secop.gov.co/Public/Tendering/ContractNoticePhases/View?PPI=CO1.PPI.25248023&amp;isFromPublicArea=True&amp;isModal=False"/>
  </r>
  <r>
    <s v="JEP-650-2023"/>
    <s v="JEP-CSPO-643-2023"/>
    <s v="Mateo Avila"/>
    <d v="2023-05-30T00:00:00"/>
    <s v="Isabel Valdés Arias"/>
    <x v="0"/>
    <s v="1. Prestación de servicios profesionales y de apoyo a la gestión"/>
    <s v="Cédula de ciudadanía"/>
    <n v="1026282090"/>
    <n v="8"/>
    <x v="0"/>
    <s v="Bogotá D.C."/>
    <s v="Prestar servicios profesionales para apoyar y acompañar a la Subdirección  de Comunicaciones en la elaboración y difusión de contenidos periodísticos y audiovisuales relacionados con las decisiones de las Salas y Secciones del Tribunal para la Paz de la JEP, como parte del desarrollo de la estrategia y la política de comunicaciones."/>
    <s v="Funciones de la dependencia"/>
    <s v="Harvey Danilo Suárez Morales"/>
    <s v="Secretaría Ejecutiva"/>
    <s v="AA- Subdirección de Comunicaciones"/>
    <s v="Hernando Salazar Palacio"/>
    <n v="14238439"/>
    <x v="23"/>
    <s v="N/A"/>
    <s v="N/A"/>
    <s v="N/A"/>
    <s v="Inversión"/>
    <n v="53126843"/>
    <s v="N/A"/>
    <s v="N/A"/>
    <n v="7589549"/>
    <s v="N/A"/>
    <n v="87123"/>
    <n v="300523"/>
    <n v="2022011000068"/>
    <d v="2023-06-02T00:00:00"/>
    <d v="2023-06-05T00:00:00"/>
    <s v="N/A"/>
    <s v="N/A"/>
    <s v="N/A"/>
    <s v="N/A"/>
    <s v="N/A"/>
    <n v="0"/>
    <s v="N/A"/>
    <n v="0"/>
    <s v="N/A"/>
    <n v="0"/>
    <s v="N/A"/>
    <n v="0"/>
    <s v="N/A"/>
    <n v="0"/>
    <s v="N/A"/>
    <n v="0"/>
    <s v="N/A"/>
    <n v="0"/>
    <s v="N/A"/>
    <n v="0"/>
    <n v="53126843"/>
    <n v="0"/>
    <n v="0"/>
    <n v="0"/>
    <n v="0"/>
    <d v="2023-12-31T00:00:00"/>
    <d v="2023-12-31T00:00:00"/>
    <n v="-837"/>
    <s v="NO"/>
    <s v="Bogotá D.C."/>
    <s v="Cumplimiento"/>
    <s v="_x0009_11-47-101015272"/>
    <n v="0"/>
    <s v="Seguros del Estado S.A."/>
    <d v="2023-06-02T00:00:00"/>
    <s v="02/06/2023 - 10/07/2024"/>
    <d v="2023-06-05T00:00:00"/>
    <s v="https://jepcolombia.sharepoint.com/:b:/g/SE/DAJ/SDC/EXdtyx8jabVEquu9CRr0_U0ByKSf45Xlc_j8kK_eCRll7Q?e=fhnfB4"/>
    <s v="Ninguna"/>
    <x v="0"/>
    <s v="Retiro"/>
    <s v="N/A"/>
    <s v="PERIODISMO Y OPINIÓN PÚBLICA"/>
    <s v="N/A"/>
    <s v="FEMENINO"/>
    <s v="isabel.valdes@jep.gov.co"/>
    <s v="https://community.secop.gov.co/Public/Tendering/ContractNoticePhases/View?PPI=CO1.PPI.25296369&amp;isFromPublicArea=True&amp;isModal=False"/>
  </r>
  <r>
    <s v="JEP-651-2023"/>
    <s v="JEP-CSPO-644-2023"/>
    <s v="Mateo Avila"/>
    <d v="2023-05-30T00:00:00"/>
    <s v="Sonia Amparo Ocoro Ortiz"/>
    <x v="0"/>
    <s v="1. Prestación de servicios profesionales y de apoyo a la gestión"/>
    <s v="Cédula de ciudadanía"/>
    <n v="31567234"/>
    <n v="3"/>
    <x v="0"/>
    <s v="Cali"/>
    <s v="Prestar  los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
    <s v="Funciones de la dependencia"/>
    <s v="Harvey Danilo Suárez Morales"/>
    <s v="Secretaría Ejecutiva"/>
    <s v="AA- Subdirección de Comunicaciones"/>
    <s v="Hernando Salazar Palacio"/>
    <n v="14238439"/>
    <x v="23"/>
    <s v="N/A"/>
    <s v="N/A"/>
    <s v="N/A"/>
    <s v="Inversión"/>
    <n v="38251332"/>
    <s v="N/A"/>
    <s v="N/A"/>
    <n v="5464476"/>
    <s v="N/A"/>
    <n v="78723"/>
    <n v="309223"/>
    <n v="2022011000068"/>
    <d v="2023-06-07T00:00:00"/>
    <d v="2023-06-14T00:00:00"/>
    <s v="N/A"/>
    <s v="N/A"/>
    <s v="N/A"/>
    <s v="N/A"/>
    <s v="N/A"/>
    <n v="0"/>
    <s v="N/A"/>
    <n v="0"/>
    <s v="N/A"/>
    <n v="0"/>
    <s v="N/A"/>
    <n v="0"/>
    <s v="N/A"/>
    <n v="0"/>
    <s v="N/A"/>
    <n v="0"/>
    <s v="N/A"/>
    <n v="0"/>
    <s v="N/A"/>
    <n v="0"/>
    <n v="38251332"/>
    <n v="0"/>
    <n v="0"/>
    <n v="0"/>
    <n v="0"/>
    <d v="2023-12-31T00:00:00"/>
    <d v="2023-12-31T00:00:00"/>
    <n v="-837"/>
    <s v="NO"/>
    <s v="Cali"/>
    <s v="Cumplimiento"/>
    <s v="_x0009_45-45-101122114"/>
    <n v="0"/>
    <s v="Seguros del Estado S.A."/>
    <d v="2023-06-09T00:00:00"/>
    <s v="08/06/2023 - 30/06/2024"/>
    <d v="2023-06-13T00:00:00"/>
    <s v="https://jepcolombia.sharepoint.com/:b:/g/SE/DAJ/SDC/EY8XE8T_DspNmKhw0O_nyp4Bi-F8UbusQLmZfnSLUTcXug?e=Po42c5"/>
    <s v="Ninguna"/>
    <x v="0"/>
    <s v="Retiro"/>
    <s v="N/A"/>
    <s v="COMUNICACIÓN SOCIAL"/>
    <s v="N/A"/>
    <s v="FEMENINO"/>
    <s v="sonia.ocoro@jep.gov.co"/>
    <s v="https://community.secop.gov.co/Public/Tendering/ContractNoticePhases/View?PPI=CO1.PPI.25257465&amp;isFromPublicArea=True&amp;isModal=False"/>
  </r>
  <r>
    <s v="JEP-652-2023"/>
    <s v="JEP-CSPO-645-2023"/>
    <s v="Arinson Ruiz"/>
    <d v="2023-05-30T00:00:00"/>
    <s v="Adriana Del Pilar Acosta Roa"/>
    <x v="0"/>
    <s v="1. Prestación de servicios profesionales y de apoyo a la gestión"/>
    <s v="Cédula de ciudadanía"/>
    <n v="52839123"/>
    <n v="9"/>
    <x v="0"/>
    <s v="Bogotá D.C."/>
    <s v="Prestar servicios profesionales para apoyar a la subdirección de planeación en la planeación operativa, en la articulación de la planeación operativa con las necesidades contractuales, en la implementación del banco de proyectos de que trata el modelo de gestión, articulando con la subdirección de cooperación internacional y en la gestión de inversión pública"/>
    <s v="Funciones de la dependencia"/>
    <s v="Harvey Danilo Suárez Morales"/>
    <s v="Secretaría Ejecutiva"/>
    <s v="AA- Subdirección de Planeación"/>
    <s v="Adela del Pilar Parra González"/>
    <n v="52793194"/>
    <x v="5"/>
    <s v="N/A"/>
    <s v="N/A"/>
    <s v="N/A"/>
    <s v="Inversión"/>
    <n v="83451676"/>
    <s v="N/A"/>
    <s v="N/A"/>
    <n v="11921668"/>
    <s v="N/A"/>
    <n v="79923"/>
    <n v="298423"/>
    <n v="2018011001175"/>
    <d v="2023-06-01T00:00:00"/>
    <d v="2023-06-02T00:00:00"/>
    <s v="N/A"/>
    <s v="N/A"/>
    <s v="N/A"/>
    <s v="N/A"/>
    <s v="N/A"/>
    <n v="0"/>
    <s v="N/A"/>
    <n v="0"/>
    <s v="N/A"/>
    <n v="0"/>
    <s v="N/A"/>
    <n v="0"/>
    <s v="N/A"/>
    <n v="0"/>
    <s v="N/A"/>
    <n v="0"/>
    <s v="N/A"/>
    <n v="0"/>
    <s v="N/A"/>
    <n v="0"/>
    <n v="83451676"/>
    <n v="0"/>
    <n v="0"/>
    <n v="0"/>
    <n v="0"/>
    <d v="2023-12-31T00:00:00"/>
    <d v="2023-12-31T00:00:00"/>
    <n v="-837"/>
    <s v="NO"/>
    <s v="Bogotá D.C."/>
    <s v="Cumplimiento"/>
    <s v="33-47-101011598"/>
    <n v="0"/>
    <s v="Seguros del Esado S.A."/>
    <d v="2023-06-01T00:00:00"/>
    <s v="1/06/2023 - 30/06/2024"/>
    <d v="2023-06-02T00:00:00"/>
    <s v="https://jepcolombia.sharepoint.com/:b:/g/SE/DAJ/SDC/EaDvRU_T0tBMuWrMppFfnKABze6b2EIk7cnywBt01xxj0A?e=Je1QPU"/>
    <s v="Ninguna"/>
    <x v="0"/>
    <s v="Retiro"/>
    <s v="N/A"/>
    <s v="ECONOMÍA"/>
    <s v="N/A"/>
    <s v="FEMENINO"/>
    <s v="adriana.acosta@jep.gov.co"/>
    <s v="https://community.secop.gov.co/Public/Tendering/ContractNoticePhases/View?PPI=CO1.PPI.25251645&amp;isFromPublicArea=True&amp;isModal=False"/>
  </r>
  <r>
    <s v="JEP-653-2023"/>
    <s v="JEP-CSPO-646-2023"/>
    <s v="Clara Torres"/>
    <d v="2023-05-30T00:00:00"/>
    <s v="Nathalie Gómez Cubillos"/>
    <x v="0"/>
    <s v="1. Prestación de servicios profesionales y de apoyo a la gestión"/>
    <s v="Cédula de ciudadanía"/>
    <n v="35264758"/>
    <n v="4"/>
    <x v="0"/>
    <s v="Villavicencio"/>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4001170"/>
    <s v="N/A"/>
    <s v="N/A"/>
    <n v="4857310"/>
    <s v="N/A"/>
    <n v="86423"/>
    <n v="298523"/>
    <n v="2022011000068"/>
    <d v="2023-06-01T00:00:00"/>
    <d v="2023-06-07T00:00:00"/>
    <s v="N/A"/>
    <s v="N/A"/>
    <s v="N/A"/>
    <s v="N/A"/>
    <s v="N/A"/>
    <n v="0"/>
    <s v="N/A"/>
    <n v="0"/>
    <s v="N/A"/>
    <n v="0"/>
    <s v="N/A"/>
    <n v="0"/>
    <s v="N/A"/>
    <n v="0"/>
    <s v="N/A"/>
    <n v="0"/>
    <s v="N/A"/>
    <n v="0"/>
    <s v="N/A"/>
    <n v="0"/>
    <n v="34001170"/>
    <n v="0"/>
    <n v="0"/>
    <n v="0"/>
    <n v="0"/>
    <d v="2023-12-31T00:00:00"/>
    <d v="2023-12-31T00:00:00"/>
    <n v="-837"/>
    <s v="NO"/>
    <s v="Villavicencio con desplazamiento_x000a_por los departamentos de Meta, Arauca, Guaviare y Casanare"/>
    <s v="Cumplimiento"/>
    <s v="_x0009_30-45-101014864"/>
    <n v="0"/>
    <s v="Seguros del Estado S.A."/>
    <d v="2023-06-02T00:00:00"/>
    <s v="01/06/2023 - 30/06/2024"/>
    <d v="2023-06-02T00:00:00"/>
    <s v="https://jepcolombia.sharepoint.com/:b:/g/SE/DAJ/SDC/EeUObV-auqNLuuzoVbzdWvkBU5Tq7TkJ3qFRcRnJsn-PNw?e=46LJRM"/>
    <s v="Ninguna"/>
    <x v="0"/>
    <s v="Retiro"/>
    <s v="N/A"/>
    <s v="PSICOLOGIA"/>
    <s v="N/A"/>
    <s v="FEMENINO"/>
    <s v="nathalie.gomez@jep.gov.co"/>
    <s v="https://community.secop.gov.co/Public/Tendering/ContractNoticePhases/View?PPI=CO1.PPI.25275746&amp;isFromPublicArea=True&amp;isModal=False"/>
  </r>
  <r>
    <s v="JEP-654-2023"/>
    <s v="JEP-CSPO-647-2023"/>
    <s v="Mateo Avila"/>
    <d v="2023-05-30T00:00:00"/>
    <s v="Andrea Katherin Abril Rodriguez "/>
    <x v="0"/>
    <s v="1. Prestación de servicios profesionales y de apoyo a la gestión"/>
    <s v="Cédula de ciudadanía"/>
    <n v="1013637375"/>
    <n v="1"/>
    <x v="0"/>
    <s v="Bogotá D.C."/>
    <s v="Prestar servicios para apoyar al Departamento de SAAD Comparecientes en las actividades administrativas y técnicas para el acopio, procesamiento y validación de la información asociada al Registro de Comparecientes y la realización de pruebas funcionales asociadas al Registro"/>
    <s v="Funciones de la dependencia"/>
    <s v="Harvey Danilo Suárez Morales"/>
    <s v="Secretaría Ejecutiva"/>
    <s v="BB- Departamento SAAD Defensa a Comparecientes "/>
    <s v="Jorge Alirio Mancera Cortés"/>
    <n v="79309847"/>
    <x v="9"/>
    <s v="N/A"/>
    <s v="N/A"/>
    <s v="N/A"/>
    <s v="Inversión"/>
    <n v="26563411"/>
    <s v="N/A"/>
    <s v="N/A"/>
    <n v="3794773"/>
    <s v="N/A"/>
    <n v="38623"/>
    <n v="316223"/>
    <s v="_x0009_2022011000068"/>
    <d v="2023-06-09T00:00:00"/>
    <d v="2023-06-13T00:00:00"/>
    <s v="N/A"/>
    <s v="N/A"/>
    <s v="N/A"/>
    <s v="N/A"/>
    <s v="N/A"/>
    <n v="0"/>
    <s v="N/A"/>
    <n v="0"/>
    <s v="N/A"/>
    <n v="0"/>
    <s v="N/A"/>
    <n v="0"/>
    <s v="N/A"/>
    <n v="0"/>
    <s v="N/A"/>
    <n v="0"/>
    <s v="N/A"/>
    <n v="0"/>
    <s v="N/A"/>
    <n v="0"/>
    <n v="26563411"/>
    <n v="0"/>
    <n v="0"/>
    <n v="0"/>
    <n v="0"/>
    <d v="2023-12-31T00:00:00"/>
    <d v="2023-12-31T00:00:00"/>
    <n v="-837"/>
    <s v="NO"/>
    <s v="Bogotá D.C."/>
    <s v="Cumplimiento"/>
    <s v="15-47-101011554"/>
    <n v="0"/>
    <s v="Seguros del Estado S.A."/>
    <d v="2023-06-09T00:00:00"/>
    <s v="09/06/2023 - 30/06/2024"/>
    <d v="2023-06-13T00:00:00"/>
    <s v="https://jepcolombia.sharepoint.com/:b:/g/SE/DAJ/SDC/EdyWrW0XjRhFsDB0VEV4ItIB2vK-0qbQFCBsxN3O2DZY-g?e=T9hZgh"/>
    <s v="Ninguna"/>
    <x v="0"/>
    <s v="Retiro"/>
    <s v="N/A"/>
    <s v="DERECHO"/>
    <s v="N/A"/>
    <s v="FEMENINO"/>
    <s v="andrea.abril@jep.gov.co"/>
    <s v="https://community.secop.gov.co/Public/Tendering/ContractNoticePhases/View?PPI=CO1.PPI.25254480&amp;isFromPublicArea=True&amp;isModal=False"/>
  </r>
  <r>
    <s v="JEP-655-2023"/>
    <s v="JEP-IPINF-006-2023"/>
    <s v="Mateo Avila"/>
    <d v="2023-05-30T00:00:00"/>
    <s v="TERMECQ S.A.S"/>
    <x v="2"/>
    <s v="2. Prestación de servcios"/>
    <s v="NIT"/>
    <n v="901225745"/>
    <n v="3"/>
    <x v="2"/>
    <s v="Bogotá D.C."/>
    <s v="Prestar el servicio de mantenimiento preventivo, correctivo y de soporte para los equipos de aire acondicionado que son propiedad de la JEP, tanto en la sede principal como en los grupos territoriales"/>
    <s v="Funciones de la dependencia"/>
    <s v="Gabriel Amado Pardo"/>
    <s v="Subdirección de Recursos Físicos e Infraestructura"/>
    <s v="DD- Subdirección de Recursos Físicos e Infraestructura"/>
    <s v="Yiris Tovar Medina"/>
    <n v="22736411"/>
    <x v="19"/>
    <s v="A partir del 1/08/2024"/>
    <s v="N/A"/>
    <s v="N/A"/>
    <s v="Funcionamiento"/>
    <n v="11013734"/>
    <s v="N/A"/>
    <s v="N/A"/>
    <n v="2396000"/>
    <s v="N/A"/>
    <n v="87323"/>
    <n v="298723"/>
    <s v="N/A"/>
    <d v="2023-06-01T00:00:00"/>
    <d v="2023-06-13T00:00:00"/>
    <s v="N/A"/>
    <s v="N/A"/>
    <s v="N/A"/>
    <s v="N/A"/>
    <s v="N/A"/>
    <n v="-6221734"/>
    <d v="2024-08-30T00:00:00"/>
    <n v="0"/>
    <s v="N/A"/>
    <n v="0"/>
    <s v="N/A"/>
    <n v="0"/>
    <s v="N/A"/>
    <n v="0"/>
    <s v="N/A"/>
    <n v="0"/>
    <s v="N/A"/>
    <n v="0"/>
    <s v="N/A"/>
    <n v="0"/>
    <n v="4792000"/>
    <n v="0"/>
    <n v="0"/>
    <n v="0"/>
    <n v="0"/>
    <d v="2023-12-31T00:00:00"/>
    <d v="2023-12-31T00:00:00"/>
    <n v="-837"/>
    <s v="SI"/>
    <s v="Bogotá D.C. - JEP"/>
    <s v="Cumplimiento_x000a_Responsabilidad Civil Extracontractual"/>
    <s v="33-45-101119359_x000a_33-40-101074841"/>
    <s v="0_x000a_0"/>
    <s v="Seguros del Estado S.A."/>
    <s v="2/06/2023_x000a_2/06/2023"/>
    <s v="01/06/2023 - 31/12/2023_x000a_01/06/2023 - 31/12/2026"/>
    <d v="2023-06-08T00:00:00"/>
    <s v="https://jepcolombia.sharepoint.com/:b:/g/SE/DAJ/SDC/EVWiOvsW-IVFovEK_BFKpSEBFJYZ3fyX_4Nn-r89Xm11fQ?e=UfdsA8"/>
    <s v="El 30/08/2024 se publicó el acta de balance y cierre"/>
    <x v="0"/>
    <s v="Retiro"/>
    <s v="N/A"/>
    <s v="N/A"/>
    <s v="N/A"/>
    <s v="N/A"/>
    <s v="N/A"/>
    <s v="https://community.secop.gov.co/Public/Tendering/ContractNoticePhases/View?PPI=CO1.PPI.24954919&amp;isFromPublicArea=True&amp;isModal=False"/>
  </r>
  <r>
    <s v="JEP-656-2023"/>
    <s v="JEP-CSPO-648-2023"/>
    <s v="Jairo Cuellar"/>
    <d v="2023-05-31T00:00:00"/>
    <s v="Christian Kamilo Lopez Patiño"/>
    <x v="0"/>
    <s v="1. Prestación de servicios profesionales y de apoyo a la gestión"/>
    <s v="Cédula de ciudadanía"/>
    <n v="1020713527"/>
    <n v="3"/>
    <x v="0"/>
    <s v="Bogotá D.C."/>
    <s v="Prestar servicios profesionales especializados para apoyar y acompañar al departamento SAAD comparecientes en la articulación de las actividades desarrolladas por el equipo jurídico encargado de brindar tanto la asesoría jurídica,como la defensa técnica judicial a los comparecientes, así como el seguimiento y control de las mismas"/>
    <s v="Funciones de la dependencia"/>
    <s v="Harvey Danilo Suárez Morales"/>
    <s v="Secretaría Ejecutiva"/>
    <s v="BB- Departamento SAAD Defensa a Comparecientes "/>
    <s v="Jorge Alirio Mancera Cortés"/>
    <n v="79309847"/>
    <x v="9"/>
    <s v="N/A"/>
    <s v="N/A"/>
    <s v="N/A"/>
    <s v="Inversión"/>
    <n v="76806255"/>
    <s v="N/A"/>
    <s v="N/A"/>
    <n v="13964775"/>
    <s v="N/A"/>
    <n v="94123"/>
    <n v="298223"/>
    <n v="2022011000068"/>
    <d v="2023-06-01T00:00:00"/>
    <d v="2023-06-01T00:00:00"/>
    <s v="N/A"/>
    <s v="N/A"/>
    <s v="N/A"/>
    <s v="N/A"/>
    <s v="N/A"/>
    <n v="20947170"/>
    <d v="2023-11-15T00:00:00"/>
    <n v="15249534"/>
    <d v="2023-12-26T00:00:00"/>
    <n v="0"/>
    <s v="N/A"/>
    <n v="0"/>
    <s v="N/A"/>
    <n v="0"/>
    <s v="N/A"/>
    <n v="0"/>
    <s v="N/A"/>
    <n v="2"/>
    <d v="2023-12-26T00:00:00"/>
    <n v="77"/>
    <n v="113002959"/>
    <n v="15249534"/>
    <n v="15249534"/>
    <n v="0"/>
    <n v="0"/>
    <d v="2023-11-15T00:00:00"/>
    <d v="2024-01-31T00:00:00"/>
    <n v="-806"/>
    <s v="NO"/>
    <s v="Bogotá D.C."/>
    <s v="Cumplimiento"/>
    <s v="21-45-101411455"/>
    <n v="0"/>
    <s v="Seguros del Estado S.A."/>
    <d v="2023-06-01T00:00:00"/>
    <s v="01/06/2023 - 30/05/2024"/>
    <d v="2023-06-01T00:00:00"/>
    <s v="https://jepcolombia.sharepoint.com/:b:/g/SE/DAJ/SDC/EXTRsXr2ONJFnWVz6mhlSKIBhciSq5uvVM3AzIoZHhDYfQ?e=8riPrv"/>
    <s v="Mediante otrosí N°1 el 15/11/2023 se publica la adición y prórroga del Cto JEP-656-2023_x000a_Mediante Otrosí N°2 el 26/12/2023 se publica la adición y prórroga del contrato JEP-656-2023 hasta el 31 de Enero de 2024 "/>
    <x v="0"/>
    <s v="Adición y prórroga"/>
    <s v="N/A"/>
    <s v="DERECHO"/>
    <s v="N/A"/>
    <s v="MASCULINO"/>
    <s v="christian.lopez@jep.gov.co"/>
    <s v="https://community.secop.gov.co/Public/Tendering/ContractNoticePhases/View?PPI=CO1.PPI.25294174&amp;isFromPublicArea=True&amp;isModal=False"/>
  </r>
  <r>
    <s v="JEP-657-2023"/>
    <s v="JEP-CSPO-649-2023"/>
    <s v="Carlos Torres"/>
    <d v="2023-05-31T00:00:00"/>
    <s v="Nidia Yasmid Gomez Sanchez"/>
    <x v="0"/>
    <s v="1. Prestación de servicios profesionales y de apoyo a la gestión"/>
    <s v="Cédula de ciudadanía"/>
    <n v="52529120"/>
    <n v="7"/>
    <x v="0"/>
    <s v="Soacha"/>
    <s v="Prestar servicios técnicos para apoyar al Departamento de Atención a Víctimas en las gestiones operativas, técnicas y documentales encaminadas a la acreditación administrativas como parte de la asistencia técnica a las actuaciones y decisiones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3907072"/>
    <s v="N/A"/>
    <s v="N/A"/>
    <n v="3415296"/>
    <s v="N/A"/>
    <n v="84423"/>
    <n v="303123"/>
    <n v="2022011000068"/>
    <d v="2023-06-05T00:00:00"/>
    <d v="2023-06-07T00:00:00"/>
    <s v="N/A"/>
    <s v="N/A"/>
    <s v="N/A"/>
    <s v="N/A"/>
    <s v="N/A"/>
    <n v="0"/>
    <s v="N/A"/>
    <n v="0"/>
    <s v="N/A"/>
    <n v="0"/>
    <s v="N/A"/>
    <n v="0"/>
    <s v="N/A"/>
    <n v="0"/>
    <s v="N/A"/>
    <n v="0"/>
    <s v="N/A"/>
    <n v="0"/>
    <s v="N/A"/>
    <n v="0"/>
    <n v="23907072"/>
    <n v="0"/>
    <n v="0"/>
    <n v="0"/>
    <n v="0"/>
    <d v="2023-12-31T00:00:00"/>
    <d v="2023-12-31T00:00:00"/>
    <n v="-837"/>
    <s v="NO"/>
    <s v="Bogotá D.C."/>
    <s v="Cumplimiento"/>
    <s v="_x0009_25-47-101004031"/>
    <n v="2"/>
    <s v="Seguros del Estado S.A."/>
    <d v="2023-06-06T00:00:00"/>
    <s v="05/06/2023 - 05/07/2024"/>
    <d v="2023-06-07T00:00:00"/>
    <s v="https://jepcolombia.sharepoint.com/:b:/g/SE/DAJ/SDC/Ee4YrRN5NkJNiJ-Q-AXp0IwBd9x0pxlWSTrA2aXJs4SzgA?e=0zddeh"/>
    <s v="Ninguna"/>
    <x v="0"/>
    <s v="Retiro"/>
    <s v="N/A"/>
    <s v="TÉCNICA AUXILIAR CONTABLE"/>
    <s v="N/A"/>
    <s v="FEMENINO"/>
    <s v="nidia.gomez@jep.gov.co"/>
    <s v="https://community.secop.gov.co/Public/Tendering/ContractNoticePhases/View?PPI=CO1.PPI.25313259&amp;isFromPublicArea=True&amp;isModal=False"/>
  </r>
  <r>
    <s v="JEP-658-2023"/>
    <s v="JEP-CSPO-650-2023"/>
    <s v="Angela Esquivel"/>
    <d v="2023-06-01T00:00:00"/>
    <s v="Laura Hernandez Gonzalez"/>
    <x v="0"/>
    <s v="1. Prestación de servicios profesionales y de apoyo a la gestión"/>
    <s v="Cédula de ciudadanía"/>
    <n v="1018461343"/>
    <n v="5"/>
    <x v="0"/>
    <s v="Bogotá D.C."/>
    <s v="Prestar servicios profesionales a la Subdirección de Planeación para apoyar la elaboración de informes y balances en materia presupuestal, con énfasis en inversión, así como la atención de requerimientos de información sobre la ejecución presupuestal y la gestión de inversión de la entidad"/>
    <s v="Funciones de la dependencia"/>
    <s v="Harvey Danilo Suarez Morales"/>
    <s v="Secretaría Ejecutiva"/>
    <s v="AA- Subdirección de Planeación"/>
    <s v="Adela del Pilar Parra González"/>
    <n v="52793194"/>
    <x v="5"/>
    <s v="N/A"/>
    <s v="N/A"/>
    <s v="N/A"/>
    <s v="Inversión"/>
    <n v="44626554"/>
    <s v="N/A"/>
    <s v="N/A"/>
    <n v="6375222"/>
    <s v="N/A"/>
    <n v="93923"/>
    <n v="300423"/>
    <s v="_x0009_2018011001175"/>
    <d v="2023-06-02T00:00:00"/>
    <d v="2023-06-05T00:00:00"/>
    <s v="N/A"/>
    <s v="N/A"/>
    <s v="N/A"/>
    <s v="N/A"/>
    <s v="N/A"/>
    <n v="0"/>
    <s v="N/A"/>
    <n v="0"/>
    <s v="N/A"/>
    <n v="0"/>
    <s v="N/A"/>
    <n v="0"/>
    <s v="N/A"/>
    <n v="0"/>
    <s v="N/A"/>
    <n v="0"/>
    <s v="N/A"/>
    <n v="0"/>
    <n v="0"/>
    <n v="-92"/>
    <n v="44626554"/>
    <n v="0"/>
    <n v="0"/>
    <n v="0"/>
    <n v="0"/>
    <d v="2023-12-31T00:00:00"/>
    <d v="2023-09-30T00:00:00"/>
    <n v="-929"/>
    <s v="NO"/>
    <s v="Bogotá D.C."/>
    <s v="Cumplimiento"/>
    <s v="21-45-101411561"/>
    <n v="0"/>
    <s v="Seguros del Esado S.A."/>
    <d v="2023-06-02T00:00:00"/>
    <s v="2/06/2023 - 01/07/2024"/>
    <d v="2023-06-05T00:00:00"/>
    <s v="https://jepcolombia.sharepoint.com/:b:/g/SE/DAJ/SDC/EeReNO0v285AgLiHGu7kI3ABwwFzeOD5aklotAghI4F3qQ?e=tDLfYO"/>
    <s v="Por mutuo acuerdo se realiza la terminación anticipada del contrato hasta el 30/09/2023"/>
    <x v="0"/>
    <s v="Terminación anticipada"/>
    <s v="N/A"/>
    <s v="ECONOMÍA"/>
    <s v="N/A"/>
    <s v="FEMENINO"/>
    <s v="laura.hernandez@jep.gov.co"/>
    <s v="https://community.secop.gov.co/Public/Tendering/ContractNoticePhases/View?PPI=CO1.PPI.25309547&amp;isFromPublicArea=True&amp;isModal=False"/>
  </r>
  <r>
    <s v="JEP-659-2023"/>
    <s v="JEP-CSPO-651-2023"/>
    <s v="Jairo Cuellar"/>
    <d v="2023-06-01T00:00:00"/>
    <s v="Sandra Carolina Soler Albarracin"/>
    <x v="0"/>
    <s v="1. Prestación de servicios profesionales y de apoyo a la gestión"/>
    <s v="Cédula de ciudadanía"/>
    <n v="1000333186"/>
    <n v="1"/>
    <x v="0"/>
    <s v="Bogotá D.C."/>
    <s v="Prestar servicios profesionales para apoyar al Departamento de SAAD Comparecientes en la gestión, acopio, validación, procesamiento y análisis de la información asociada al Registro de Comparecientes, en la realización de pruebas funcionales y la elaboración de casos de uso para el desarrollo de funcionalidades asociadas al Registro"/>
    <s v="Misional"/>
    <s v="Harvey Danilo Suárez Morales"/>
    <s v="Secretaría Ejecutiva"/>
    <s v="BB- Departamento SAAD Defensa a Comparecientes "/>
    <s v="Jorge Alirio Mancera Cortés"/>
    <n v="79309847"/>
    <x v="9"/>
    <s v="N/A"/>
    <s v="N/A"/>
    <s v="N/A"/>
    <s v="Inversión"/>
    <n v="44626554"/>
    <s v="N/A"/>
    <s v="N/A"/>
    <n v="6375222"/>
    <s v="N/A"/>
    <n v="87923"/>
    <s v="_x0009_309123"/>
    <n v="2022011000068"/>
    <d v="2023-06-07T00:00:00"/>
    <d v="2023-06-09T00:00:00"/>
    <s v="N/A"/>
    <s v="N/A"/>
    <s v="N/A"/>
    <s v="N/A"/>
    <s v="N/A"/>
    <n v="0"/>
    <s v="N/A"/>
    <n v="0"/>
    <s v="N/A"/>
    <n v="0"/>
    <s v="N/A"/>
    <n v="0"/>
    <s v="N/A"/>
    <n v="0"/>
    <s v="N/A"/>
    <n v="0"/>
    <s v="N/A"/>
    <n v="0"/>
    <s v="N/A"/>
    <n v="0"/>
    <n v="44626554"/>
    <n v="0"/>
    <n v="0"/>
    <n v="0"/>
    <n v="0"/>
    <d v="2023-12-31T00:00:00"/>
    <d v="2023-12-31T00:00:00"/>
    <n v="-837"/>
    <s v="NO"/>
    <s v="Bogotá D.C."/>
    <s v="Cumplimiento"/>
    <s v="21-47-101029341"/>
    <n v="0"/>
    <s v="Seguros del Estado S.A."/>
    <d v="2023-06-07T00:00:00"/>
    <s v="07/06/2023 - 30/06/2024"/>
    <d v="2023-06-09T00:00:00"/>
    <s v="https://jepcolombia.sharepoint.com/:b:/g/SE/DAJ/SDC/EVZkUc-osPlNpPqhjWdMOR0BtnYm3Y7etaf9BSuIbFfkfQ?e=TvKdIg"/>
    <s v="Ninguna"/>
    <x v="0"/>
    <s v="Retiro"/>
    <s v="N/A"/>
    <s v="INGENIERIA INDUSTRIAL"/>
    <s v="N/A"/>
    <s v="FEMENINO"/>
    <s v="sandra.soler@jep.gov.co"/>
    <s v="https://community.secop.gov.co/Public/Tendering/ContractNoticePhases/View?PPI=CO1.PPI.25317263&amp;isFromPublicArea=True&amp;isModal=False"/>
  </r>
  <r>
    <s v="JEP-660-2023"/>
    <s v="JEP-IPINF-005-2023"/>
    <s v="Camila Mendez"/>
    <d v="2023-06-05T00:00:00"/>
    <s v="Identificación Plástica S.A.S"/>
    <x v="2"/>
    <s v="2. Compraventa "/>
    <s v="NIT"/>
    <n v="830032436"/>
    <n v="6"/>
    <x v="2"/>
    <s v="Bogotá D.C. "/>
    <s v="Adquisición de insumos para máquina carnetizadora"/>
    <s v="Funciones de la dependencia"/>
    <s v="Gabriel Amado Pardo"/>
    <s v="Subdirección de Recursos Físicos e Infraestructura"/>
    <s v="DD- Oficina Asesora de Seguridad y Protección"/>
    <s v="Maria Emma Caro Robles"/>
    <n v="39707567"/>
    <x v="28"/>
    <s v="N/A"/>
    <s v="N/A"/>
    <s v="N/A"/>
    <s v="Funcionamiento"/>
    <n v="38825000"/>
    <s v="N/A"/>
    <s v="N/A"/>
    <s v="N/A"/>
    <s v="N/A"/>
    <n v="90223"/>
    <n v="306023"/>
    <s v="N/A"/>
    <d v="2023-06-06T00:00:00"/>
    <d v="2023-06-13T00:00:00"/>
    <s v="N/A"/>
    <s v="N/A"/>
    <s v="N/A"/>
    <s v="N/A"/>
    <s v="N/A"/>
    <n v="0"/>
    <s v="N/A"/>
    <n v="0"/>
    <s v="N/A"/>
    <n v="0"/>
    <s v="N/A"/>
    <n v="0"/>
    <s v="N/A"/>
    <n v="0"/>
    <s v="N/A"/>
    <n v="0"/>
    <s v="N/A"/>
    <n v="0"/>
    <n v="0"/>
    <n v="0"/>
    <n v="38825000"/>
    <n v="0"/>
    <n v="0"/>
    <n v="0"/>
    <n v="0"/>
    <d v="2023-07-27T00:00:00"/>
    <d v="2023-07-27T00:00:00"/>
    <n v="-994"/>
    <s v="SI"/>
    <s v="Bogotá D.C. - JEP"/>
    <s v="Cumplimiento"/>
    <s v="NB-100264414"/>
    <n v="0"/>
    <s v="Compañía Mundial de Seguros"/>
    <d v="2023-06-08T00:00:00"/>
    <s v="5/06/2023 - 20/08/2024"/>
    <d v="2023-06-09T00:00:00"/>
    <s v="https://jepcolombia.sharepoint.com/:b:/g/SE/DAJ/SDC/EQY0cF3tITFPrfuFAypfZNgB9hdpzIdeOcUdDQLnQ2C03w?e=bzDfyh"/>
    <s v="El 21 de mayo de 2024 se publicó el balance final y cierre del contrato JEP-660-2023 suscrito con IDENTIFICACIÓN PLÁSTICA S.A.S- Intexus. Gracias."/>
    <x v="0"/>
    <s v="Retiro"/>
    <s v="N/A"/>
    <s v="N/A"/>
    <s v="N/A"/>
    <s v="N/A"/>
    <s v="N/A"/>
    <s v="https://community.secop.gov.co/Public/Tendering/ContractNoticePhases/View?PPI=CO1.PPI.25061670&amp;isFromPublicArea=True&amp;isModal=False"/>
  </r>
  <r>
    <s v="JEP-661-2023"/>
    <s v="JEP-SB-001-2023"/>
    <s v="Carlos Torres"/>
    <d v="2023-06-05T00:00:00"/>
    <s v="Unión Temporal UT SC JEP OFIMATICA "/>
    <x v="4"/>
    <s v="2. Compraventa "/>
    <s v="NIT"/>
    <n v="901721030"/>
    <n v="3"/>
    <x v="2"/>
    <s v="Bogotá D.C."/>
    <s v="Adquisición equipos tecnológicos y periféricos"/>
    <s v="Funciones de la dependencia"/>
    <s v="Luis Felipe Rivera Garcia"/>
    <s v="Dirección de Tecnologías de la Información"/>
    <s v="C- Dirección de TI"/>
    <s v="Alicia Mercedes Arenas Valderrama"/>
    <n v="51815822"/>
    <x v="18"/>
    <s v="N/A"/>
    <s v="N/A"/>
    <s v="N/A"/>
    <s v="Inversión"/>
    <n v="6593535825"/>
    <s v="N/A"/>
    <s v="N/A"/>
    <s v="N/A"/>
    <s v="N/A"/>
    <n v="90423"/>
    <n v="328223"/>
    <s v="2022011000049_x000a_2018011001068"/>
    <d v="2023-06-14T00:00:00"/>
    <d v="2023-06-26T00:00:00"/>
    <s v="N/A"/>
    <s v="N/A"/>
    <s v="N/A"/>
    <s v="N/A"/>
    <s v="N/A"/>
    <n v="-648.63"/>
    <d v="2024-08-28T00:00:00"/>
    <n v="0"/>
    <s v="N/A"/>
    <n v="0"/>
    <s v="N/A"/>
    <n v="0"/>
    <s v="N/A"/>
    <n v="0"/>
    <s v="N/A"/>
    <n v="0"/>
    <s v="N/A"/>
    <n v="1"/>
    <d v="2023-08-30T00:00:00"/>
    <n v="20"/>
    <n v="6593535176.3699999"/>
    <n v="0"/>
    <n v="0"/>
    <n v="0"/>
    <n v="0"/>
    <d v="2023-08-30T00:00:00"/>
    <d v="2023-09-19T00:00:00"/>
    <n v="-940"/>
    <s v="SI"/>
    <s v="Bogotá D.C. - JEP"/>
    <s v="Cumplimiento"/>
    <s v="15-45-101158805"/>
    <n v="0"/>
    <s v="Seguros del Estado S.A."/>
    <d v="2023-06-15T00:00:00"/>
    <s v="13/06/2023 - 30/08/2028"/>
    <d v="2023-06-26T00:00:00"/>
    <s v="https://jepcolombia.sharepoint.com/:b:/g/SE/DAJ/SDC/EYi2bkVopu5Iqx5Nwmor4BQBze4-82u5_kkn03gjFVXwww?e=SlfgVE"/>
    <s v="El 30/08/2023 se publica en en SECOP II Otro si 1 al contrato JEP-661-2023 prorroga al plazo de ejecución hasta 19  de septiembre de 2023_x000a_El 28/08/2024 se publicó el acta de balance y cierre."/>
    <x v="0"/>
    <s v="Prorroga"/>
    <s v="N/A"/>
    <s v="N/A"/>
    <s v="N/A"/>
    <s v="N/A"/>
    <s v="N/A"/>
    <s v="https://community.secop.gov.co/Public/Tendering/ContractNoticePhases/View?PPI=CO1.PPI.24975203&amp;isFromPublicArea=True&amp;isModal=False"/>
  </r>
  <r>
    <s v="JEP-662-2023"/>
    <s v="JEP-CSPO-652-2023"/>
    <s v="Carlos Torres"/>
    <d v="2023-06-05T00:00:00"/>
    <s v="Franz Alexander Barbosa Reyes"/>
    <x v="0"/>
    <s v="1. Prestación de servicios profesionales y de apoyo a la gestión"/>
    <s v="Cédula de ciudadanía"/>
    <n v="1033808784"/>
    <n v="6"/>
    <x v="0"/>
    <s v="Bogotá D.C."/>
    <s v="Prestar servicios técnicos para apoyar al departamento de atención a víctimas en las gestiones operativas, técnicas y documentales encaminadas a la acreditación administrativas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3907072"/>
    <s v="N/A"/>
    <s v="N/A"/>
    <n v="3415296"/>
    <s v="N/A"/>
    <n v="84523"/>
    <n v="317123"/>
    <n v="2022011000068"/>
    <d v="2023-06-09T00:00:00"/>
    <d v="2023-06-14T00:00:00"/>
    <s v="N/A"/>
    <s v="N/A"/>
    <s v="N/A"/>
    <s v="N/A"/>
    <s v="N/A"/>
    <n v="0"/>
    <s v="N/A"/>
    <n v="0"/>
    <s v="N/A"/>
    <n v="0"/>
    <s v="N/A"/>
    <n v="0"/>
    <s v="N/A"/>
    <n v="0"/>
    <s v="N/A"/>
    <n v="0"/>
    <s v="N/A"/>
    <n v="0"/>
    <s v="N/A"/>
    <n v="0"/>
    <n v="23907072"/>
    <n v="0"/>
    <n v="0"/>
    <n v="0"/>
    <n v="0"/>
    <d v="2023-12-31T00:00:00"/>
    <d v="2023-12-31T00:00:00"/>
    <n v="-837"/>
    <s v="NO"/>
    <s v="Bogotá D.C."/>
    <s v="Cumplimiento"/>
    <s v="_x0009_21-47-101029445"/>
    <n v="0"/>
    <s v="Seguros del Estado S.A."/>
    <d v="2023-06-13T00:00:00"/>
    <s v="09/06/2023 - 30/06/2024"/>
    <d v="2023-06-13T00:00:00"/>
    <s v="https://jepcolombia.sharepoint.com/:b:/g/SE/DAJ/SDC/EScqak4kgEpIoXzn3x7aN2UBz6Z1gx3bnjjUong-OsxkBw?e=rjO9v3"/>
    <s v="Ninguna"/>
    <x v="0"/>
    <s v="Retiro"/>
    <s v="N/A"/>
    <s v="GESTIÓN DOCUMENTAL Y TELEMERCADEO EN CONTACT CENTER"/>
    <s v="N/A"/>
    <s v="MASCULINO"/>
    <s v="franz.barbosa@jep.gov.co"/>
    <s v="https://community.secop.gov.co/Public/Tendering/ContractNoticePhases/View?PPI=CO1.PPI.25416853&amp;isFromPublicArea=True&amp;isModal=False"/>
  </r>
  <r>
    <s v="JEP-663-2023"/>
    <s v="JEP-CSPO-653-2023"/>
    <s v="Clara Torres"/>
    <d v="2023-06-06T00:00:00"/>
    <s v="Marco Antonio Castillo Velasco"/>
    <x v="0"/>
    <s v="1. Prestación de servicios profesionales y de apoyo a la gestión"/>
    <s v="Cédula de ciudadanía"/>
    <n v="94309155"/>
    <n v="3"/>
    <x v="0"/>
    <s v="Palmira"/>
    <s v="Prestar servicios profesionales especializados para apoyar y acompañar a la Secretaría Ejecutiva en la orientación de la articulación estratégica del despacho con el sector defensa, así como brindar el apoyo y acompañamiento transversal a los componentes del Sistema Restaurativo (SR) para el adecuado desarrollo de la gestión judicial de la JEP"/>
    <s v="Administrativo Transversal"/>
    <s v="Harvey Danilo Suárez Morales"/>
    <s v="Secretaría Ejecutiva"/>
    <s v="A- Despacho Secretaría Ejecutiva"/>
    <s v="Rosemberg Leguizamon Vargas"/>
    <n v="79649197"/>
    <x v="15"/>
    <s v="N/A"/>
    <s v="N/A"/>
    <s v="N/A"/>
    <s v="Inversión"/>
    <n v="121129239"/>
    <s v="N/A"/>
    <s v="N/A"/>
    <s v="$17’304.177"/>
    <s v="N/A"/>
    <n v="96223"/>
    <n v="316123"/>
    <n v="2022011000068"/>
    <d v="2023-06-09T00:00:00"/>
    <d v="2023-06-15T00:00:00"/>
    <s v="N/A"/>
    <s v="N/A"/>
    <s v="N/A"/>
    <s v="N/A"/>
    <s v="N/A"/>
    <n v="0"/>
    <s v="N/A"/>
    <n v="0"/>
    <s v="N/A"/>
    <n v="0"/>
    <s v="N/A"/>
    <n v="0"/>
    <s v="N/A"/>
    <n v="0"/>
    <s v="N/A"/>
    <n v="0"/>
    <s v="N/A"/>
    <n v="0"/>
    <s v="N/A"/>
    <n v="0"/>
    <n v="121129239"/>
    <n v="0"/>
    <n v="0"/>
    <n v="0"/>
    <n v="0"/>
    <d v="2023-12-31T00:00:00"/>
    <d v="2023-12-31T00:00:00"/>
    <n v="-837"/>
    <s v="NO"/>
    <s v="Bogotá D.C."/>
    <s v="Cumplimiento"/>
    <s v="18-47-101005896"/>
    <n v="0"/>
    <s v="Seguros del Estado S.A."/>
    <d v="2023-06-13T00:00:00"/>
    <s v="09/06/2023 - 30/06/2024"/>
    <d v="2023-06-13T00:00:00"/>
    <s v="https://jepcolombia.sharepoint.com/:b:/g/SE/DAJ/SDC/EYcTgShl5ktCgDDTGpzkEY4BpokM7iqWz2ct1FzsxO6AMQ?e=40yc6X"/>
    <s v="Ninguna"/>
    <x v="0"/>
    <s v="Retiro"/>
    <s v="N/A"/>
    <s v="DERECHO"/>
    <s v="N/A"/>
    <s v="MASCULINO"/>
    <s v="marco.castillo@jep.gov.co"/>
    <s v="https://community.secop.gov.co/Public/Tendering/ContractNoticePhases/View?PPI=CO1.PPI.25436289&amp;isFromPublicArea=True&amp;isModal=False"/>
  </r>
  <r>
    <s v="JEP-664-2023"/>
    <s v="JEP-CSPO-654-2023"/>
    <s v="Julieth Barrera"/>
    <s v="21/02/2023_x000a_8/06/2023"/>
    <s v="Paula Andrea Vellojín Ojeda"/>
    <x v="0"/>
    <s v="1. Prestación de servicios profesionales y de apoyo a la gestión"/>
    <s v="Cédula de ciudadanía"/>
    <n v="1068666462"/>
    <n v="6"/>
    <x v="0"/>
    <s v="Cienaga de Oro"/>
    <s v="Prestación de servicios profesionales al grupo de protección a víctimas, testigos y demás intervinientes de la UIA, para apoyar las gestiones administrativas con ocasión del seguimiento a la implementación y ejecución de las medidas de protección complementarias"/>
    <s v="Funciones de la dependencia"/>
    <s v="Harvey Danilo Suárez Morales"/>
    <s v="Secretaría Ejecutiva"/>
    <s v="I- Unidad de Investigación y Acusación- UIA"/>
    <s v="Oscar Alfonso Téllez Valenzuela"/>
    <n v="91226679"/>
    <x v="22"/>
    <s v="N/A"/>
    <s v="N/A"/>
    <s v="N/A"/>
    <s v="Inversión"/>
    <n v="19429230"/>
    <s v="N/A"/>
    <s v="N/A"/>
    <n v="4857310"/>
    <s v="N/A"/>
    <n v="44623"/>
    <n v="344223"/>
    <n v="2018011001068"/>
    <d v="2023-06-23T00:00:00"/>
    <d v="2023-06-27T00:00:00"/>
    <s v="N/A"/>
    <s v="N/A"/>
    <s v="N/A"/>
    <s v="N/A"/>
    <s v="N/A"/>
    <n v="7609790"/>
    <d v="2023-10-13T00:00:00"/>
    <n v="0"/>
    <s v="N/A"/>
    <n v="0"/>
    <s v="N/A"/>
    <n v="0"/>
    <s v="N/A"/>
    <n v="0"/>
    <s v="N/A"/>
    <n v="0"/>
    <s v="N/A"/>
    <n v="1"/>
    <d v="2023-10-13T00:00:00"/>
    <n v="60"/>
    <n v="27039020"/>
    <n v="0"/>
    <n v="0"/>
    <n v="0"/>
    <n v="0"/>
    <d v="2023-10-14T00:00:00"/>
    <d v="2023-12-13T00:00:00"/>
    <n v="-855"/>
    <s v="NO"/>
    <s v="Bogotá D.C."/>
    <s v="Cumplimiento"/>
    <s v="37-47-101004077"/>
    <n v="0"/>
    <s v="Seguos del Estado S.A."/>
    <d v="2023-06-26T00:00:00"/>
    <s v="23/06/2023 - 14/04/2024"/>
    <d v="2023-06-26T00:00:00"/>
    <s v="https://jepcolombia.sharepoint.com/:b:/g/SE/DAJ/SDC/EUs5H-sKTqlMseADQgd2PxwBaQwwDoLYhmT6PZp9wNHD_A?e=naLuKK"/>
    <s v="Mediante otrosí N°1 del 13/10/2023 se adiciona el valor de $7.609.790  y se prorroga hasta el 13/12/2023"/>
    <x v="0"/>
    <s v="Adición y prórroga"/>
    <s v="N/A"/>
    <s v="DERECHO"/>
    <s v="N/A"/>
    <s v="FEMENINO"/>
    <s v="paula.vellojin@jep.gov.co"/>
    <s v="https://community.secop.gov.co/Public/Tendering/ContractNoticePhases/View?PPI=CO1.PPI.25531784&amp;isFromPublicArea=True&amp;isModal=False"/>
  </r>
  <r>
    <s v="JEP-665-2023"/>
    <s v="JEP-SB-002-2023"/>
    <s v="Carlos Alarcón"/>
    <d v="2023-06-08T00:00:00"/>
    <s v="COMWARE S.A. "/>
    <x v="4"/>
    <s v="2. Prestación de servcios"/>
    <s v="NIT"/>
    <n v="860045379"/>
    <n v="1"/>
    <x v="2"/>
    <s v="Bogotá D.C."/>
    <s v="Prestar los servicios de administración y monitoreo de la solución de Interoperabilidad de los sistemas de información de la JEP; así como, la implementación de nuevos desarrollos o parametrizaciones que esta solución requiera"/>
    <s v="Administrativo Transversal"/>
    <s v="Luis Felipe Rivera García"/>
    <s v="Dirección de Tecnologías de la Información"/>
    <s v="C- Dirección de TI"/>
    <s v="Luis Felipe Rivera Garcia"/>
    <n v="91239655"/>
    <x v="18"/>
    <s v="Néstor Julio Corredor Niampira  C.C. 79.330.694_x000a_hasta por el término de 6 meses"/>
    <s v="N/A"/>
    <s v="N/A"/>
    <s v=" Funcionamiento e Inversión"/>
    <n v="4266171420"/>
    <n v="102000000"/>
    <n v="17922000"/>
    <s v="NRV"/>
    <s v="N/A"/>
    <s v="_x0009_87223"/>
    <n v="323923"/>
    <s v="_x0009_2022011000049"/>
    <d v="2023-06-14T00:00:00"/>
    <d v="2023-07-21T00:00:00"/>
    <s v="N/A"/>
    <s v="N/A"/>
    <s v="N/A"/>
    <s v="N/A"/>
    <s v="N/A"/>
    <n v="0"/>
    <s v="N/A"/>
    <n v="0"/>
    <s v="N/A"/>
    <n v="0"/>
    <s v="N/A"/>
    <n v="0"/>
    <s v="N/A"/>
    <n v="0"/>
    <s v="N/A"/>
    <n v="0"/>
    <s v="N/A"/>
    <n v="0"/>
    <s v="N/A"/>
    <n v="0"/>
    <n v="4266171420"/>
    <n v="0"/>
    <n v="0"/>
    <n v="0"/>
    <n v="0"/>
    <d v="2023-12-31T00:00:00"/>
    <d v="2023-12-31T00:00:00"/>
    <n v="-837"/>
    <s v="SI"/>
    <s v="Bogotá D.C."/>
    <s v="Cumplimiento"/>
    <n v="67787"/>
    <n v="0"/>
    <s v="Berkley International Seguros Colombia S.A."/>
    <d v="2023-06-14T00:00:00"/>
    <s v="14/06/2023 - 31/12/2026"/>
    <d v="2023-06-16T00:00:00"/>
    <s v="https://jepcolombia.sharepoint.com/:b:/g/SE/DAJ/SDC/Ec7_B8SOXoVDvJfgZExYcjkBJuCiSsVovL4egfq9T65qhg?e=fp5ag4"/>
    <s v="El 28/07/2023 se publica el otrosí No. 1 del contrato JEP-665-2023 aclarando el valor del contrato en SECOP."/>
    <x v="0"/>
    <s v="Retiro"/>
    <s v="N/A"/>
    <s v="N/A"/>
    <s v="N/A"/>
    <s v="N/A"/>
    <s v="N/A"/>
    <s v="https://community.secop.gov.co/Public/Tendering/ContractNoticePhases/View?PPI=CO1.PPI.25138078&amp;isFromPublicArea=True&amp;isModal=False"/>
  </r>
  <r>
    <s v="JEP-666-2023"/>
    <s v="JEP-CSPO-655-2023"/>
    <s v="Clara Torres"/>
    <d v="2023-06-08T00:00:00"/>
    <s v="Daniela Acevedo Ramírez"/>
    <x v="0"/>
    <s v="1. Prestación de servicios profesionales y de apoyo a la gestión"/>
    <s v="Cédula de ciudadanía"/>
    <n v="1019117467"/>
    <n v="1"/>
    <x v="0"/>
    <s v="Bogotá D.C."/>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3029700"/>
    <s v="N/A"/>
    <s v="N/A"/>
    <n v="4857310"/>
    <s v="N/A"/>
    <n v="90923"/>
    <n v="337523"/>
    <n v="2022011000068"/>
    <d v="2023-06-22T00:00:00"/>
    <d v="2023-06-28T00:00:00"/>
    <s v="N/A"/>
    <s v="N/A"/>
    <s v="N/A"/>
    <s v="N/A"/>
    <s v="N/A"/>
    <n v="0"/>
    <s v="N/A"/>
    <n v="0"/>
    <s v="N/A"/>
    <n v="0"/>
    <s v="N/A"/>
    <n v="0"/>
    <s v="N/A"/>
    <n v="0"/>
    <s v="N/A"/>
    <n v="0"/>
    <s v="N/A"/>
    <n v="0"/>
    <s v="N/A"/>
    <n v="0"/>
    <n v="33029700"/>
    <n v="0"/>
    <n v="0"/>
    <n v="0"/>
    <n v="0"/>
    <d v="2023-12-31T00:00:00"/>
    <d v="2023-12-31T00:00:00"/>
    <n v="-837"/>
    <s v="NO"/>
    <s v="Bogotá con_x000a_desplazamientos a nivel nacional"/>
    <s v="Cumplimiento"/>
    <s v="25-47-101004083 "/>
    <n v="0"/>
    <s v="Seguros del Estado S.A."/>
    <d v="2023-06-23T00:00:00"/>
    <s v="22/06/2023 - 01/07/2024"/>
    <d v="2023-06-28T00:00:00"/>
    <s v="https://jepcolombia.sharepoint.com/:b:/g/SE/DAJ/SDC/EYHUpQK3kvFHu0i9cmDADOABEmUWtUDtUv0HL5IKGp5K2g?e=Zp1GMG"/>
    <s v="Ninguna"/>
    <x v="0"/>
    <s v="Retiro"/>
    <s v="N/A"/>
    <s v="PSICOLOGIA"/>
    <s v="N/A"/>
    <s v="FEMENINO"/>
    <s v="daniela.acevedo@jep.gov.co"/>
    <s v="https://community.secop.gov.co/Public/Tendering/ContractNoticePhases/View?PPI=CO1.PPI.25577837&amp;isFromPublicArea=True&amp;isModal=False"/>
  </r>
  <r>
    <s v="JEP-667-2023"/>
    <s v="JEP-CSPO-656-2023"/>
    <s v="Norma Bonilla"/>
    <d v="2023-06-09T00:00:00"/>
    <s v="Programa de las Naciones Unidas para el Desarrollo – PNUD"/>
    <x v="0"/>
    <s v="6. Convenio de Cooperación Internacional"/>
    <s v="NIT"/>
    <n v="800091076"/>
    <n v="0"/>
    <x v="2"/>
    <s v="Bogotá D.C."/>
    <s v="Aunar esfuerzos y recursos para continuar facilitando la implementación de medidas de prevención y protección complementarias con el fin de garantizar la vida, libertad, seguridad e integridad de las personas, grupos y comunidades, que, por su participación en cualquiera de los procesos de interés de la Jurisdicción Especial para la Paz, se encuentren en situación de riesgo; teniendo en cuenta los enfoques diferenciales, de género y territoriales"/>
    <s v="Funciones de la dependencia"/>
    <s v="Harvey Danilo Suárez Morales"/>
    <s v="Secretaría Ejecutiva"/>
    <s v="I- Unidad de Investigación y Acusación- UIA"/>
    <s v="Oscar Alfonso Téllez Valenzuela"/>
    <n v="91226679"/>
    <x v="22"/>
    <s v="N/A"/>
    <s v="N/A"/>
    <s v="N/A"/>
    <s v="Inversión"/>
    <n v="6233500000"/>
    <n v="4795000000"/>
    <n v="1438500000"/>
    <s v="N/A"/>
    <s v="N/A"/>
    <n v="93723"/>
    <n v="316623"/>
    <n v="2018011001068"/>
    <d v="2023-06-09T00:00:00"/>
    <d v="2023-06-09T00:00:00"/>
    <s v="N/A"/>
    <s v="N/A"/>
    <s v="N/A"/>
    <s v="N/A"/>
    <s v="N/A"/>
    <n v="2641600000"/>
    <d v="2024-08-27T00:00:00"/>
    <n v="0"/>
    <s v="N/A"/>
    <n v="0"/>
    <s v="N/A"/>
    <n v="0"/>
    <s v="N/A"/>
    <n v="0"/>
    <s v="N/A"/>
    <n v="0"/>
    <s v="N/A"/>
    <n v="1"/>
    <d v="2025-03-14T00:00:00"/>
    <n v="212"/>
    <n v="8875100000"/>
    <n v="0"/>
    <n v="0"/>
    <n v="0"/>
    <n v="0"/>
    <d v="2024-12-31T00:00:00"/>
    <d v="2025-07-31T00:00:00"/>
    <n v="-259"/>
    <s v="SI"/>
    <s v="Territorio Nacional"/>
    <s v="N/A"/>
    <s v="N/A"/>
    <s v="N/A"/>
    <s v="N/A"/>
    <s v="N/A"/>
    <s v="N/A"/>
    <s v="N/A"/>
    <s v="N/A"/>
    <s v="Mediante Enmienda N°1 del 27/08/2024 adicionar $2032000000 de los aportes de la JEP, adicionar $609600000 de los aportes del PNUD; Mediante Enmienda Nº2 se prorroga hasta el 31/05/2025; Mediante Enmienda Nº3 del 30/05/2025 se prorroga hasta el 31/07/2025"/>
    <x v="0"/>
    <s v="Adición ; prorroga"/>
    <s v="N/A"/>
    <s v="N/A"/>
    <s v="N/A"/>
    <s v="N/A"/>
    <s v="N/A"/>
    <s v="https://community.secop.gov.co/Public/Tendering/ContractNoticePhases/View?PPI=CO1.PPI.25499657&amp;isFromPublicArea=True&amp;isModal=False"/>
  </r>
  <r>
    <s v="JEP-668-2023"/>
    <s v="JEP-CSPO-657-2023"/>
    <s v="Mateo Avila"/>
    <d v="2023-06-09T00:00:00"/>
    <s v="Gina Paola Villalba Juyar"/>
    <x v="0"/>
    <s v="1. Prestación de servicios profesionales y de apoyo a la gestión"/>
    <s v="Cédula de ciudadanía"/>
    <n v="1121875564"/>
    <n v="7"/>
    <x v="0"/>
    <s v="Mesetas"/>
    <s v="Prestar  los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
    <s v="Funciones de la dependencia"/>
    <s v="Harvey Danilo Suárez Morales"/>
    <s v="Secretaría Ejecutiva"/>
    <s v="AA- Subdirección de Comunicaciones"/>
    <s v="Hernando Salazar Palacio"/>
    <n v="14238439"/>
    <x v="23"/>
    <s v="N/A"/>
    <s v="N/A"/>
    <s v="N/A"/>
    <s v="Inversión"/>
    <n v="37340581"/>
    <s v="N/A"/>
    <s v="N/A"/>
    <n v="5464476"/>
    <s v="N/A"/>
    <n v="78823"/>
    <n v="330823"/>
    <n v="2022011000068"/>
    <d v="2023-06-16T00:00:00"/>
    <d v="2023-06-22T00:00:00"/>
    <s v="N/A"/>
    <s v="N/A"/>
    <s v="N/A"/>
    <s v="N/A"/>
    <s v="N/A"/>
    <n v="0"/>
    <s v="N/A"/>
    <n v="0"/>
    <s v="N/A"/>
    <n v="0"/>
    <s v="N/A"/>
    <n v="0"/>
    <s v="N/A"/>
    <n v="0"/>
    <s v="N/A"/>
    <n v="0"/>
    <s v="N/A"/>
    <n v="0"/>
    <s v="N/A"/>
    <n v="0"/>
    <n v="37340581"/>
    <n v="0"/>
    <n v="0"/>
    <n v="0"/>
    <n v="0"/>
    <d v="2023-12-31T00:00:00"/>
    <d v="2023-12-31T00:00:00"/>
    <n v="-837"/>
    <s v="NO"/>
    <s v="Villavicencio"/>
    <s v="Cumplimiento"/>
    <s v="_x0009_1147101015395"/>
    <n v="0"/>
    <s v="Seguros del Estado S.A."/>
    <d v="2023-06-20T00:00:00"/>
    <s v="20/06/2023 - 10/07/2024"/>
    <d v="2023-06-22T00:00:00"/>
    <s v="https://jepcolombia.sharepoint.com/:b:/g/SE/DAJ/SDC/EegA9WsT8VhEoMlOQT6bIu0BFO6phAoKvb7almR3fU8AXw?e=A4agTi"/>
    <s v="Ninguna"/>
    <x v="0"/>
    <s v="Retiro"/>
    <s v="N/A"/>
    <s v="COMUNICACIÓN SOCIAL Y PERIODISMO"/>
    <s v="N/A"/>
    <s v="FEMENINO"/>
    <s v="gina.villalba@jep.gov.co"/>
    <s v="https://community.secop.gov.co/Public/Tendering/ContractNoticePhases/View?PPI=CO1.PPI.25499080&amp;isFromPublicArea=True&amp;isModal=False"/>
  </r>
  <r>
    <s v="JEP-670-2023"/>
    <s v="JEP-CSPO-659-2023"/>
    <s v="Angela Esquivel"/>
    <d v="2023-06-09T00:00:00"/>
    <s v="Neisser Elias Casianni Hernandez"/>
    <x v="0"/>
    <s v="1. Prestación de servicios profesionales y de apoyo a la gestión"/>
    <s v="Cédula de ciudadanía"/>
    <n v="1047436853"/>
    <n v="1"/>
    <x v="0"/>
    <s v="Bogotá D.C."/>
    <s v="Prestar servicios profesionales para apoyar la gestión jurídica del Departamento de Enfoques Diferenciales, mediante el seguimiento a la gestión de órdenes judiciales emitidas por las salas y secciones de la Jurisdicción asignadas a la dependencia"/>
    <s v="Misional"/>
    <s v="Harvey Danilo Suárez Morales"/>
    <s v="Secretaría Ejecutiva"/>
    <s v="BB- Departamento de Enfoques Diferenciales"/>
    <s v="Eliana Fernanda Antonio Rosero"/>
    <n v="52517142"/>
    <x v="6"/>
    <s v="N/A"/>
    <s v="N/A"/>
    <s v="N/A"/>
    <s v="Inversión"/>
    <n v="35883389"/>
    <s v="N/A"/>
    <s v="N/A"/>
    <n v="5464476"/>
    <s v="N/A"/>
    <n v="81523"/>
    <n v="324723"/>
    <n v="2022011000057"/>
    <d v="2023-06-15T00:00:00"/>
    <d v="2023-06-16T00:00:00"/>
    <s v="July Mariona Rivas Bustacara"/>
    <s v="Cedula de ciudadanía"/>
    <n v="1077456128"/>
    <n v="2"/>
    <d v="2023-11-07T00:00:00"/>
    <n v="0"/>
    <s v="N/A"/>
    <n v="0"/>
    <s v="N/A"/>
    <n v="0"/>
    <s v="N/A"/>
    <n v="0"/>
    <s v="N/A"/>
    <n v="0"/>
    <s v="N/A"/>
    <n v="0"/>
    <s v="N/A"/>
    <n v="0"/>
    <s v="N/A"/>
    <n v="0"/>
    <n v="35883389"/>
    <n v="0"/>
    <n v="0"/>
    <n v="0"/>
    <n v="0"/>
    <d v="2023-12-31T00:00:00"/>
    <d v="2023-12-31T00:00:00"/>
    <n v="-837"/>
    <s v="NO"/>
    <s v="Bogotá D.C."/>
    <s v="Cumplimiento"/>
    <s v="21-45-101412814"/>
    <n v="0"/>
    <s v="Seguros del Estado S.A."/>
    <d v="2023-06-15T00:00:00"/>
    <s v="14/06/2023 - 30/06/204"/>
    <d v="2023-06-16T00:00:00"/>
    <s v="https://jepcolombia.sharepoint.com/:b:/g/SE/DAJ/SDC/EcjAP1mXiT9PsL2jsf_SIqEBStL1DppiD0SBaeNEJHfh1A?e=npnHaD"/>
    <s v="El 7/11/2023 Se publica la cesión del contrato JEP-670-2023 July Mariona Rivas Bustacara"/>
    <x v="0"/>
    <s v="Cesión"/>
    <s v="N/A"/>
    <s v="DERECHO"/>
    <s v="N/A"/>
    <s v="FEMENINO"/>
    <s v="july.rivas@jep.gov.co"/>
    <s v="https://community.secop.gov.co/Public/Tendering/ContractNoticePhases/View?PPI=CO1.PPI.25534781&amp;isFromPublicArea=True&amp;isModal=False"/>
  </r>
  <r>
    <s v="JEP-671-2023"/>
    <s v="JEP-CSPO-660-2023"/>
    <s v="Carlos Torres"/>
    <d v="2023-06-13T00:00:00"/>
    <s v="Jaime Andres Ortega Mazorra"/>
    <x v="0"/>
    <s v="1. Prestación de servicios profesionales y de apoyo a la gestión"/>
    <s v="Cédula de ciudadanía"/>
    <n v="10547235"/>
    <n v="9"/>
    <x v="0"/>
    <s v="Chía"/>
    <s v="Prestar servicios profesionales especializados para acompañar a la Secretaría Ejecutiva en los procesos de control, gestión y medición del desempeño de los procesos a cargo de la Secretaría Ejecutiva"/>
    <s v="Funciones de la dependencia"/>
    <s v="Harvey Danilo Suárez Morales"/>
    <s v="Secretaría Ejecutiva"/>
    <s v="A- Despacho Secretaría Ejecutiva"/>
    <s v="Ana María Olivella López"/>
    <n v="49771516"/>
    <x v="15"/>
    <s v="N/A"/>
    <s v="N/A"/>
    <s v="N/A"/>
    <s v="Inversión"/>
    <n v="114207558"/>
    <s v="N/A"/>
    <s v="N/A"/>
    <n v="17304178"/>
    <s v="N/A"/>
    <n v="91423"/>
    <n v="328123"/>
    <s v="_x0009_2022011000068"/>
    <d v="2023-06-15T00:00:00"/>
    <d v="2023-06-20T00:00:00"/>
    <s v="N/A"/>
    <s v="N/A"/>
    <s v="N/A"/>
    <s v="N/A"/>
    <s v="N/A"/>
    <n v="0"/>
    <s v="N/A"/>
    <n v="0"/>
    <s v="N/A"/>
    <n v="0"/>
    <s v="N/A"/>
    <n v="0"/>
    <s v="N/A"/>
    <n v="0"/>
    <s v="N/A"/>
    <n v="0"/>
    <s v="N/A"/>
    <n v="0"/>
    <s v="N/A"/>
    <n v="0"/>
    <n v="114207558"/>
    <n v="0"/>
    <n v="0"/>
    <n v="0"/>
    <n v="0"/>
    <d v="2023-12-31T00:00:00"/>
    <d v="2023-12-31T00:00:00"/>
    <n v="-837"/>
    <s v="NO"/>
    <s v="Bogotá D.C."/>
    <s v="Cumplimiento"/>
    <s v="_x0009_47-47-101002044"/>
    <n v="0"/>
    <s v="Seguros del Estado S.A."/>
    <d v="2023-06-16T00:00:00"/>
    <s v="15/06/2023 - 30/06/2024"/>
    <d v="2023-06-16T00:00:00"/>
    <s v="https://jepcolombia.sharepoint.com/:b:/g/SE/DAJ/SDC/EekeepBW3OpOmkyQxlw7aTYB7al9s_MGlSIHCBLYuCSs7Q?e=GNPg4t"/>
    <s v="Ninguna"/>
    <x v="0"/>
    <s v="Retiro"/>
    <s v="N/A"/>
    <s v="CONTADURIA PUBLICA"/>
    <s v="N/A"/>
    <s v="MASCULINO"/>
    <s v="jaime.ortega@jep.gov.co"/>
    <s v="https://community.secop.gov.co/Public/Tendering/ContractNoticePhases/View?PPI=CO1.PPI.25569776&amp;isFromPublicArea=True&amp;isModal=False"/>
  </r>
  <r>
    <s v="JEP-672-2023"/>
    <s v="JEP-IPINF-007-2023"/>
    <s v="Laura Paredes"/>
    <d v="2023-06-14T00:00:00"/>
    <s v="Pedro Jesús Blanco Forero"/>
    <x v="2"/>
    <s v="2. Compraventa "/>
    <s v="Cédula de ciudadanía"/>
    <n v="79666698"/>
    <n v="6"/>
    <x v="4"/>
    <s v="Bogotá D.C."/>
    <s v="Adquisición de elementos necesarios para el desarrollo de las actividades propias de la subsecretaría ejecutiva de la jep en el territorio nacional"/>
    <s v="Funciones de la dependencia"/>
    <s v="Angela Maria Mora Soto"/>
    <s v="Subsecretaría Ejecutiva"/>
    <s v="AA- Subdirección de Comunicaciones"/>
    <s v="Hernando Salazar Palacio"/>
    <n v="14238439"/>
    <x v="23"/>
    <s v="N/A"/>
    <s v="N/A"/>
    <s v="N/A"/>
    <s v="Inversión"/>
    <n v="44999000"/>
    <s v="N/A"/>
    <s v="N/A"/>
    <s v="NRV"/>
    <s v="N/A"/>
    <n v="83923"/>
    <n v="331023"/>
    <n v="2022011000068"/>
    <d v="2023-06-20T00:00:00"/>
    <d v="2023-06-23T00:00:00"/>
    <s v="N/A"/>
    <s v="N/A"/>
    <s v="N/A"/>
    <s v="N/A"/>
    <s v="N/A"/>
    <n v="6986490"/>
    <d v="2023-07-31T00:00:00"/>
    <n v="0"/>
    <s v="N/A"/>
    <n v="0"/>
    <s v="N/A"/>
    <n v="0"/>
    <s v="N/A"/>
    <n v="0"/>
    <s v="N/A"/>
    <n v="0"/>
    <s v="N/A"/>
    <n v="1"/>
    <d v="2023-07-31T00:00:00"/>
    <n v="31"/>
    <n v="51985490"/>
    <n v="0"/>
    <n v="0"/>
    <n v="0"/>
    <n v="0"/>
    <d v="2023-07-31T00:00:00"/>
    <d v="2023-08-31T00:00:00"/>
    <n v="-959"/>
    <s v="SI"/>
    <s v="Bogotá D.C."/>
    <s v="Cumplimiento"/>
    <s v="BCH-100027773_x000a_BCH-100027773"/>
    <s v="1_x000a_2"/>
    <s v="Seguros Mundial_x000a_Seguros Mundial"/>
    <s v="22/06/2023_x000a_02/08/2023"/>
    <s v="20/06/2023 - 20/06/2024_x000a_20/06/2023 - 31/08/2024_x000a_"/>
    <s v="23/06/2023_x000a_04/08/2023"/>
    <s v="https://jepcolombia.sharepoint.com/:b:/g/SE/DAJ/SDC/ES29BNZfUuFJjU6n70HuPrkBTnr30B2xk3ZmRx3dSwjkkw?e=ywMpf7"/>
    <s v="Mediante otrosí Nº1 del 31/07/2023 se prorrogo el plazo hasta el 31 de agosto de 2023 y adiciono el valor de 6.986.490; El 5/09/2025 se publicó el acta de balance y cierre"/>
    <x v="0"/>
    <s v="Prorroga; Adición"/>
    <s v="N/A"/>
    <s v="N/A"/>
    <s v="N/A"/>
    <s v="N/A"/>
    <s v="N/A"/>
    <s v="https://community.secop.gov.co/Public/Tendering/ContractNoticePhases/View?PPI=CO1.PPI.25163768&amp;isFromPublicArea=True&amp;isModal=False"/>
  </r>
  <r>
    <s v="JEP-673-2023"/>
    <s v="JEP-CSPO-661-2023"/>
    <s v="Jairo Cuellar"/>
    <d v="2023-06-15T00:00:00"/>
    <s v="Martha Angelica Campo Quintana"/>
    <x v="0"/>
    <s v="1. Prestación de servicios profesionales y de apoyo a la gestión"/>
    <s v="Cédula de ciudadanía"/>
    <n v="1032374933"/>
    <n v="9"/>
    <x v="0"/>
    <s v="Bogotá D.C."/>
    <s v="Prestar servicios profesionales para brindar apoyo a la gestión del proceso de representación judicial a víctimas, mediante la respuesta a derechos de petición y órdenes judiciales a cargo del departamento del sistema autónomo de asesoría y defensa SAAD representación de víctimas"/>
    <s v="Funciones de la dependencia"/>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35701240"/>
    <s v="N/A"/>
    <s v="N/A"/>
    <n v="5464476"/>
    <s v="N/A"/>
    <n v="94823"/>
    <n v="328023"/>
    <n v="2022011000068"/>
    <d v="2023-06-15T00:00:00"/>
    <d v="2023-06-20T00:00:00"/>
    <s v="N/A"/>
    <s v="N/A"/>
    <s v="N/A"/>
    <s v="N/A"/>
    <s v="N/A"/>
    <n v="0"/>
    <s v="N/A"/>
    <n v="0"/>
    <s v="N/A"/>
    <n v="0"/>
    <s v="N/A"/>
    <n v="0"/>
    <s v="N/A"/>
    <n v="0"/>
    <s v="N/A"/>
    <n v="0"/>
    <s v="N/A"/>
    <n v="0"/>
    <s v="N/A"/>
    <n v="0"/>
    <n v="35701240"/>
    <n v="0"/>
    <n v="0"/>
    <n v="0"/>
    <n v="0"/>
    <d v="2023-12-31T00:00:00"/>
    <d v="2023-12-31T00:00:00"/>
    <n v="-837"/>
    <s v="NO"/>
    <s v="Bogotá D.C."/>
    <s v="Cumplimiento"/>
    <s v="11-45-101126825"/>
    <n v="0"/>
    <s v="Seguros del Estado S.A."/>
    <d v="2023-06-16T00:00:00"/>
    <s v="16/06/2023 - 16/07/2024"/>
    <d v="2023-06-17T00:00:00"/>
    <s v="https://jepcolombia.sharepoint.com/:b:/g/SE/DAJ/SDC/EeRVrHxP4_1HjzvNEnKfcY0BDG90Ll842Gn1aYj6FPufqQ?e=YKN1y6"/>
    <s v="Ninguna"/>
    <x v="0"/>
    <s v="Retiro"/>
    <s v="N/A"/>
    <s v="DERECHO"/>
    <s v="N/A"/>
    <s v="FEMENINO"/>
    <s v="martha.campo@jep.gov.co"/>
    <s v="https://community.secop.gov.co/Public/Tendering/ContractNoticePhases/View?PPI=CO1.PPI.25597499&amp;isFromPublicArea=True&amp;isModal=False"/>
  </r>
  <r>
    <s v="JEP-674-2023"/>
    <s v="JEP-CSPO-662-2023"/>
    <s v="Clara Torres"/>
    <d v="2023-06-15T00:00:00"/>
    <s v="COLEGIO MAYOR DE NUESTRA SEÑORA DEL ROSARIO"/>
    <x v="0"/>
    <s v="7. Convenios con otras organizaciones"/>
    <s v="NIT"/>
    <n v="860007759"/>
    <n v="3"/>
    <x v="2"/>
    <s v="Bogotá D.C."/>
    <s v="Aunar esfuerzos técnicos, pedagógicos y financieros para la realización de procesos de formación que permita fortalecer las competencias de los equipos de trabajo de la JEP"/>
    <s v="Administrativo Transversal"/>
    <s v="Ana Lucia Rosales Callejas"/>
    <s v="Dirección Administrativa y Financiera"/>
    <s v="AA- Subdirección de Fortalecimiento Institucional"/>
    <s v="Luz Amanda Granados Urrea"/>
    <n v="51746389"/>
    <x v="24"/>
    <s v="N/A"/>
    <s v="N/A"/>
    <s v="N/A"/>
    <s v="Inversión"/>
    <n v="119922000"/>
    <n v="102000000"/>
    <n v="17922000"/>
    <s v="N/A"/>
    <s v="N/A"/>
    <n v="350523"/>
    <n v="95523"/>
    <n v="2018011001175"/>
    <d v="2023-06-27T00:00:00"/>
    <d v="2023-07-07T00:00:00"/>
    <s v="N/A"/>
    <s v="N/A"/>
    <s v="N/A"/>
    <s v="N/A"/>
    <s v="N/A"/>
    <n v="0"/>
    <s v="N/A"/>
    <n v="0"/>
    <s v="N/A"/>
    <n v="0"/>
    <s v="N/A"/>
    <n v="0"/>
    <s v="N/A"/>
    <n v="0"/>
    <s v="N/A"/>
    <n v="0"/>
    <s v="N/A"/>
    <n v="0"/>
    <s v="N/A"/>
    <n v="0"/>
    <n v="119922000"/>
    <n v="0"/>
    <n v="0"/>
    <n v="0"/>
    <n v="0"/>
    <d v="2023-11-30T00:00:00"/>
    <d v="2023-11-30T00:00:00"/>
    <n v="-868"/>
    <s v="SI"/>
    <s v="Bogotá D.C."/>
    <s v="Cumplimiento"/>
    <s v="_x0009_NB-100268712"/>
    <n v="0"/>
    <s v="Seguos Mundial"/>
    <d v="2023-07-04T00:00:00"/>
    <s v="28/07/2023 - 30/11/2026"/>
    <d v="2023-07-07T00:00:00"/>
    <s v="https://jepcolombia.sharepoint.com/:b:/g/SE/DAJ/SDC/EZdLYrrJV3pPmyLyXYPmyrwBHcUZ3_IM1RrGPIkvjiaFIw?e=sbNQqB"/>
    <s v="Mediante otrosí número 1 del 15/08/2024 se aclara el Desarrollo de un taller de Storytelling: otras realidades, cuentos y artefactos metodológicos y la forma de desembolso; El 18/11/2024 se publicó el acta de balance y cierre_x000a_"/>
    <x v="0"/>
    <s v="Retiro"/>
    <s v="N/A"/>
    <s v="N/A"/>
    <s v="N/A"/>
    <s v="N/A"/>
    <s v="N/A"/>
    <s v="https://community.secop.gov.co/Public/Tendering/ContractNoticePhases/View?PPI=CO1.PPI.25625256&amp;isFromPublicArea=True&amp;isModal=False"/>
  </r>
  <r>
    <s v="JEP-675-2023"/>
    <s v="JEP-CSPO-663-2023"/>
    <s v="Clara Torres"/>
    <d v="2023-06-15T00:00:00"/>
    <s v="Ana Milena Quintero"/>
    <x v="0"/>
    <s v="1. Prestación de servicios profesionales y de apoyo a la gestión"/>
    <s v="Cédula de ciudadanía"/>
    <n v="1035915034"/>
    <n v="6"/>
    <x v="0"/>
    <s v="Sabaneta"/>
    <s v="Apoyar y acompañar la transcripción de diligencias judiciales de la Jurisdicción Especial para la Paz y a la Gestión de la Secretaría General Judicial"/>
    <s v="Misional"/>
    <s v="Harvey Danilo Suárez Morales"/>
    <s v="Secretaría Ejecutiva"/>
    <s v="G- Secretaría General Judicial DAJ"/>
    <s v="Yuly Saenz Berdugo"/>
    <n v="52421376"/>
    <x v="25"/>
    <s v="N/A"/>
    <s v="SEJUD"/>
    <s v="N/A"/>
    <s v="Inversión"/>
    <n v="21744051"/>
    <s v="N/A"/>
    <s v="N/A"/>
    <n v="3415296"/>
    <s v="N/A"/>
    <n v="91823"/>
    <n v="347623"/>
    <n v="2022011000068"/>
    <d v="2023-06-23T00:00:00"/>
    <d v="2023-07-05T00:00:00"/>
    <s v="Edyth Marcela Barrero Fletscher_x000a_Lida Cristina Urbina Bernal"/>
    <s v="Cedula de ciudadanía"/>
    <s v="52050481_x000a_59828535"/>
    <s v="2_x000a_8"/>
    <s v="1/11/2023_x000a_1/12/2023"/>
    <n v="-1593810"/>
    <d v="2023-12-27T00:00:00"/>
    <n v="9323746"/>
    <d v="2023-12-27T00:00:00"/>
    <n v="0"/>
    <s v="N/A"/>
    <n v="0"/>
    <s v="N/A"/>
    <n v="0"/>
    <s v="N/A"/>
    <n v="0"/>
    <s v="N/A"/>
    <n v="1"/>
    <d v="2023-12-27T00:00:00"/>
    <n v="75"/>
    <n v="29473987"/>
    <n v="9323746"/>
    <n v="9323746"/>
    <n v="0"/>
    <n v="0"/>
    <d v="2023-12-31T00:00:00"/>
    <d v="2024-03-15T00:00:00"/>
    <n v="-762"/>
    <s v="NO"/>
    <s v="Bogotá D.C."/>
    <s v="Cumplimiento"/>
    <s v="33-47-101011700"/>
    <n v="0"/>
    <s v="Seguros del Estado S.A."/>
    <d v="2023-06-27T00:00:00"/>
    <s v="27/06/2023 - 01/07/2024"/>
    <d v="2023-06-28T00:00:00"/>
    <s v="https://jepcolombia.sharepoint.com/:b:/g/SE/DAJ/SDC/EVfI34PSY6JBuc25lq26Y1ABY6gTW7OtApI3RWCPU_rfnA?e=nnIFcP"/>
    <s v="El 1/11/2023 se publicó la cesión del contrato JEP-675-2023 - SEJUD_x000a_El 1/12/2023 se publica la cesión del contrato JEP-675-2023, a partir del 1 de diciembre de 2023_x000a_Mediante otrosí N°1 del 27/12/2023 se llevo a cabo una adición y prrorroga"/>
    <x v="0"/>
    <s v="Cesión, Adición y prórroga"/>
    <s v="N/A"/>
    <s v="TRABAJO SOCIAL"/>
    <s v="N/A"/>
    <s v="FEMENINO"/>
    <s v="lida.urbina@jep.gov.co"/>
    <s v="https://community.secop.gov.co/Public/Tendering/ContractNoticePhases/View?PPI=CO1.PPI.25624896&amp;isFromPublicArea=True&amp;isModal=False"/>
  </r>
  <r>
    <s v="JEP-676-2023"/>
    <s v="JEP-CSPO-664-2023"/>
    <s v="Clara Torres"/>
    <d v="2023-06-15T00:00:00"/>
    <s v="Laura Melissa Magnussen Gonzalez"/>
    <x v="0"/>
    <s v="1. Prestación de servicios profesionales y de apoyo a la gestión"/>
    <s v="Cédula de ciudadanía"/>
    <n v="1019143625"/>
    <n v="7"/>
    <x v="0"/>
    <s v="Bogotá D.C."/>
    <s v="Apoyar y acompañar la transcripción de diligencias judiciales de la Jurisdicción Especial para la Paz y a la Gestión de la Secretaría General Judicial"/>
    <s v="Misional"/>
    <s v="Harvey Danilo Suárez Morales"/>
    <s v="Secretaría Ejecutiva"/>
    <s v="G- Secretaría General Judicial DAJ"/>
    <s v="Yuly Saenz Berdugo"/>
    <n v="52421376"/>
    <x v="25"/>
    <s v="N/A"/>
    <s v="SEJUD"/>
    <s v="N/A"/>
    <s v="Inversión"/>
    <n v="21744051"/>
    <s v="N/A"/>
    <s v="N/A"/>
    <n v="3415296"/>
    <s v="N/A"/>
    <n v="91923"/>
    <s v="_x0009_347723"/>
    <s v="_x0009_2022011000068"/>
    <d v="2023-06-23T00:00:00"/>
    <d v="2023-07-05T00:00:00"/>
    <s v="Daniela Toro Parra "/>
    <s v="Cedula de ciudadanía"/>
    <n v="1118572180"/>
    <n v="0"/>
    <d v="2024-01-04T00:00:00"/>
    <n v="-1593810"/>
    <d v="2023-12-26T00:00:00"/>
    <n v="9323746"/>
    <d v="2023-12-26T00:00:00"/>
    <n v="0"/>
    <s v="N/A"/>
    <n v="0"/>
    <s v="N/A"/>
    <n v="0"/>
    <s v="N/A"/>
    <n v="0"/>
    <s v="N/A"/>
    <n v="1"/>
    <d v="2023-12-26T00:00:00"/>
    <n v="75"/>
    <n v="29473987"/>
    <n v="9323746"/>
    <n v="9323746"/>
    <n v="0"/>
    <n v="0"/>
    <d v="2023-12-31T00:00:00"/>
    <d v="2024-03-15T00:00:00"/>
    <n v="-762"/>
    <s v="NO"/>
    <s v="Bogotá D.C."/>
    <s v="Cumplimiento"/>
    <s v="33-47-101011693"/>
    <n v="0"/>
    <s v="Seguros del Estado S.A."/>
    <d v="2023-06-26T00:00:00"/>
    <s v="23/06/2023 - 09/08/2024"/>
    <d v="2023-06-28T00:00:00"/>
    <s v="https://jepcolombia.sharepoint.com/:b:/g/SE/DAJ/SDC/EQS5HkjELlFFgC_GeQEFWVMBW2u7JX8K2ER_TMSc4ZNm1A?e=rQzaRk"/>
    <s v="Mediante Otrosí N°1 el 26/12/2023 se publica la adición y prórroga del contrato JEP-676-2023_x000a_El 4/01/2024 se publica la cesión (entre LAURA MELISSA MAGNUSSEN GONZÁLEZ -  LA CEDENTE, y, DANIELA TORO PARRA -  LA CESIONARIA) a partir del 04 de enero de 2024 -SEJUD"/>
    <x v="0"/>
    <s v="Cesión, Adición y prórroga"/>
    <s v="N/A"/>
    <s v="DERECHO"/>
    <s v="N/A"/>
    <s v="FEMENINO"/>
    <s v="laura.magnussen@jep.gov.co"/>
    <s v="https://community.secop.gov.co/Public/Tendering/ContractNoticePhases/View?PPI=CO1.PPI.25623996&amp;isFromPublicArea=True&amp;isModal=False"/>
  </r>
  <r>
    <s v="JEP-677-2023"/>
    <s v="JEP-CSPO-665-2023"/>
    <s v="Clara Torres"/>
    <d v="2023-06-15T00:00:00"/>
    <s v="Alexandra Maria Cortes Aristizabal"/>
    <x v="0"/>
    <s v="1. Prestación de servicios profesionales y de apoyo a la gestión"/>
    <s v="Cédula de ciudadanía"/>
    <n v="1023034352"/>
    <n v="9"/>
    <x v="0"/>
    <s v="Bogotá D.C."/>
    <s v="Apoyar y acompañar la transcripción de diligencias judiciales de la Jurisdicción Especial para la Paz y a la Gestión de la Secretaría General Judicial"/>
    <s v="Misional"/>
    <s v="Harvey Danilo Suárez Morales"/>
    <s v="Secretaría Ejecutiva"/>
    <s v="G- Secretaría General Judicial DAJ"/>
    <s v="Yuly Saenz Berdugo"/>
    <n v="52421376"/>
    <x v="25"/>
    <s v="N/A"/>
    <s v="SEJUD"/>
    <s v="N/A"/>
    <s v="Inversión"/>
    <n v="21744051"/>
    <s v="N/A"/>
    <s v="N/A"/>
    <n v="3415296"/>
    <s v="N/A"/>
    <n v="92023"/>
    <n v="347823"/>
    <s v="_x0009_2022011000068"/>
    <d v="2023-06-23T00:00:00"/>
    <d v="2023-07-05T00:00:00"/>
    <s v="Paola Vanessa Baracaldo Amaya"/>
    <s v="Cedula de ciudadanía"/>
    <n v="1070980649"/>
    <n v="9"/>
    <d v="2024-01-04T00:00:00"/>
    <n v="-1593810"/>
    <d v="2023-12-26T00:00:00"/>
    <n v="9323746"/>
    <d v="2023-12-26T00:00:00"/>
    <n v="0"/>
    <s v="N/A"/>
    <n v="0"/>
    <s v="N/A"/>
    <n v="0"/>
    <s v="N/A"/>
    <n v="0"/>
    <s v="N/A"/>
    <n v="1"/>
    <d v="2023-12-26T00:00:00"/>
    <n v="75"/>
    <n v="29473987"/>
    <n v="9323746"/>
    <n v="9323746"/>
    <n v="0"/>
    <n v="0"/>
    <d v="2023-12-31T00:00:00"/>
    <d v="2024-03-15T00:00:00"/>
    <n v="-762"/>
    <s v="NO"/>
    <s v="Bogotá D.C."/>
    <s v="Cumplimiento"/>
    <s v="33-47-101011691"/>
    <n v="0"/>
    <s v="Seguros del Esado S.A."/>
    <d v="2023-06-26T00:00:00"/>
    <s v="26/06/2023 - 01/07/2024"/>
    <d v="2023-06-26T00:00:00"/>
    <s v="https://jepcolombia.sharepoint.com/:b:/g/SE/DAJ/SDC/EdfdWrTvOHhAjIEXBKivavoB7bMJxq_BlEuQQIBpKLQ5OQ?e=EcKj8R"/>
    <s v="Mediante Otrosí N°1 el 26/12/2023 se publica la adición y prórroga del contrato JEP-677-2023_x000a_El 4/01/2024 se publica la cesión (Alexandra María Cortés Aristizábal - Cedente y Paola Vanessa Baracaldo Amaya - Cesionaria) a partir del 4 de enero de 2024"/>
    <x v="0"/>
    <s v="Cesión, Adición y prórroga"/>
    <s v="N/A"/>
    <s v="DERECHO"/>
    <s v="N/A"/>
    <s v="FEMENINO"/>
    <s v="alexandra.cortes@jep.gov.co"/>
    <s v="https://community.secop.gov.co/Public/Tendering/ContractNoticePhases/View?PPI=CO1.PPI.25623952&amp;isFromPublicArea=True&amp;isModal=False"/>
  </r>
  <r>
    <s v="JEP-678-2023"/>
    <s v="JEP-CSPO-666-2023"/>
    <s v="Clara Torres"/>
    <d v="2023-06-15T00:00:00"/>
    <s v="Dana Isabella Avila Arguello"/>
    <x v="0"/>
    <s v="1. Prestación de servicios profesionales y de apoyo a la gestión"/>
    <s v="Cédula de ciudadanía"/>
    <n v="1005320920"/>
    <n v="3"/>
    <x v="0"/>
    <s v="Bogotá D.C."/>
    <s v="Apoyar y acompañar la transcripción de diligencias judiciales de la Jurisdicción Especial para la Paz y a la Gestión de la Secretaría General Judicial"/>
    <s v="Misional"/>
    <s v="Harvey Danilo Suárez Morales"/>
    <s v="Secretaría Ejecutiva"/>
    <s v="G- Secretaría General Judicial DAJ"/>
    <s v="Yuly Saenz Berdugo"/>
    <n v="52421376"/>
    <x v="25"/>
    <s v="N/A"/>
    <s v="SEJUD"/>
    <s v="N/A"/>
    <s v="Inversión"/>
    <n v="21744051"/>
    <s v="N/A"/>
    <s v="N/A"/>
    <n v="3415296"/>
    <s v="N/A"/>
    <n v="92123"/>
    <s v="_x0009_347923"/>
    <s v="_x0009_2022011000068"/>
    <d v="2023-06-23T00:00:00"/>
    <d v="2023-07-05T00:00:00"/>
    <s v="Maria Del Pilar Perea Fonseca"/>
    <s v="Cedula de ciudadanía"/>
    <n v="51903951"/>
    <n v="0"/>
    <d v="2024-01-10T00:00:00"/>
    <n v="-1593810"/>
    <d v="2023-12-26T00:00:00"/>
    <n v="9323746"/>
    <d v="2023-12-26T00:00:00"/>
    <n v="0"/>
    <s v="N/A"/>
    <n v="0"/>
    <s v="N/A"/>
    <n v="0"/>
    <s v="N/A"/>
    <n v="0"/>
    <s v="N/A"/>
    <n v="1"/>
    <d v="2023-12-26T00:00:00"/>
    <n v="75"/>
    <n v="29473987"/>
    <n v="9323746"/>
    <n v="9323746"/>
    <n v="0"/>
    <n v="0"/>
    <d v="2023-12-31T00:00:00"/>
    <d v="2024-03-15T00:00:00"/>
    <n v="-762"/>
    <s v="NO"/>
    <s v="Bogotá D.C."/>
    <s v="Cumplimiento"/>
    <s v="33-47-101011692"/>
    <n v="0"/>
    <s v="Seguros del Estado S.A."/>
    <d v="2023-06-26T00:00:00"/>
    <s v="26/06/2023 - 01/07/2024"/>
    <d v="2023-06-28T00:00:00"/>
    <s v="https://jepcolombia.sharepoint.com/:b:/g/SE/DAJ/SDC/ERYG8UmsEYBAuNrzPSv8MMYBm7wt_r7FkNxQoJUUO1VvZA?e=ikoFmA"/>
    <s v="Mediante Otrosí N°1 el 26/12/2023 se publica la adición y prórroga del contrato JEP-678-2023_x000a_El 4/01/2024 se publica la cesión del contrato JEP-678-2023, a Maria Del Pilar Perea Fonseca con efectos desde 10 de enero de 2024."/>
    <x v="0"/>
    <s v="Adición y prórroga"/>
    <s v="N/A"/>
    <s v="DERECHO"/>
    <s v="N/A"/>
    <s v="FEMENINO"/>
    <s v="dana.avila@jep.gov.co"/>
    <s v="https://community.secop.gov.co/Public/Tendering/ContractNoticePhases/View?PPI=CO1.PPI.25624617&amp;isFromPublicArea=True&amp;isModal=False"/>
  </r>
  <r>
    <s v="JEP-679-2023"/>
    <s v="JEP-CSPO-667-2023"/>
    <s v="Julieth Barrera"/>
    <d v="2023-06-15T00:00:00"/>
    <s v="Gesselle Valentina Prado Guevara"/>
    <x v="0"/>
    <s v="1. Prestación de servicios profesionales y de apoyo a la gestión"/>
    <s v="Cédula de ciudadanía"/>
    <n v="1015476702"/>
    <n v="0"/>
    <x v="0"/>
    <s v="Bogotá D.C."/>
    <s v="Prestar los servicios de apoyo a la Subdirección de Talento Humano en el desarrollo de las actividades del plan anual del Sistema de Gestión de la Seguridad y Salud en el Trabajo de la Jurisdicción Especial para la Paz- JEP"/>
    <s v="Funciones de la dependencia"/>
    <s v="Harvey Danilo Suárez Morales"/>
    <s v="Secretaría Ejecutiva"/>
    <s v="DD- Subdirección de Talento Humano "/>
    <s v="Francy Elena Palomino Millán"/>
    <n v="31905812"/>
    <x v="3"/>
    <s v="César Augusto Vargas Londoño_x000a_1.010.167.159_x000a_29/09/2023 - hasta por el término que dure la ausencia_x000a_de su titular"/>
    <s v="N/A"/>
    <s v="N/A"/>
    <s v="Inversión"/>
    <n v="22313264"/>
    <s v="N/A"/>
    <s v="N/A"/>
    <n v="3415296"/>
    <s v="N/A"/>
    <n v="95023"/>
    <n v="341423"/>
    <s v="_x0009_2018011001175"/>
    <d v="2023-06-22T00:00:00"/>
    <d v="2023-06-26T00:00:00"/>
    <s v="N/A"/>
    <s v="N/A"/>
    <s v="N/A"/>
    <s v="N/A"/>
    <s v="N/A"/>
    <n v="0"/>
    <s v="N/A"/>
    <n v="0"/>
    <s v="N/A"/>
    <n v="0"/>
    <s v="N/A"/>
    <n v="0"/>
    <s v="N/A"/>
    <n v="0"/>
    <s v="N/A"/>
    <n v="0"/>
    <s v="N/A"/>
    <n v="0"/>
    <s v="N/A"/>
    <n v="0"/>
    <n v="22313264"/>
    <n v="0"/>
    <n v="0"/>
    <n v="0"/>
    <n v="0"/>
    <d v="2023-12-31T00:00:00"/>
    <d v="2023-12-31T00:00:00"/>
    <n v="-837"/>
    <s v="NO"/>
    <s v="Bogotá D.C."/>
    <s v="Cumplimiento"/>
    <s v="17-44-101211097"/>
    <n v="0"/>
    <s v="Seguros del Estado S.A."/>
    <d v="2023-06-22T00:00:00"/>
    <s v="20/06/2023 - 05/07/2024"/>
    <d v="2023-06-24T00:00:00"/>
    <s v="https://jepcolombia.sharepoint.com/:b:/g/SE/DAJ/SDC/Eb358hBUlC9AgLdcyDt7xD0BXBWh6IdscWYZ3DE5ikrvgw?e=iNUkec"/>
    <s v="Ninguna"/>
    <x v="0"/>
    <s v="Retiro"/>
    <s v="N/A"/>
    <s v="ADMINISTRACIÓN DE EMPRESAS"/>
    <s v="N/A"/>
    <s v="FEMENINO"/>
    <s v="gesselle.prado@jep.gov.co"/>
    <s v="https://community.secop.gov.co/Public/Tendering/ContractNoticePhases/View?PPI=CO1.PPI.25632648&amp;isFromPublicArea=True&amp;isModal=False"/>
  </r>
  <r>
    <s v="JEP-680-2023"/>
    <s v="JEP-CSPO-668-2023"/>
    <s v="Clara Torres"/>
    <d v="2023-06-16T00:00:00"/>
    <s v="Laura Lorena Patiño Carrasco"/>
    <x v="0"/>
    <s v="1. Prestación de servicios profesionales y de apoyo a la gestión"/>
    <s v="Cédula de ciudadanía"/>
    <n v="1022434627"/>
    <n v="1"/>
    <x v="0"/>
    <s v="Mosquera"/>
    <s v="Prestar servicios profesionales a la Subsecretaria Ejecutiva en el apoyo y acompañamiento a la ejecución de los servicios contratados en cumplimiento de las obligaciones misionales de acuerdo a las disposiciones adelantadas en el macro caso 01."/>
    <s v="Administrativo Transversal"/>
    <s v="Harvey Danilo Suárez Morales"/>
    <s v="Secretaría Ejecutiva"/>
    <s v="B- Subsecretaría Ejecutiva"/>
    <s v="Maria del Pilar Torres Navarrete"/>
    <n v="52107153"/>
    <x v="2"/>
    <s v="N/A"/>
    <s v="Macro caso 01 SRVR"/>
    <s v="Mgdo. Julieta Lamaitre"/>
    <s v="Inversión"/>
    <n v="27732207"/>
    <s v="N/A"/>
    <s v="N/A"/>
    <n v="4401938"/>
    <s v="N/A"/>
    <n v="95923"/>
    <s v="_x0009_355023"/>
    <s v="_x0009_2022011000068"/>
    <d v="2023-06-29T00:00:00"/>
    <d v="2023-07-04T00:00:00"/>
    <s v="N/A"/>
    <s v="N/A"/>
    <s v="N/A"/>
    <s v="N/A"/>
    <s v="N/A"/>
    <n v="-1614049"/>
    <d v="2023-12-21T00:00:00"/>
    <n v="12017282"/>
    <d v="2023-12-21T00:00:00"/>
    <n v="0"/>
    <s v="N/A"/>
    <n v="0"/>
    <s v="N/A"/>
    <n v="0"/>
    <s v="N/A"/>
    <n v="0"/>
    <s v="N/A"/>
    <n v="1"/>
    <d v="2023-12-21T00:00:00"/>
    <n v="75"/>
    <n v="38135440"/>
    <n v="12017282"/>
    <n v="12017282"/>
    <n v="0"/>
    <n v="0"/>
    <d v="2023-12-31T00:00:00"/>
    <d v="2024-03-15T00:00:00"/>
    <n v="-762"/>
    <s v="NO"/>
    <s v="Bogotá D.C."/>
    <s v="Cumplimiento"/>
    <s v="21-47-101029799"/>
    <n v="0"/>
    <s v="Seguros del Estado S.A."/>
    <d v="2023-06-26T00:00:00"/>
    <s v="26/06/2023 - 30/06/2024"/>
    <d v="2023-06-30T00:00:00"/>
    <s v="https://jepcolombia.sharepoint.com/:b:/g/SE/DAJ/SDC/EdXtSfxtlg5PsRh5pCNc3oABbEbLZ_ZtbjclUttCyMExdQ?e=H0PT9w"/>
    <s v="Mediante otrosí N°2 del 21/12/2023 se publica adición y prórroga del contrato JEP-680-2023"/>
    <x v="0"/>
    <s v="Adición y prórroga"/>
    <s v="N/A"/>
    <s v="ADMINISTRACIÓN DE EMPRESAS"/>
    <s v="N/A"/>
    <s v="FEMENINO"/>
    <s v="laura.patinoc@jep.gov.co"/>
    <s v="https://community.secop.gov.co/Public/Tendering/ContractNoticePhases/View?PPI=CO1.PPI.25690598&amp;isFromPublicArea=True&amp;isModal=False"/>
  </r>
  <r>
    <s v="JEP-681-2023"/>
    <s v="JEP-CSPO-669-2023"/>
    <s v="Carlos Torres"/>
    <d v="2023-06-22T00:00:00"/>
    <s v="Maria Camila Velez Garcia"/>
    <x v="0"/>
    <s v="1. Prestación de servicios profesionales y de apoyo a la gestión"/>
    <s v="Cédula de ciudadanía"/>
    <n v="1088294326"/>
    <n v="8"/>
    <x v="0"/>
    <s v="Bogotá D.C."/>
    <s v="Prestar servicios profesionales en el Departamento de Atención a Víctimas adelantando acciones de seguimiento y apoyo para el cumplimiento de peticiones y órdenes judiciales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4407990"/>
    <s v="N/A"/>
    <s v="N/A"/>
    <n v="5464476"/>
    <s v="N/A"/>
    <n v="102523"/>
    <s v="_x0009_460323"/>
    <s v="_x0009_2022011000068"/>
    <d v="2023-08-16T00:00:00"/>
    <d v="2023-08-18T00:00:00"/>
    <s v="N/A"/>
    <s v="N/A"/>
    <s v="N/A"/>
    <s v="N/A"/>
    <s v="N/A"/>
    <n v="0"/>
    <s v="N/A"/>
    <n v="0"/>
    <s v="N/A"/>
    <n v="0"/>
    <s v="N/A"/>
    <n v="0"/>
    <s v="N/A"/>
    <n v="0"/>
    <s v="N/A"/>
    <n v="0"/>
    <s v="N/A"/>
    <n v="0"/>
    <s v="N/A"/>
    <n v="0"/>
    <n v="24407990"/>
    <n v="0"/>
    <n v="0"/>
    <n v="0"/>
    <n v="0"/>
    <d v="2023-12-31T00:00:00"/>
    <d v="2023-12-31T00:00:00"/>
    <n v="-837"/>
    <s v="NO"/>
    <s v="Bogotá D.C."/>
    <s v="Cumplimiento"/>
    <s v="55-47-101008581 "/>
    <n v="0"/>
    <s v="Seguros del Estado S.A."/>
    <d v="2023-08-18T00:00:00"/>
    <s v="16/08/2023 - 30/06/2024"/>
    <d v="2023-08-18T00:00:00"/>
    <s v="https://jepcolombia.sharepoint.com/:b:/g/SE/DAJ/SDC/Efkggpka37NHtSyNl7cTDpABUWHWzI5ko65RRWrVIB62Ug?e=5ZHe1R"/>
    <s v="El 29/08/2023 quedo  publicado el otrosí No 1 cto JEP-681-2023 forma de pago y valor, se relaciona directamente en las columnas para fines de informe"/>
    <x v="0"/>
    <s v="Retiro"/>
    <s v="N/A"/>
    <s v="DERECHO"/>
    <s v="N/A"/>
    <s v="FEMENINO"/>
    <s v="maria.velez@jep.gov.co"/>
    <s v="https://community.secop.gov.co/Public/Tendering/ContractNoticePhases/View?PPI=CO1.PPI.25765726&amp;isFromPublicArea=True&amp;isModal=False"/>
  </r>
  <r>
    <s v="JEP-682-2023"/>
    <s v="JEP-CSPO-670-2023"/>
    <s v="Arinson Ruiz"/>
    <d v="2023-06-23T00:00:00"/>
    <s v="Jose Luciano Castañeda Gil"/>
    <x v="0"/>
    <s v="1. Prestación de servicios profesionales y de apoyo a la gestión"/>
    <s v="Cédula de ciudadanía"/>
    <n v="80248644"/>
    <n v="1"/>
    <x v="0"/>
    <s v="Bogotá D.C."/>
    <s v="Prestar servicios profesionales para apoyar a la dirección de ti, en la administración y soporte del sistema de gestión de medios (media), implementado en la JEP"/>
    <s v="Funciones de la dependencia"/>
    <s v="Harvey Danilo Suárez Morales"/>
    <s v="Secretaría Ejecutiva"/>
    <s v="C- Dirección de TI"/>
    <s v="Nestor Julio Corredor Niampira"/>
    <n v="1053784979"/>
    <x v="18"/>
    <s v="Luis Alejandro Sanchez Lozano_x000a_21 de julio al 13 de agosto de 2023"/>
    <s v="N/A"/>
    <s v="N/A"/>
    <s v="Inversión"/>
    <n v="55084950"/>
    <s v="N/A"/>
    <s v="N/A"/>
    <n v="3172422"/>
    <s v="N/A"/>
    <n v="98023"/>
    <n v="353223"/>
    <n v="2022011000049"/>
    <d v="2023-06-28T00:00:00"/>
    <d v="2023-06-30T00:00:00"/>
    <s v="N/A"/>
    <s v="N/A"/>
    <s v="N/A"/>
    <s v="N/A"/>
    <s v="N/A"/>
    <n v="0"/>
    <s v="N/A"/>
    <n v="0"/>
    <s v="N/A"/>
    <n v="0"/>
    <s v="N/A"/>
    <n v="0"/>
    <s v="N/A"/>
    <n v="0"/>
    <s v="N/A"/>
    <n v="0"/>
    <s v="N/A"/>
    <n v="0"/>
    <s v="N/A"/>
    <n v="0"/>
    <n v="55084950"/>
    <n v="0"/>
    <n v="0"/>
    <n v="0"/>
    <n v="0"/>
    <d v="2023-12-31T00:00:00"/>
    <d v="2023-12-31T00:00:00"/>
    <n v="-837"/>
    <s v="NO"/>
    <s v="Bogotá D.C."/>
    <s v="Cumplimiento"/>
    <s v="380-47-994000136624"/>
    <n v="0"/>
    <s v="Aseguradora Solidaria de Colombia"/>
    <d v="2023-06-29T00:00:00"/>
    <s v="28/06/2023 - 03/07/2024"/>
    <d v="2023-06-30T00:00:00"/>
    <s v="https://jepcolombia.sharepoint.com/:b:/g/SE/DAJ/SDC/EY0ODCoptcJOgZuaQy8BOnIBTrd4e--Qz1aNi9Hjm5PW4A?e=fQJnKf"/>
    <s v="Ninguna"/>
    <x v="0"/>
    <s v="Retiro"/>
    <s v="N/A"/>
    <s v="INGENIERIA ELECTRÓNICA"/>
    <s v="N/A"/>
    <s v="MASCULINO"/>
    <s v="jose.castaneda@jep.gov.co"/>
    <s v="https://community.secop.gov.co/Public/Tendering/ContractNoticePhases/View?PPI=CO1.PPI.25767099&amp;isFromPublicArea=True&amp;isModal=False"/>
  </r>
  <r>
    <s v="JEP-684-2023"/>
    <s v="JEP-CSPO-672-2023"/>
    <s v="Clara Torres"/>
    <d v="2023-06-28T00:00:00"/>
    <s v="Sandra Milena Castro Díaz"/>
    <x v="0"/>
    <s v="1. Prestación de servicios profesionales y de apoyo a la gestión"/>
    <s v="Cédula de ciudadanía"/>
    <n v="52851056"/>
    <n v="2"/>
    <x v="0"/>
    <s v="Bogotá D.C."/>
    <s v="Prestar servicios profesionales para apoyar y acompañar al despacho de la Secretaría Ejecutiva en el seguimiento, elaboración, revisión de las actividades relacionados con la gestión de la dependencia"/>
    <s v="Funciones de la dependencia"/>
    <s v="Harvey Danilo Suárez Morales"/>
    <s v="Secretaría Ejecutiva"/>
    <s v="A- Despacho Secretaría Ejecutiva"/>
    <s v="José Crispin Díaz Urrego"/>
    <n v="79208818"/>
    <x v="15"/>
    <s v="Maria del Pilar Torres Navarrete Septiembre 22 al 13 de octubre"/>
    <s v="N/A"/>
    <s v="N/A"/>
    <s v="Inversión"/>
    <n v="41428818"/>
    <s v="N/A"/>
    <s v="N/A"/>
    <n v="6982386"/>
    <s v="N/A"/>
    <n v="95623"/>
    <n v="367223"/>
    <n v="2022011000068"/>
    <d v="2023-07-07T00:00:00"/>
    <d v="2023-07-12T00:00:00"/>
    <s v="N/A"/>
    <s v="N/A"/>
    <s v="N/A"/>
    <s v="N/A"/>
    <s v="N/A"/>
    <n v="-1861968"/>
    <n v="45281"/>
    <n v="19061900"/>
    <d v="2023-12-21T00:00:00"/>
    <n v="0"/>
    <s v="N/A"/>
    <n v="0"/>
    <s v="N/A"/>
    <n v="0"/>
    <s v="N/A"/>
    <n v="0"/>
    <s v="N/A"/>
    <n v="1"/>
    <d v="2023-12-21T00:00:00"/>
    <n v="75"/>
    <n v="58628750"/>
    <n v="19061900"/>
    <n v="19061900"/>
    <n v="0"/>
    <n v="0"/>
    <d v="2023-12-31T00:00:00"/>
    <d v="2024-03-15T00:00:00"/>
    <n v="-762"/>
    <s v="NO"/>
    <s v="Bogotá D.C."/>
    <s v="Cumplimiento"/>
    <s v="14-47-101025929"/>
    <n v="0"/>
    <s v="Seguros del Estado S.A."/>
    <d v="2023-07-10T00:00:00"/>
    <s v="07/07/2023 - 01/07/2024"/>
    <d v="2023-07-10T00:00:00"/>
    <s v="https://jepcolombia.sharepoint.com/:b:/g/SE/DAJ/SDC/EUIsUitQ8mVDqxLxQTuYbj8B9HftV53OGLEHK69Yuo3HjA?e=PZZfWP"/>
    <s v="Mediante otrosí N°2 del 21/12/2023 se publica adición y prórroga del contrato JEP-684-2023 "/>
    <x v="0"/>
    <s v="Adición y prórroga"/>
    <s v="N/A"/>
    <s v="ADMNISTRACIÓN DE EMPRESAS"/>
    <s v="ESPECIALISTA EN GERENCIA FINANCIERA"/>
    <s v="FEMENINO"/>
    <s v="sandra.castrod@jep.gov.co"/>
    <s v="https://community.secop.gov.co/Public/Tendering/ContractNoticePhases/View?PPI=CO1.PPI.25924960&amp;isFromPublicArea=True&amp;isModal=False"/>
  </r>
  <r>
    <s v="JEP-685-2023"/>
    <s v="JEP-IPI-002-2023"/>
    <s v="Laura Paredes"/>
    <d v="2023-07-04T00:00:00"/>
    <s v="Multirepuestos Bosa Internacional SAS"/>
    <x v="5"/>
    <s v="3. Suministro"/>
    <s v="NIT"/>
    <n v="900404431"/>
    <n v="0"/>
    <x v="2"/>
    <s v="Bogotá D.C."/>
    <s v="Suministro a monto agotable de insumos y elementos de ferretería para la jurisdicción especial para la paz"/>
    <s v="Funciones de la dependencia"/>
    <s v="Yiris Rosa Tovar Medina"/>
    <s v="Dirección Administrativa y Financiera"/>
    <s v="DD- Subdirección de Recursos Físicos e Infraestructura"/>
    <s v="Martha Cristina Useche Rodriguez"/>
    <n v="52267258"/>
    <x v="19"/>
    <s v="Martha Cristina Useche Rodriguez_x000a_52.267.258"/>
    <s v="N/A"/>
    <s v="N/A"/>
    <s v="Funcionamiento"/>
    <n v="110000000"/>
    <s v="N/A"/>
    <s v="N/A"/>
    <s v="XPS"/>
    <s v="N/A"/>
    <n v="89923"/>
    <s v="_x0009_380423"/>
    <s v="N/A"/>
    <d v="2023-07-12T00:00:00"/>
    <d v="2023-07-17T00:00:00"/>
    <s v="N/A"/>
    <s v="N/A"/>
    <s v="N/A"/>
    <s v="N/A"/>
    <s v="N/A"/>
    <n v="0"/>
    <s v="N/A"/>
    <n v="0"/>
    <s v="N/A"/>
    <n v="0"/>
    <s v="N/A"/>
    <n v="0"/>
    <s v="N/A"/>
    <n v="0"/>
    <s v="N/A"/>
    <n v="0"/>
    <s v="N/A"/>
    <n v="1"/>
    <d v="2023-11-15T00:00:00"/>
    <n v="37"/>
    <n v="110000000"/>
    <n v="0"/>
    <n v="0"/>
    <n v="0"/>
    <n v="0"/>
    <d v="2023-11-15T00:00:00"/>
    <d v="2023-12-22T00:00:00"/>
    <n v="-846"/>
    <s v="SI"/>
    <s v="Bogotá D.C- JEP"/>
    <s v="Cumplimiento"/>
    <n v="1505003250301"/>
    <n v="0"/>
    <s v="Seguros Comerciales Bolivar"/>
    <d v="2023-07-13T00:00:00"/>
    <s v="13/07/2023 - 15/11/2024"/>
    <d v="2023-07-14T00:00:00"/>
    <s v="https://jepcolombia.sharepoint.com/:b:/g/SE/DAJ/SDC/EVBcPFXdFWFAn6aV5cnL4JEBKLu1utC_vcvHNSmfAeGTIw?e=ubIzE9"/>
    <s v="Mediante otrosí del 15/11/2023 número 1 se prorroga el contrato_x000a_El 24/07/2024 se publica el acta de balance y cierre"/>
    <x v="0"/>
    <s v="Prorroga"/>
    <s v="N/A"/>
    <s v="N/A"/>
    <s v="N/A"/>
    <s v="N/A"/>
    <s v="N/A"/>
    <s v="https://community.secop.gov.co/Public/Tendering/ContractNoticePhases/View?PPI=CO1.PPI.25329924&amp;isFromPublicArea=True&amp;isModal=False"/>
  </r>
  <r>
    <s v="JEP-686-2023"/>
    <s v="JEP-CSPO-674-2023"/>
    <s v="Jairo Cuellar"/>
    <d v="2023-07-05T00:00:00"/>
    <s v="Luisa Paola Robayo Acevedo "/>
    <x v="0"/>
    <s v="1. Prestación de servicios profesionales y de apoyo a la gestión"/>
    <s v="Cédula de ciudadanía"/>
    <n v="1015462638"/>
    <n v="6"/>
    <x v="0"/>
    <s v="Bogotá D.C."/>
    <s v="Prestar servicios profesionales para al grupo de relacionamiento y comunicaciones para apoyar la planeación estratégica y la elaboración de campañas institucionales para gestión interna y externa de la UIA"/>
    <s v="Funciones de la dependencia"/>
    <s v="Harvey Danilo Suárez Morales"/>
    <s v="Secretaría Ejecutiva"/>
    <s v="I- Unidad de Investigación y Acusación- UIA"/>
    <s v="Luz Helena Morales Gray"/>
    <n v="51872606"/>
    <x v="22"/>
    <s v="N/A"/>
    <s v="N/A"/>
    <s v="N/A"/>
    <s v="Inversión"/>
    <n v="29143860"/>
    <s v="N/A"/>
    <s v="N/A"/>
    <n v="4857310"/>
    <s v="N/A"/>
    <n v="94923"/>
    <n v="385123"/>
    <n v="2022011000057"/>
    <d v="2023-07-13T00:00:00"/>
    <d v="2023-07-13T00:00:00"/>
    <s v="N/A"/>
    <s v="N/A"/>
    <s v="N/A"/>
    <s v="N/A"/>
    <s v="N/A"/>
    <n v="0"/>
    <s v="N/A"/>
    <n v="0"/>
    <s v="N/A"/>
    <n v="0"/>
    <s v="N/A"/>
    <n v="0"/>
    <s v="N/A"/>
    <n v="0"/>
    <s v="N/A"/>
    <n v="0"/>
    <s v="N/A"/>
    <n v="0"/>
    <s v="N/A"/>
    <n v="0"/>
    <n v="29143860"/>
    <n v="0"/>
    <n v="0"/>
    <n v="0"/>
    <n v="0"/>
    <d v="2023-12-31T00:00:00"/>
    <d v="2023-12-31T00:00:00"/>
    <n v="-837"/>
    <s v="NO"/>
    <s v="Bogotá D.C."/>
    <s v="Cumplimiento"/>
    <s v="14-45-101099153"/>
    <n v="0"/>
    <s v="Seguros del Estado S.A."/>
    <d v="2023-07-14T00:00:00"/>
    <s v="13/07/2023 - 10/07/2024"/>
    <d v="2023-07-17T00:00:00"/>
    <s v="https://jepcolombia.sharepoint.com/:b:/g/SE/DAJ/SDC/EY5NQarBkcVCt-QegRQZMjIBLsU38i45D6Lwt2IXFbmF3Q?e=agA2tt"/>
    <s v="Ninguna"/>
    <x v="0"/>
    <s v="Retiro"/>
    <s v="N/A"/>
    <s v="PUBLICIDAD INERNACIONAL"/>
    <s v="N/A"/>
    <s v="FEMENINO"/>
    <s v="luisa.robayo@jep.gov.co"/>
    <s v="https://community.secop.gov.co/Public/Tendering/ContractNoticePhases/View?PPI=CO1.PPI.26047038&amp;isFromPublicArea=True&amp;isModal=False"/>
  </r>
  <r>
    <s v="JEP-687-2023"/>
    <s v="JEP-CSPO-675-2023"/>
    <s v="Jairo Cuellar"/>
    <d v="2023-07-05T00:00:00"/>
    <s v="Nelson Giovany Saray Rodriguez"/>
    <x v="0"/>
    <s v="1. Prestación de servicios profesionales y de apoyo a la gestión"/>
    <s v="Cédula de ciudadanía"/>
    <n v="79883098"/>
    <n v="7"/>
    <x v="0"/>
    <s v="Bogotá D.C."/>
    <s v="Prestación de servicios profesionales para apoyar al departamento SAAD Comparecientes en las actividades administrativas de seguimiento y control propias del desarrollo del Sistema Autónomo de Asesoría y Defensa"/>
    <s v="Funciones de la dependencia"/>
    <s v="Harvey Danilo Suárez Morales"/>
    <s v="Secretaría Ejecutiva"/>
    <s v="BB- Departamento SAAD Defensa a Comparecientes "/>
    <s v="Jorge Alirio Mancera Cortés"/>
    <n v="79309847"/>
    <x v="9"/>
    <s v="N/A"/>
    <s v="N/A"/>
    <s v="N/A"/>
    <s v="Inversión"/>
    <n v="32422552"/>
    <s v="N/A"/>
    <s v="N/A"/>
    <n v="5464476"/>
    <s v="N/A"/>
    <n v="99423"/>
    <n v="374423"/>
    <n v="2022011000068"/>
    <d v="2023-07-11T00:00:00"/>
    <d v="2023-07-13T00:00:00"/>
    <s v="N/A"/>
    <s v="N/A"/>
    <s v="N/A"/>
    <s v="N/A"/>
    <s v="N/A"/>
    <n v="0"/>
    <s v="N/A"/>
    <n v="0"/>
    <s v="N/A"/>
    <n v="0"/>
    <s v="N/A"/>
    <n v="0"/>
    <s v="N/A"/>
    <n v="0"/>
    <s v="N/A"/>
    <n v="0"/>
    <s v="N/A"/>
    <n v="0"/>
    <s v="N/A"/>
    <n v="0"/>
    <n v="32422552"/>
    <n v="0"/>
    <n v="0"/>
    <n v="0"/>
    <n v="0"/>
    <d v="2023-12-31T00:00:00"/>
    <d v="2023-12-31T00:00:00"/>
    <n v="-837"/>
    <s v="NO"/>
    <s v="Bogotá D.C."/>
    <s v="Cumplimiento"/>
    <s v="25-47-101004148 "/>
    <n v="0"/>
    <s v="Seguros del Estado S.A."/>
    <d v="2023-07-12T00:00:00"/>
    <s v="11/07/2023 - 01/07/2024"/>
    <d v="2023-07-13T00:00:00"/>
    <s v="https://jepcolombia.sharepoint.com/:b:/g/SE/DAJ/SDC/EevbGghFL9FNh4ljYzRPuHgBszGFbN0O8xqPLUlboMsj6w?e=eiHGg5"/>
    <s v="Ninguna"/>
    <x v="0"/>
    <s v="Retiro"/>
    <s v="N/A"/>
    <s v="DERECHO"/>
    <s v="N/A"/>
    <s v="MASCULINO"/>
    <s v="nelson.saray@jep.gov.co"/>
    <s v="https://community.secop.gov.co/Public/Tendering/ContractNoticePhases/View?PPI=CO1.PPI.26054821&amp;isFromPublicArea=True&amp;isModal=False"/>
  </r>
  <r>
    <s v="JEP-688-2023"/>
    <s v="JEP-IPINF-009-2023"/>
    <s v="Arinson Ruiz"/>
    <d v="2023-07-05T00:00:00"/>
    <s v="DELTA IT SOLUTIONS S.A- -CONTRATISTAS"/>
    <x v="2"/>
    <s v="3. Suministro"/>
    <s v="NIT"/>
    <n v="900057661"/>
    <n v="9"/>
    <x v="2"/>
    <s v="Bogotá D.C."/>
    <s v="Adquirir Bolsa de horas para el soporte técnico especializado del Sistema de gestión de accesos e identidades IGA - IBM de la JEP"/>
    <s v="Funciones de la dependencia"/>
    <s v="Nestor Julio Corredor Niampira (Encargado)"/>
    <s v="Dirección de Tecnologías de la Información"/>
    <s v="C- Dirección de TI"/>
    <s v="Yury Andrea Garcia Mora"/>
    <n v="53069577"/>
    <x v="18"/>
    <s v="N/A"/>
    <s v="N/A"/>
    <s v="N/A"/>
    <s v="Inversión"/>
    <n v="42483000"/>
    <s v="N/A"/>
    <s v="N/A"/>
    <s v="XPS"/>
    <s v="N/A"/>
    <n v="89723"/>
    <n v="367323"/>
    <n v="2022011000049"/>
    <d v="2023-07-07T00:00:00"/>
    <d v="2023-07-12T00:00:00"/>
    <s v="N/A"/>
    <s v="N/A"/>
    <s v="N/A"/>
    <s v="N/A"/>
    <s v="N/A"/>
    <n v="0"/>
    <s v="N/A"/>
    <n v="0"/>
    <s v="N/A"/>
    <n v="0"/>
    <s v="N/A"/>
    <n v="0"/>
    <s v="N/A"/>
    <n v="0"/>
    <s v="N/A"/>
    <n v="0"/>
    <s v="N/A"/>
    <n v="0"/>
    <s v="N/A"/>
    <n v="0"/>
    <n v="42483000"/>
    <n v="0"/>
    <n v="0"/>
    <n v="0"/>
    <n v="0"/>
    <d v="2023-12-31T00:00:00"/>
    <d v="2023-12-31T00:00:00"/>
    <n v="-837"/>
    <s v="SI"/>
    <s v="Bogotá D.C- JEP"/>
    <s v="Cumplimiento"/>
    <s v="21-45-101415416"/>
    <n v="0"/>
    <s v="Seguros del Estado S.A."/>
    <d v="2023-07-11T00:00:00"/>
    <s v="06/07/2023 - 31/12/2026"/>
    <d v="2023-07-11T00:00:00"/>
    <s v="https://jepcolombia.sharepoint.com/:b:/g/SE/DAJ/SDC/ESn7SggFSVhEvjOc-BuZZWABdqIscStWEPAoai2BW9nXmw?e=eblaRv"/>
    <s v="El 21/06/2024 fue publicado   acta de balance final y cierre del contrato jep-688-2023"/>
    <x v="0"/>
    <s v="Retiro"/>
    <s v="N/A"/>
    <s v="N/A"/>
    <s v="N/A"/>
    <s v="N/A"/>
    <s v="N/A"/>
    <s v="https://community.secop.gov.co/Public/Tendering/ContractNoticePhases/View?PPI=CO1.PPI.25672360&amp;isFromPublicArea=True&amp;isModal=False"/>
  </r>
  <r>
    <s v="JEP-689-2023"/>
    <s v="JEP-CSPO-676-2023"/>
    <s v="Arinson Ruiz"/>
    <d v="2023-07-05T00:00:00"/>
    <s v="La Imprenta Nacional de Colombia"/>
    <x v="0"/>
    <s v="2. Prestación de servcios"/>
    <s v="NIT"/>
    <n v="830001113"/>
    <n v="1"/>
    <x v="2"/>
    <s v="Bogotá D.C."/>
    <s v="Prestación de servicios de diseño, edición e impresión de documentos y elementos de comunicación gráfica para la difusión de la misionalidad y apoyo a la pedagogía de las actividades realizadas por la JEP entre sus grupos de interés"/>
    <s v="Funciones de la dependencia"/>
    <s v="Gabriel Amado Pardo"/>
    <s v="Subdirección de Recursos Físicos e Infraestructura"/>
    <s v="AA- Subdirección de Comunicaciones"/>
    <s v="Hernando Salazar Palacio"/>
    <n v="14238439"/>
    <x v="23"/>
    <s v="N/A"/>
    <s v="N/A"/>
    <s v="N/A"/>
    <s v="Inversión"/>
    <n v="35057400"/>
    <s v="N/A"/>
    <s v="N/A"/>
    <s v="PS"/>
    <s v="N/A"/>
    <n v="76623"/>
    <n v="374523"/>
    <n v="2022011000068"/>
    <d v="2023-07-11T00:00:00"/>
    <d v="2023-07-17T00:00:00"/>
    <s v="N/A"/>
    <s v="N/A"/>
    <s v="N/A"/>
    <s v="N/A"/>
    <s v="N/A"/>
    <n v="0"/>
    <s v="N/A"/>
    <n v="0"/>
    <s v="N/A"/>
    <n v="0"/>
    <s v="N/A"/>
    <n v="0"/>
    <s v="N/A"/>
    <n v="0"/>
    <s v="N/A"/>
    <n v="0"/>
    <s v="N/A"/>
    <n v="0"/>
    <s v="N/A"/>
    <n v="0"/>
    <n v="35057400"/>
    <n v="0"/>
    <n v="0"/>
    <n v="0"/>
    <n v="0"/>
    <d v="2023-12-31T00:00:00"/>
    <d v="2023-12-31T00:00:00"/>
    <n v="-837"/>
    <s v="SI"/>
    <s v="Bogotá D.C."/>
    <s v="Cumplimiento"/>
    <s v="N/A"/>
    <s v="N/A"/>
    <s v="N/A"/>
    <s v="N/A"/>
    <s v="N/A"/>
    <s v="N/A"/>
    <s v="N/A"/>
    <s v="El 26/09/2024 se publicó el acta de balance y cierre"/>
    <x v="0"/>
    <s v="Retiro"/>
    <s v="N/A"/>
    <s v="N/A"/>
    <s v="N/A"/>
    <s v="N/A"/>
    <s v="N/A"/>
    <s v="https://community.secop.gov.co/Public/Tendering/ContractNoticePhases/View?PPI=CO1.PPI.26026416&amp;isFromPublicArea=True&amp;isModal=False"/>
  </r>
  <r>
    <s v="JEP-690-2023"/>
    <s v="JEP-CSPO-677-2023"/>
    <s v="Angela Esquivel"/>
    <d v="2023-07-05T00:00:00"/>
    <s v="Gina Briggite Rusinque Perez"/>
    <x v="0"/>
    <s v="1. Prestación de servicios profesionales y de apoyo a la gestión"/>
    <s v="Cédula de ciudadanía"/>
    <n v="1016028641"/>
    <n v="2"/>
    <x v="0"/>
    <s v="Bogotá D.C."/>
    <s v="Prestar servicios profesionales para apoyar y acompañar al Departamento de Atención a Víctimas en la gestión administrativa, precontractual y seguimiento contractual a fin de facilitar la asistencia material a víctimas atendiendo los enfoques diferenciales"/>
    <s v="Administrativo Transvers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2240403"/>
    <s v="N/A"/>
    <s v="N/A"/>
    <n v="5464476"/>
    <s v="N/A"/>
    <n v="100423"/>
    <n v="367423"/>
    <s v="_x0009_2022011000068"/>
    <d v="2023-07-07T00:00:00"/>
    <d v="2023-07-10T00:00:00"/>
    <s v="N/A"/>
    <s v="N/A"/>
    <s v="N/A"/>
    <s v="N/A"/>
    <s v="N/A"/>
    <n v="0"/>
    <s v="N/A"/>
    <n v="0"/>
    <s v="N/A"/>
    <n v="0"/>
    <s v="N/A"/>
    <n v="0"/>
    <s v="N/A"/>
    <n v="0"/>
    <s v="N/A"/>
    <n v="0"/>
    <s v="N/A"/>
    <n v="0"/>
    <s v="N/A"/>
    <n v="-34"/>
    <n v="32240403"/>
    <n v="0"/>
    <n v="0"/>
    <n v="0"/>
    <n v="0"/>
    <d v="2023-12-31T00:00:00"/>
    <d v="2023-11-27T00:00:00"/>
    <n v="-871"/>
    <s v="NO"/>
    <s v="Bogotá D.C."/>
    <s v="Cumplimiento"/>
    <s v="33-47-101011782"/>
    <n v="0"/>
    <s v="Seguros del Estado S.A."/>
    <s v="08/0/2023"/>
    <s v="07/07/2023 - 05/07/2024"/>
    <d v="2023-07-10T00:00:00"/>
    <s v="https://jepcolombia.sharepoint.com/:b:/g/SE/DAJ/SDC/ETPU7jrwMa9JtqgwNecewtEBPoLCnjkiRi9XpjR7nYwfJw?e=21MEPq"/>
    <s v="El 27/11/2023 se publicó la terminación anticipada del CTO JEP-690-2023 del DAV"/>
    <x v="0"/>
    <s v="Terminación anticipada"/>
    <s v="N/A"/>
    <s v="ADMINISTRACIÓN DE EMPRESAS"/>
    <s v="N/A"/>
    <s v="FEMENINO"/>
    <s v="gina.rusinque@jep.gov.co"/>
    <s v="https://community.secop.gov.co/Public/Tendering/ContractNoticePhases/View?PPI=CO1.PPI.26046383&amp;isFromPublicArea=True&amp;isModal=False"/>
  </r>
  <r>
    <s v="JEP-691-2023"/>
    <s v="JEP-CSPO-678-2023"/>
    <s v="Julieth Barrera"/>
    <d v="2023-07-06T00:00:00"/>
    <s v="POLICIA NACIONAL"/>
    <x v="0"/>
    <s v="5. Convenio interadministrativo "/>
    <s v="NIT"/>
    <n v="900259212"/>
    <n v="2"/>
    <x v="2"/>
    <s v="Bogotá D.C."/>
    <s v="La Jurisdicción Especial Para La Paz y la policía nacional, a través de la dirección de protección y servicios especiales colaborarán mutuamente acorde con las recomendaciones que esta última imparta, con la finalidad de fortalecer la seguridad en las instalaciones de la Jurisdicción Especial Para La Paz"/>
    <s v="Administrativo Transversal"/>
    <s v="Ana Lucia Rosales Callejas"/>
    <s v="Dirección Administrativa y Financiera"/>
    <s v="DD- Oficina Asesora de Seguridad y Protección"/>
    <s v="Maria Emma Caro Robles"/>
    <n v="39707567"/>
    <x v="28"/>
    <s v="N/A"/>
    <s v="N/A"/>
    <s v="N/A"/>
    <s v="Funcionamiento"/>
    <n v="414000000"/>
    <n v="414000000"/>
    <n v="0"/>
    <s v="N/A"/>
    <s v="N/A"/>
    <s v="67023_x000a_1924"/>
    <s v="_x0009_463823"/>
    <s v="N/A"/>
    <d v="2023-08-18T00:00:00"/>
    <d v="2023-08-24T00:00:00"/>
    <s v="N/A"/>
    <s v="N/A"/>
    <s v="N/A"/>
    <s v="N/A"/>
    <s v="N/A"/>
    <n v="207000000"/>
    <d v="2024-02-23T00:00:00"/>
    <n v="0"/>
    <s v="N/A"/>
    <n v="0"/>
    <s v="N/A"/>
    <n v="0"/>
    <s v="N/A"/>
    <n v="0"/>
    <s v="N/A"/>
    <n v="0"/>
    <s v="N/A"/>
    <n v="1"/>
    <d v="2023-12-29T00:00:00"/>
    <n v="134"/>
    <n v="621000000"/>
    <n v="119600000"/>
    <n v="119600000"/>
    <n v="0"/>
    <n v="0"/>
    <d v="2023-12-31T00:00:00"/>
    <d v="2024-05-13T00:00:00"/>
    <n v="-703"/>
    <s v="SI"/>
    <s v="Bogotá D.C. - JEP"/>
    <s v="N/A"/>
    <s v="N/A"/>
    <s v="N/A"/>
    <s v="N/A"/>
    <s v="N/A"/>
    <s v="N/A"/>
    <s v="N/A"/>
    <s v="N/A"/>
    <s v="Mediante Otrosí No. 1 del Convenio JEP-691-2023 - Policia Nacional - Oficina de Seguridad.Se reduce del 2023 y se pagara por vigencia futura  2024 el valor de 119600000, se prorroga hasta el 24/02/2024_x000a_Mediante otrosí N°2 publicado el 23/02/2024 prorrogar el plazo hasta el 13/05/2024 y adicionar $207000000_x000a_El 29/10/2024 se publicó el acta de balance y cierre del convenio JEP-691-2023"/>
    <x v="0"/>
    <s v="Adición; Prórroga"/>
    <s v="N/A"/>
    <s v="N/A"/>
    <s v="N/A"/>
    <s v="N/A"/>
    <s v="N/A"/>
    <s v="https://community.secop.gov.co/Public/Tendering/ContractNoticePhases/View?PPI=CO1.PPI.26736161&amp;isFromPublicArea=True&amp;isModal=False"/>
  </r>
  <r>
    <s v="JEP-692-2023"/>
    <s v="JEP-CSPO-679-2023"/>
    <s v="Mateo Avila"/>
    <d v="2023-07-06T00:00:00"/>
    <s v="Dervy Roberto Arboleda Quiñonez"/>
    <x v="0"/>
    <s v="1. Prestación de servicios profesionales y de apoyo a la gestión"/>
    <s v="Cédula de ciudadanía"/>
    <n v="94432911"/>
    <n v="0"/>
    <x v="0"/>
    <s v="Cali"/>
    <s v="Prestar servicios profesionales para apoyar y acompañar a la Subdirección de Comunicaciones en la elaboración, producción, postproducción, edición y difusión de contenidos audiovisuales desde los territorios, conforme a la Política de Comunicaciones"/>
    <s v="Funciones de la dependencia"/>
    <s v="Harvey Danilo Suárez Morales"/>
    <s v="Secretaría Ejecutiva"/>
    <s v="AA- Subdirección de Comunicaciones"/>
    <s v="Hernando Salazar Palacio"/>
    <n v="14238439"/>
    <x v="23"/>
    <s v="Jorge Ivan Posada Duque"/>
    <s v="N/A"/>
    <s v="N/A"/>
    <s v="Inversión"/>
    <n v="37401292"/>
    <s v="N/A"/>
    <s v="N/A"/>
    <n v="6375222"/>
    <s v="N/A"/>
    <n v="79323"/>
    <s v="_x0009_374723"/>
    <n v="2022011000068"/>
    <d v="2023-07-11T00:00:00"/>
    <d v="2023-07-18T00:00:00"/>
    <s v="N/A"/>
    <s v="N/A"/>
    <s v="N/A"/>
    <s v="N/A"/>
    <s v="N/A"/>
    <n v="0"/>
    <s v="N/A"/>
    <n v="0"/>
    <s v="N/A"/>
    <n v="0"/>
    <s v="N/A"/>
    <n v="0"/>
    <s v="N/A"/>
    <n v="0"/>
    <s v="N/A"/>
    <n v="0"/>
    <s v="N/A"/>
    <n v="0"/>
    <s v="N/A"/>
    <n v="0"/>
    <n v="37401292"/>
    <n v="0"/>
    <n v="0"/>
    <n v="0"/>
    <n v="0"/>
    <d v="2023-12-31T00:00:00"/>
    <d v="2023-12-31T00:00:00"/>
    <n v="-837"/>
    <s v="NO"/>
    <s v="Cali"/>
    <s v="Cumplimiento"/>
    <s v="11-47-101015611"/>
    <n v="0"/>
    <s v="Seguros del Estado S.A."/>
    <d v="2023-07-12T00:00:00"/>
    <s v="12/07/2023 - 10/07/2024"/>
    <d v="2023-07-17T00:00:00"/>
    <s v="https://jepcolombia.sharepoint.com/:b:/g/SE/DAJ/SDC/EUWFZ_sVW9tIiLM53KUylSgBNsfsQKmyotOp5Sr61DsIAw?e=DwyW9a"/>
    <s v="Ninguna"/>
    <x v="0"/>
    <s v="Retiro"/>
    <s v="N/A"/>
    <s v="LICENCIATURA EN ARTES ESCÉNICAS"/>
    <s v="N/A"/>
    <s v="MASCULINO"/>
    <s v="dervy.arboleda@jep.gov.co"/>
    <s v="https://community.secop.gov.co/Public/Tendering/ContractNoticePhases/View?PPI=CO1.PPI.26058935&amp;isFromPublicArea=True&amp;isModal=False"/>
  </r>
  <r>
    <s v="JEP-693-2023"/>
    <s v="JEP-CSPO-680-2023"/>
    <s v="Mateo Avila"/>
    <d v="2023-07-06T00:00:00"/>
    <s v="Javier Eduardo Pereira Cerón"/>
    <x v="0"/>
    <s v="1. Prestación de servicios profesionales y de apoyo a la gestión"/>
    <s v="Cédula de ciudadanía"/>
    <n v="76326106"/>
    <n v="9"/>
    <x v="0"/>
    <s v="Popayan "/>
    <s v="Prestar servicios profesionales para apoyar al Departamento de Atención a Víctimas, para adelantar acciones de divulgación, difusión, asesoría y orientación a las víctimas en instancias judiciales y no judiciales, atendiendo los enfoques diferenciales y psicosocial"/>
    <s v="Administrativo Transvers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5031297"/>
    <s v="N/A"/>
    <s v="N/A"/>
    <n v="7589549"/>
    <s v="N/A"/>
    <n v="101123"/>
    <n v="374623"/>
    <s v="_x0009_2022011000068"/>
    <d v="2023-07-11T00:00:00"/>
    <d v="2023-07-13T00:00:00"/>
    <s v="N/A"/>
    <s v="N/A"/>
    <s v="N/A"/>
    <s v="N/A"/>
    <s v="N/A"/>
    <n v="0"/>
    <s v="N/A"/>
    <n v="0"/>
    <s v="N/A"/>
    <n v="0"/>
    <s v="N/A"/>
    <n v="0"/>
    <s v="N/A"/>
    <n v="0"/>
    <s v="N/A"/>
    <n v="0"/>
    <s v="N/A"/>
    <n v="0"/>
    <s v="N/A"/>
    <n v="0"/>
    <n v="45031297"/>
    <n v="0"/>
    <n v="0"/>
    <n v="0"/>
    <n v="0"/>
    <d v="2023-12-31T00:00:00"/>
    <d v="2023-12-31T00:00:00"/>
    <n v="-837"/>
    <s v="NO"/>
    <s v="Popayán con_x000a_desplazamiento en los departamentos de Cauca, Valle del Cauca y Nariño"/>
    <s v="Cumplimiento"/>
    <s v="25-47-101004145"/>
    <n v="0"/>
    <s v="Seguos del Estado S.A."/>
    <d v="2023-07-12T00:00:00"/>
    <s v="11/07/2023 - 10/07/2024"/>
    <d v="2023-07-13T00:00:00"/>
    <s v="https://jepcolombia.sharepoint.com/:b:/g/SE/DAJ/SDC/Eb4bp3mReDxHu1879QKV0kcB3bw9MNOQZSZg-ML2jNTx_A?e=93br92"/>
    <s v="Ninguna"/>
    <x v="0"/>
    <s v="Retiro"/>
    <s v="N/A"/>
    <s v="DERECHO"/>
    <s v="ESPECIALISTA EN RESPONSABILIDAD Y SEGUROS"/>
    <s v="MASCULINO"/>
    <s v="javier.pereira@jep.gov.co"/>
    <s v="https://community.secop.gov.co/Public/Tendering/ContractNoticePhases/View?PPI=CO1.PPI.26058203&amp;isFromPublicArea=True&amp;isModal=False"/>
  </r>
  <r>
    <s v="JEP-694-2023"/>
    <s v="JEP-CSPO-681-2023"/>
    <s v="Angela Esquivel"/>
    <d v="2023-07-07T00:00:00"/>
    <s v="Yesid Arnulfo  Mejía Chamorro"/>
    <x v="0"/>
    <s v="1. Prestación de servicios profesionales y de apoyo a la gestión"/>
    <s v="Cédula de ciudadanía"/>
    <n v="98400064"/>
    <n v="4"/>
    <x v="0"/>
    <s v="Pasto"/>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3513393"/>
    <s v="N/A"/>
    <s v="N/A"/>
    <n v="7589549"/>
    <s v="N/A"/>
    <n v="101623"/>
    <n v="375823"/>
    <n v="2022011000068"/>
    <d v="2023-07-11T00:00:00"/>
    <d v="2023-07-13T00:00:00"/>
    <s v="N/A"/>
    <s v="N/A"/>
    <s v="N/A"/>
    <s v="N/A"/>
    <s v="N/A"/>
    <n v="0"/>
    <s v="N/A"/>
    <n v="0"/>
    <s v="N/A"/>
    <n v="0"/>
    <s v="N/A"/>
    <n v="0"/>
    <s v="N/A"/>
    <n v="0"/>
    <s v="N/A"/>
    <n v="0"/>
    <s v="N/A"/>
    <n v="0"/>
    <s v="N/A"/>
    <n v="0"/>
    <n v="43513393"/>
    <n v="0"/>
    <n v="0"/>
    <n v="0"/>
    <n v="0"/>
    <d v="2023-12-31T00:00:00"/>
    <d v="2023-12-31T00:00:00"/>
    <n v="-837"/>
    <s v="NO"/>
    <s v="Pasto con desplazamiento_x000a_en la región conformada por los departamentos de Nariño, Valle del Cauca y Cauca"/>
    <s v="Cumplimiento"/>
    <s v="41-45-101082642"/>
    <n v="0"/>
    <s v="Seguros del Estado S.A."/>
    <d v="2023-07-12T00:00:00"/>
    <s v="11/07/2023 - 30/06/2024"/>
    <d v="2023-07-12T00:00:00"/>
    <s v="https://jepcolombia.sharepoint.com/:b:/g/SE/DAJ/SDC/Ebje8_xGAt5Kg39hl_VtYe8BAMQYYwYOiuS-Ejo124AvpQ?e=gsXXAw"/>
    <s v="Ninguna"/>
    <x v="0"/>
    <s v="Retiro"/>
    <s v="N/A"/>
    <s v="PSICOLOGIA"/>
    <s v="ESPECIALISTA EN GERENCIA Y AUDITORIA DE LA CALIDAD EN SALUD"/>
    <s v="MASCULINO"/>
    <s v="yesid.mejia@jep.gov.co"/>
    <s v="https://community.secop.gov.co/Public/Tendering/ContractNoticePhases/View?PPI=CO1.PPI.26104068&amp;isFromPublicArea=True&amp;isModal=False"/>
  </r>
  <r>
    <s v="JEP-695-2023"/>
    <s v="JEP-CSPO-682-2023"/>
    <s v="Angela Esquivel"/>
    <d v="2023-07-07T00:00:00"/>
    <s v="Jorge Fernando Vargas Rodriguez"/>
    <x v="0"/>
    <s v="1. Prestación de servicios profesionales y de apoyo a la gestión"/>
    <s v="Cédula de ciudadanía"/>
    <n v="79244908"/>
    <n v="7"/>
    <x v="0"/>
    <s v="Bogotá D.C."/>
    <s v="Prestar servicios profesionales para apoyar y acompañar al Departamento de Atención a Víctimas en la gestión administrativa, precontractual y seguimiento contractual a fin de facilitar la asistencia material a víctimas atendiendo los enfoques diferenciales"/>
    <s v="Administrativo Transvers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2240403"/>
    <s v="N/A"/>
    <s v="N/A"/>
    <n v="5464476"/>
    <s v="N/A"/>
    <n v="100523"/>
    <s v="_x0009_375923"/>
    <s v="_x0009_2022011000068"/>
    <d v="2023-07-11T00:00:00"/>
    <d v="2023-07-13T00:00:00"/>
    <s v="N/A"/>
    <s v="N/A"/>
    <s v="N/A"/>
    <s v="N/A"/>
    <s v="N/A"/>
    <n v="-1457192"/>
    <d v="2023-12-28T00:00:00"/>
    <n v="14918004"/>
    <d v="2023-12-28T00:00:00"/>
    <n v="0"/>
    <s v="N/A"/>
    <n v="0"/>
    <s v="N/A"/>
    <n v="0"/>
    <s v="N/A"/>
    <n v="0"/>
    <s v="N/A"/>
    <n v="1"/>
    <d v="2023-12-28T00:00:00"/>
    <n v="75"/>
    <n v="45701215"/>
    <n v="14918004"/>
    <n v="14918004"/>
    <n v="0"/>
    <n v="0"/>
    <d v="2023-12-31T00:00:00"/>
    <d v="2024-03-15T00:00:00"/>
    <n v="-762"/>
    <s v="NO"/>
    <s v="Bogotá D.C."/>
    <s v="Cumplimiento"/>
    <s v="18-47-101006047"/>
    <n v="0"/>
    <s v="Seguros del Estado S.A."/>
    <d v="2023-07-12T00:00:00"/>
    <s v="11/07/2023 - 08/07/2024"/>
    <d v="2023-07-12T00:00:00"/>
    <s v="https://jepcolombia.sharepoint.com/:b:/g/SE/DAJ/SDC/ETOV5HyIbrBDkwDIK6Mg7WkBfhd24EcKCQxvXNfIju19Vw?e=I118O6"/>
    <s v="Mediante Otrosí N°1 el 28/12/2023 se publica la adición y prórroga del contrato JEP-695-2023"/>
    <x v="0"/>
    <s v="Adición y prórroga"/>
    <s v="N/A"/>
    <s v="ECONOMÍA"/>
    <s v="N/A"/>
    <s v="MASCULINO"/>
    <s v="jorge.vargas@jep.gov.co"/>
    <s v="https://community.secop.gov.co/Public/Tendering/ContractNoticePhases/View?PPI=CO1.PPI.26092213&amp;isFromPublicArea=True&amp;isModal=False"/>
  </r>
  <r>
    <s v="JEP-696-2023"/>
    <s v="JEP-CSPO-683-2023"/>
    <s v="Paola Casas"/>
    <d v="2023-07-07T00:00:00"/>
    <s v="CENTRO NACIONAL DE MEMORIA HISTORICA"/>
    <x v="0"/>
    <s v="5. Convenio interadministrativo "/>
    <s v="NIT"/>
    <n v="900492141"/>
    <n v="5"/>
    <x v="2"/>
    <s v="Bogotá D.C."/>
    <s v="Aunar esfuerzos técnicos y administrativos entre la JEP y EL CNMH para el intercambio de información, la cooperación técnica,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 especialmente en materia"/>
    <s v="Funciones de la dependencia"/>
    <s v="Harvey Danilo Suárez Morales"/>
    <s v="Secretaría Ejecutiva"/>
    <s v="AA- Equipo de Monitoreo Integral"/>
    <s v="José Dario Antequera Guzmán; Rosemberg Leguizamón Vargas "/>
    <s v="80112297; 79649197"/>
    <x v="30"/>
    <s v="N/A"/>
    <s v="N/A"/>
    <s v="N/A"/>
    <s v="N/A"/>
    <n v="0"/>
    <s v="N/A"/>
    <s v="N/A"/>
    <s v="N/A"/>
    <s v="N/A"/>
    <s v="N/A"/>
    <s v="N/A"/>
    <s v="N/A"/>
    <d v="2023-09-26T00:00:00"/>
    <d v="2023-09-26T00:00:00"/>
    <s v="N/A"/>
    <s v="N/A"/>
    <s v="N/A"/>
    <s v="N/A"/>
    <s v="N/A"/>
    <n v="0"/>
    <s v="N/A"/>
    <n v="0"/>
    <s v="N/A"/>
    <n v="0"/>
    <s v="N/A"/>
    <n v="0"/>
    <s v="N/A"/>
    <n v="0"/>
    <s v="N/A"/>
    <n v="0"/>
    <s v="N/A"/>
    <n v="0"/>
    <s v="N/A"/>
    <n v="0"/>
    <n v="0"/>
    <n v="0"/>
    <n v="0"/>
    <n v="0"/>
    <n v="0"/>
    <d v="2028-09-25T00:00:00"/>
    <d v="2028-09-25T00:00:00"/>
    <n v="893"/>
    <s v="SI"/>
    <s v="Bogotá D.C."/>
    <s v="N/A"/>
    <s v="N/A"/>
    <s v="N/A"/>
    <s v="N/A"/>
    <s v="N/A"/>
    <s v="N/A"/>
    <s v="N/A"/>
    <s v="N/A"/>
    <s v="El convenio fue cargado por el cooperante con el número 502-2023"/>
    <x v="1"/>
    <s v="Ingreso"/>
    <s v="N/A"/>
    <s v="N/A"/>
    <s v="N/A"/>
    <s v="N/A"/>
    <s v="N/A"/>
    <s v="https://community.secop.gov.co/Public/Tendering/OpportunityDetail/Index?noticeUID=CO1.NTC.4996698&amp;isFromPublicArea=True&amp;isModal=true&amp;asPopupView=true"/>
  </r>
  <r>
    <s v="JEP-697-2023"/>
    <s v="JEP-CSPO-684-2023"/>
    <s v="Mateo Avila"/>
    <d v="2023-07-10T00:00:00"/>
    <s v="PONTIFICIA UNIVERSIDAD JAVERIANA"/>
    <x v="0"/>
    <s v="7. Convenios con otras organizaciones"/>
    <s v="NIT"/>
    <n v="860013720"/>
    <n v="1"/>
    <x v="2"/>
    <s v="Bogotá D.C."/>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Harvey Danilo Suárez Morales"/>
    <s v="Secretaría Ejecutiva"/>
    <s v="AA- Subdirección de Fortalecimiento Institucional"/>
    <s v="Maria Luisa Moreno Rodriguez"/>
    <n v="1019009895"/>
    <x v="24"/>
    <s v="N/A"/>
    <s v="N/A"/>
    <s v="N/A"/>
    <s v="N/A"/>
    <n v="0"/>
    <s v="N/A"/>
    <s v="N/A"/>
    <s v="N/A"/>
    <s v="N/A"/>
    <s v="N/A"/>
    <s v="N/A"/>
    <s v="N/A"/>
    <d v="2023-08-01T00:00:00"/>
    <d v="2023-08-02T00:00:00"/>
    <s v="N/A"/>
    <s v="N/A"/>
    <s v="N/A"/>
    <s v="N/A"/>
    <s v="N/A"/>
    <n v="0"/>
    <s v="N/A"/>
    <n v="0"/>
    <s v="N/A"/>
    <n v="0"/>
    <s v="N/A"/>
    <n v="0"/>
    <s v="N/A"/>
    <n v="0"/>
    <s v="N/A"/>
    <n v="0"/>
    <s v="N/A"/>
    <n v="0"/>
    <s v="N/A"/>
    <n v="0"/>
    <n v="0"/>
    <n v="0"/>
    <n v="0"/>
    <n v="0"/>
    <n v="0"/>
    <d v="2028-07-01T00:00:00"/>
    <d v="2028-07-01T00:00:00"/>
    <n v="807"/>
    <s v="SI"/>
    <s v="Bogotá D.C."/>
    <s v="N/A"/>
    <s v="N/A"/>
    <s v="N/A"/>
    <s v="N/A"/>
    <s v="N/A"/>
    <s v="N/A"/>
    <s v="N/A"/>
    <s v="N/A"/>
    <s v="Ninguna"/>
    <x v="1"/>
    <s v="Ingreso"/>
    <s v="N/A"/>
    <s v="N/A"/>
    <s v="N/A"/>
    <s v="N/A"/>
    <s v="N/A"/>
    <s v="https://community.secop.gov.co/Public/Tendering/ContractNoticePhases/View?PPI=CO1.PPI.26113695&amp;isFromPublicArea=True&amp;isModal=False"/>
  </r>
  <r>
    <s v="JEP-698-2023"/>
    <s v="JEP-CSPO-685-2023"/>
    <s v="Arinson Ruiz"/>
    <d v="2023-07-11T00:00:00"/>
    <s v="Silvia Liliana Amado Torres"/>
    <x v="0"/>
    <s v="1. Prestación de servicios profesionales y de apoyo a la gestión"/>
    <s v="Cédula de ciudadanía"/>
    <n v="52311276"/>
    <n v="1"/>
    <x v="0"/>
    <s v="Bogotá D.C."/>
    <s v="Prestar servicios profesionales para acompañar a la Dirección de Tecnologías de la Información en el apoyo a la supervisión del Sistema ViSTA, en las actividades relacionadas con el desarrollo, gestión y seguimiento de las acciones de mejora e implementación de ajustes del sistema y articulación con los usuarios funcionales para la puesta en operación de las mismas"/>
    <s v="Funciones de la dependencia"/>
    <s v="Harvey Danilo Suárez Morales"/>
    <s v="Secretaría Ejecutiva"/>
    <s v="C- Dirección de TI"/>
    <s v="Natalia Lorena Arbeláez Mendoza"/>
    <n v="1053784979"/>
    <x v="18"/>
    <s v="N/A"/>
    <s v="N/A"/>
    <s v="N/A"/>
    <s v="Inversión"/>
    <n v="49316882"/>
    <s v="N/A"/>
    <s v="N/A"/>
    <n v="8652088"/>
    <s v="N/A"/>
    <n v="101723"/>
    <n v="389023"/>
    <n v="2022011000049"/>
    <d v="2023-07-14T00:00:00"/>
    <d v="2023-07-19T00:00:00"/>
    <s v="N/A"/>
    <s v="N/A"/>
    <s v="N/A"/>
    <s v="N/A"/>
    <s v="N/A"/>
    <n v="0"/>
    <s v="N/A"/>
    <n v="0"/>
    <s v="N/A"/>
    <n v="0"/>
    <s v="N/A"/>
    <n v="0"/>
    <s v="N/A"/>
    <n v="0"/>
    <s v="N/A"/>
    <n v="0"/>
    <s v="N/A"/>
    <n v="0"/>
    <s v="N/A"/>
    <n v="0"/>
    <n v="49316882"/>
    <n v="0"/>
    <n v="0"/>
    <n v="0"/>
    <n v="0"/>
    <d v="2023-12-31T00:00:00"/>
    <d v="2023-12-31T00:00:00"/>
    <n v="-837"/>
    <s v="NO"/>
    <s v="Bogotá D.C."/>
    <s v="Cumplimiento"/>
    <s v="460 47 994000067600"/>
    <n v="0"/>
    <s v="Aseguradora Solidaria de Colombia"/>
    <d v="2023-07-18T00:00:00"/>
    <s v="11/07/2023 - 30/06/2024"/>
    <d v="2023-07-18T00:00:00"/>
    <s v="https://jepcolombia.sharepoint.com/:b:/g/SE/DAJ/SDC/EZu-hCPO0H9DijMXfGzU-34Bu2T79LKlcFE1T85dsy-29w?e=qf544r"/>
    <s v="Ninguna"/>
    <x v="0"/>
    <s v="Retiro"/>
    <s v="N/A"/>
    <s v="INGENIERÍA DE SISTEMAS"/>
    <s v="N/A"/>
    <s v="FEMENINO"/>
    <s v="silvia.amado@jep.gov.co"/>
    <s v="https://community.secop.gov.co/Public/Tendering/ContractNoticePhases/View?PPI=CO1.PPI.26138113&amp;isFromPublicArea=True&amp;isModal=False"/>
  </r>
  <r>
    <s v="JEP-699-2023"/>
    <s v="JEP-CSPO-658-2023"/>
    <s v="Laura Paredes"/>
    <d v="2023-06-09T00:00:00"/>
    <s v="COMPENSAR"/>
    <x v="0"/>
    <s v="2. Prestación de servcios"/>
    <s v="NIT"/>
    <n v="860066942"/>
    <n v="7"/>
    <x v="1"/>
    <s v="Bogotá D.C."/>
    <s v="Contratar la prestación de servicios de bienestar social para el mejoramiento de las capacidades, competencias, calidad de vida, componente asistencial psicosocial, recreación, deporte y cultura, para los servidores y servidoras de la Jurisdicción Especial para la Paz y su núcleo familiar"/>
    <s v="Funciones de la dependencia"/>
    <s v="Ana Lucia Rosales Callejas"/>
    <s v="Dirección Administrativa y Financiera"/>
    <s v="DD- Subdirección de Talento Humano "/>
    <s v="Francy Elena Palomino Millán"/>
    <n v="31905812"/>
    <x v="3"/>
    <s v="César Augusto Vargas Londoño_x000a_1.010.167.159_x000a_29/09/2023 - hasta por el término que dure la ausencia_x000a_de su titular"/>
    <s v="N/A"/>
    <s v="N/A"/>
    <s v="Funcionamiento"/>
    <n v="899901512"/>
    <s v="N/A"/>
    <s v="N/A"/>
    <s v="NRV"/>
    <s v="N/A"/>
    <n v="92923"/>
    <n v="330923"/>
    <s v="N/A"/>
    <d v="2023-06-16T00:00:00"/>
    <d v="2023-06-22T00:00:00"/>
    <s v="N/A"/>
    <s v="N/A"/>
    <s v="N/A"/>
    <s v="N/A"/>
    <s v="N/A"/>
    <n v="0"/>
    <s v="N/A"/>
    <n v="0"/>
    <s v="N/A"/>
    <n v="0"/>
    <s v="N/A"/>
    <n v="0"/>
    <s v="N/A"/>
    <n v="0"/>
    <s v="N/A"/>
    <n v="0"/>
    <s v="N/A"/>
    <n v="0"/>
    <s v="N/A"/>
    <n v="0"/>
    <n v="899901512"/>
    <n v="0"/>
    <n v="0"/>
    <n v="0"/>
    <n v="0"/>
    <d v="2023-12-31T00:00:00"/>
    <d v="2023-12-31T00:00:00"/>
    <n v="-837"/>
    <s v="SI"/>
    <s v="modalidad presencial y/o virtual en el territorio nacional"/>
    <s v="Cumplimiento"/>
    <s v="376-47-994000021357"/>
    <n v="0"/>
    <s v="Aseguradora Solidaria de Colombia"/>
    <d v="2023-06-20T00:00:00"/>
    <s v="16/06/2023 - 30/06/2024"/>
    <d v="2023-06-22T00:00:00"/>
    <s v="https://jepcolombia.sharepoint.com/:b:/g/SE/DAJ/SDC/ESi3m4xlnDVDtBnat-wR9_UBnz1vps35ZrP68MRNpSGaGw?e=rf9huI"/>
    <s v="El 29/07/2024 se publicó el acta de balance y cierre"/>
    <x v="0"/>
    <s v="Retiro"/>
    <s v="N/A"/>
    <s v="N/A"/>
    <s v="N/A"/>
    <s v="N/A"/>
    <s v="N/A"/>
    <s v="https://community.secop.gov.co/Public/Tendering/ContractNoticePhases/View?PPI=CO1.PPI.25497546&amp;isFromPublicArea=True&amp;isModal=False"/>
  </r>
  <r>
    <s v="JEP-700-2023"/>
    <s v="JEP-CSPO-686-2023"/>
    <s v="Camila Mendez"/>
    <d v="2023-07-11T00:00:00"/>
    <s v="Gabriel Jaime Macía Soto "/>
    <x v="0"/>
    <s v="1. Prestación de servicios profesionales y de apoyo a la gestión"/>
    <s v="Cédula de ciudadanía"/>
    <n v="71733713"/>
    <n v="7"/>
    <x v="0"/>
    <s v="Bogotá D.C."/>
    <s v="Prestar servicios profesionales para apoyar a la Subdirección de Comunicaciones en la conceptualización, producción, edición y distribución de contenidos internos y externos para la difusión de los nuevos casos de la JEP y el sistema restaurativo, en concordancia con la estrategia y la política de comunicaciones de la entidad"/>
    <s v="Funciones de la dependencia"/>
    <s v="Harvey Danilo Suárez Morales"/>
    <s v="Secretaría Ejecutiva"/>
    <s v="AA- Subdirección de Comunicaciones"/>
    <s v="Hernando Salazar Palacio"/>
    <n v="14238439"/>
    <x v="23"/>
    <s v="N/A"/>
    <s v="N/A"/>
    <s v="N/A"/>
    <s v="Inversión"/>
    <n v="41894316"/>
    <s v="N/A"/>
    <s v="N/A"/>
    <n v="6982386"/>
    <s v="N/A"/>
    <n v="94223"/>
    <n v="385023"/>
    <n v="2022011000068"/>
    <d v="2023-07-13T00:00:00"/>
    <d v="2023-07-17T00:00:00"/>
    <s v="N/A"/>
    <s v="N/A"/>
    <s v="N/A"/>
    <s v="N/A"/>
    <s v="N/A"/>
    <n v="0"/>
    <s v="N/A"/>
    <n v="0"/>
    <s v="N/A"/>
    <n v="0"/>
    <s v="N/A"/>
    <n v="0"/>
    <s v="N/A"/>
    <n v="0"/>
    <s v="N/A"/>
    <n v="0"/>
    <s v="N/A"/>
    <n v="0"/>
    <s v="N/A"/>
    <n v="0"/>
    <n v="41894316"/>
    <n v="0"/>
    <n v="0"/>
    <n v="0"/>
    <n v="0"/>
    <d v="2023-12-31T00:00:00"/>
    <d v="2023-12-31T00:00:00"/>
    <n v="-837"/>
    <s v="NO"/>
    <s v="Bogotá D.C."/>
    <s v="Cumplimiento"/>
    <s v="340 47 994000047123"/>
    <n v="0"/>
    <s v="Aseguradora Solidaria de Colombia"/>
    <d v="2023-07-13T00:00:00"/>
    <s v="13/07/2023 - 10/07/2024"/>
    <d v="2023-07-14T00:00:00"/>
    <s v="https://jepcolombia.sharepoint.com/:b:/g/SE/DAJ/SDC/ERR0OtZosOJGpUFKhyIe8xEBZiCoqtEKyzXsI3ZZ63sUXg?e=2ehpwD"/>
    <s v="Ninguna"/>
    <x v="0"/>
    <s v="Retiro"/>
    <s v="N/A"/>
    <s v="COMUNICACIÓN SOCIAL"/>
    <s v="ESPECIALISTA EN COMUNICAICÓN ESTRATEGICA"/>
    <s v="MASCULINO"/>
    <s v="gabriel.macia@jep.gov.co"/>
    <s v="https://community.secop.gov.co/Public/Tendering/ContractNoticePhases/View?PPI=CO1.PPI.26135442&amp;isFromPublicArea=True&amp;isModal=False"/>
  </r>
  <r>
    <s v="JEP-701-2023"/>
    <s v="JEP-CSPO-687-2023"/>
    <s v="Angela Esquivel"/>
    <d v="2023-07-11T00:00:00"/>
    <s v="Manuel Alejandro Niño Fontecha"/>
    <x v="0"/>
    <s v="1. Prestación de servicios profesionales y de apoyo a la gestión"/>
    <s v="Cédula de ciudadanía"/>
    <n v="1018435769"/>
    <n v="9"/>
    <x v="0"/>
    <s v="Bogotá D.C."/>
    <s v="Prestar servicios profesionales para apoyar y acompañar al Departamento de Atención a Víctimas en la gestión administrativa, precontractual y seguimiento contractual a fin de facilitar la asistencia material a víctimas atendiendo los enfoques diferenciales"/>
    <s v="Administrativo Transvers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0783211"/>
    <s v="N/A"/>
    <s v="N/A"/>
    <n v="5464476"/>
    <s v="N/A"/>
    <n v="100623"/>
    <n v="390223"/>
    <n v="2022011000068"/>
    <d v="2023-07-18T00:00:00"/>
    <d v="2023-07-21T00:00:00"/>
    <s v="N/A"/>
    <s v="N/A"/>
    <s v="N/A"/>
    <s v="N/A"/>
    <s v="N/A"/>
    <n v="-1457192"/>
    <d v="2023-12-28T00:00:00"/>
    <n v="14918004"/>
    <d v="2023-12-28T00:00:00"/>
    <n v="0"/>
    <s v="N/A"/>
    <n v="0"/>
    <s v="N/A"/>
    <n v="0"/>
    <s v="N/A"/>
    <n v="0"/>
    <s v="N/A"/>
    <n v="1"/>
    <d v="2023-12-28T00:00:00"/>
    <n v="75"/>
    <n v="44244023"/>
    <n v="14918004"/>
    <n v="14918004"/>
    <n v="0"/>
    <n v="0"/>
    <d v="2023-12-31T00:00:00"/>
    <d v="2024-03-15T00:00:00"/>
    <n v="-762"/>
    <s v="NO"/>
    <s v="Bogotá D.C."/>
    <s v="Cumplimiento"/>
    <s v="18-47-101006080"/>
    <n v="0"/>
    <s v="Seguros del Estado S.A."/>
    <d v="2023-07-18T00:00:00"/>
    <s v="18/07/2023 - 10/07/2024"/>
    <d v="2023-07-21T00:00:00"/>
    <s v="https://jepcolombia.sharepoint.com/:b:/g/SE/DAJ/SDC/ETHhBqEyxadIjffCjpP-JV4B-CoPdTFmFl7nQ-TbLIRomg?e=pWsy61"/>
    <s v="Mediante Otrosí N°1 el 28/12/2023 se publica la adición y prórroga del contrato JEP-701-2023 "/>
    <x v="0"/>
    <s v="Adición y prórroga"/>
    <s v="N/A"/>
    <s v="PSICOLOGIA"/>
    <s v="ESPECIALISTA PSICOLOGIA DEL DEPORTE Y EL EJERCICIO"/>
    <s v="MASCULINO"/>
    <s v="manuel.nino@jep.gov.co"/>
    <s v="https://community.secop.gov.co/Public/Tendering/ContractNoticePhases/View?PPI=CO1.PPI.26163997&amp;isFromPublicArea=True&amp;isModal=False"/>
  </r>
  <r>
    <s v="JEP-702-2023"/>
    <s v="JEP-CSPO-688-2023"/>
    <s v="Carlos Torres"/>
    <d v="2023-07-12T00:00:00"/>
    <s v="Angie Katherine Barrera Becerra"/>
    <x v="0"/>
    <s v="1. Prestación de servicios profesionales y de apoyo a la gestión"/>
    <s v="Cédula de ciudadanía"/>
    <n v="1032414974"/>
    <n v="3"/>
    <x v="0"/>
    <s v="Bogotá D.C."/>
    <s v="Prestar servicios profesionales especializados para apoyar y acompañar a la subsecretaría ejecutiva en el relacionamiento, la estrategia de comunicación, sensibilización, diseño de materiales, y demás funciones a cargo de los departamentos que la componen"/>
    <s v="Administrativo Transversal"/>
    <s v="Harvey Danilo Suárez Morales"/>
    <s v="Secretaría Ejecutiva"/>
    <s v="B- Subsecretaría Ejecutiva"/>
    <s v="Maria del Pilar Torres Navarrete"/>
    <n v="52107153"/>
    <x v="2"/>
    <s v="N/A"/>
    <s v="N/A"/>
    <s v="N/A"/>
    <s v="Inversión"/>
    <n v="43260409"/>
    <s v="N/A"/>
    <s v="N/A"/>
    <n v="7589549"/>
    <s v="N/A"/>
    <n v="95823"/>
    <n v="385223"/>
    <n v="2022011000068"/>
    <d v="2023-07-13T00:00:00"/>
    <d v="2023-07-18T00:00:00"/>
    <s v="N/A"/>
    <s v="N/A"/>
    <s v="N/A"/>
    <s v="N/A"/>
    <s v="N/A"/>
    <n v="0"/>
    <s v="N/A"/>
    <n v="0"/>
    <s v="N/A"/>
    <n v="0"/>
    <s v="N/A"/>
    <n v="0"/>
    <s v="N/A"/>
    <n v="0"/>
    <s v="N/A"/>
    <n v="0"/>
    <s v="N/A"/>
    <n v="0"/>
    <s v="N/A"/>
    <n v="0"/>
    <n v="43260409"/>
    <n v="0"/>
    <n v="0"/>
    <n v="0"/>
    <n v="0"/>
    <d v="2023-12-31T00:00:00"/>
    <d v="2023-12-31T00:00:00"/>
    <n v="-837"/>
    <s v="NO"/>
    <s v="Bogotá D.C."/>
    <s v="Cumplimiento"/>
    <s v="3686675-6"/>
    <s v="NR"/>
    <s v="Suramericana"/>
    <d v="2023-07-12T00:00:00"/>
    <s v="13/07/2023 - 10/07/2024"/>
    <d v="2023-07-18T00:00:00"/>
    <s v="https://jepcolombia.sharepoint.com/:b:/g/SE/DAJ/SDC/EZ34pLelxmBMtr4av2bzTjUB9Y0MNtY76KSB1bakyUvouQ?e=hrOhyk"/>
    <s v="Ninguna"/>
    <x v="0"/>
    <s v="Retiro"/>
    <s v="N/A"/>
    <s v="DISEÑO GRÁFICO"/>
    <s v="N/A"/>
    <s v="FEMENINO"/>
    <s v="angie.barrera@jep.gov.co"/>
    <s v="https://community.secop.gov.co/Public/Tendering/ContractNoticePhases/View?PPI=CO1.PPI.26163746&amp;isFromPublicArea=True&amp;isModal=False"/>
  </r>
  <r>
    <s v="JEP-703-2023"/>
    <s v="JEP-CSPO-689-2023"/>
    <s v="Mateo Avila"/>
    <d v="2023-07-12T00:00:00"/>
    <s v="Linda Mariana Pachón Pacheco"/>
    <x v="0"/>
    <s v="1. Prestación de servicios profesionales y de apoyo a la gestión"/>
    <s v="Cédula de ciudadanía"/>
    <n v="1121888991"/>
    <n v="5"/>
    <x v="0"/>
    <s v="Villavicencio"/>
    <s v="Prestar servicios profesionales para apoyar al Departamento de Atención a Víctimas, para adelantar acciones de divulgación, difusión, asesoría y orientación a las víctimas en instancias judiciales y no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5031297"/>
    <s v="N/A"/>
    <s v="N/A"/>
    <n v="7589549"/>
    <s v="N/A"/>
    <n v="85723"/>
    <n v="398523"/>
    <n v="2022011000068"/>
    <d v="2023-07-21T00:00:00"/>
    <d v="2023-07-25T00:00:00"/>
    <s v="N/A"/>
    <s v="N/A"/>
    <s v="N/A"/>
    <s v="N/A"/>
    <s v="N/A"/>
    <n v="0"/>
    <s v="N/A"/>
    <n v="0"/>
    <s v="N/A"/>
    <n v="0"/>
    <s v="N/A"/>
    <n v="0"/>
    <s v="N/A"/>
    <n v="0"/>
    <s v="N/A"/>
    <n v="0"/>
    <s v="N/A"/>
    <n v="0"/>
    <s v="N/A"/>
    <n v="0"/>
    <n v="45031297"/>
    <n v="0"/>
    <n v="0"/>
    <n v="0"/>
    <n v="0"/>
    <d v="2023-12-31T00:00:00"/>
    <d v="2023-12-31T00:00:00"/>
    <n v="-837"/>
    <s v="NO"/>
    <s v="San José de Guaviare con_x000a_desplazamiento en los departamentos de Guaviare, Meta, Casanare y Arauca"/>
    <s v="Cumplimiento"/>
    <s v="25-47-1010094165"/>
    <n v="0"/>
    <s v="Seguros del Estado S.A."/>
    <d v="2023-07-21T00:00:00"/>
    <s v="21/07/2023 - 01/07/2024"/>
    <d v="2023-07-24T00:00:00"/>
    <s v="https://jepcolombia.sharepoint.com/:b:/g/SE/DAJ/SDC/Ef_GIfwvcB1CtNMvsM36B_kB0aZIj61kqWbuaC9SD88WPQ?e=QSKbMh"/>
    <s v="Ninguna"/>
    <x v="0"/>
    <s v="Retiro"/>
    <s v="N/A"/>
    <s v="DERECHO"/>
    <s v="N/A"/>
    <s v="FEMENINO"/>
    <s v="linda.pachon@jep.gov.co"/>
    <s v="https://community.secop.gov.co/Public/Tendering/ContractNoticePhases/View?PPI=CO1.PPI.26164106&amp;isFromPublicArea=True&amp;isModal=False"/>
  </r>
  <r>
    <s v="JEP-704-2023"/>
    <s v="JEP-CSPO-690-2023"/>
    <s v="Angela Esquivel"/>
    <d v="2023-07-12T00:00:00"/>
    <s v="María Paula Rodríguez Huertas"/>
    <x v="0"/>
    <s v="1. Prestación de servicios profesionales y de apoyo a la gestión"/>
    <s v="Cédula de ciudadanía"/>
    <n v="1070601195"/>
    <n v="2"/>
    <x v="0"/>
    <s v="Bogotá D.C."/>
    <s v="Prestar servicios de apoyo a la Dirección Administrativa y Financiera en el seguimiento y ejecución de los servicios contratados como parte de la asistencia técnica a las actuaciones y decisiones judiciales propias de la justicia transicional y restaurativa"/>
    <s v="Funciones de la dependencia"/>
    <s v="Harvey Danilo Suárez Morales"/>
    <s v="Secretaría Ejecutiva"/>
    <s v="D- Dirección Administrativa y Financiera"/>
    <s v="Ana Lucia Rosales Callejas"/>
    <n v="66760258"/>
    <x v="4"/>
    <s v="N/A"/>
    <s v="N/A"/>
    <s v="N/A"/>
    <s v="Inversión"/>
    <n v="18214900"/>
    <s v="N/A"/>
    <s v="N/A"/>
    <n v="3794773"/>
    <s v="N/A"/>
    <n v="103423"/>
    <n v="439323"/>
    <n v="2022011000068"/>
    <d v="2023-08-09T00:00:00"/>
    <d v="2023-08-11T00:00:00"/>
    <s v="N/A"/>
    <s v="N/A"/>
    <s v="N/A"/>
    <s v="N/A"/>
    <s v="N/A"/>
    <n v="0"/>
    <s v="N/A"/>
    <n v="0"/>
    <s v="N/A"/>
    <n v="0"/>
    <s v="N/A"/>
    <n v="0"/>
    <s v="N/A"/>
    <n v="0"/>
    <s v="N/A"/>
    <n v="0"/>
    <s v="N/A"/>
    <n v="0"/>
    <s v="N/A"/>
    <n v="0"/>
    <n v="18214900"/>
    <n v="0"/>
    <n v="0"/>
    <n v="0"/>
    <n v="0"/>
    <d v="2023-12-31T00:00:00"/>
    <d v="2023-12-31T00:00:00"/>
    <n v="-837"/>
    <s v="NO"/>
    <s v="Bogotá D.C."/>
    <s v="Cumplimiento"/>
    <s v="63-45-101044167"/>
    <n v="0"/>
    <s v="Seguros del Estado S.A."/>
    <d v="2023-08-10T00:00:00"/>
    <s v="10/08/2023 - 30/06/2024"/>
    <d v="2023-08-10T00:00:00"/>
    <s v="https://jepcolombia.sharepoint.com/:b:/g/SE/DAJ/SDC/ESGmbaNvhWJMv9k-LgsrNDsBgI90VPRNxuMiQG9Mt1di0w?e=vKrfEu"/>
    <s v="Ninguna"/>
    <x v="0"/>
    <s v="Retiro"/>
    <s v="N/A"/>
    <s v="PUBLICIDAD"/>
    <s v="N/A"/>
    <s v="FEMENINO"/>
    <s v="maria.rodriguezh@jep.gov.co"/>
    <s v="https://community.secop.gov.co/Public/Tendering/ContractNoticePhases/View?PPI=CO1.PPI.26167194&amp;isFromPublicArea=True&amp;isModal=False"/>
  </r>
  <r>
    <s v="JEP-705-2023"/>
    <s v="JEP-CSPO-691-2023"/>
    <s v="Laura Paredes"/>
    <d v="2023-07-13T00:00:00"/>
    <s v="Andrés Antonio Vargas Arias"/>
    <x v="0"/>
    <s v="1. Prestación de servicios profesionales y de apoyo a la gestión"/>
    <s v="Cédula de ciudadanía"/>
    <n v="7693020"/>
    <n v="6"/>
    <x v="0"/>
    <s v="Neiva"/>
    <s v="Prestar servicios profesionales para apoyar y acompañar a las salas y secciones de la JEP, en el análisis y estructuración de información para el trámite y preparación de los macrocasos y actividades necesarias para el desarrollo de los mismos"/>
    <s v="Funciones de la dependencia"/>
    <s v="Harvey Danilo Suárez Morales"/>
    <s v="Secretaría Ejecutiva"/>
    <s v="B- Subsecretaría Ejecutiva"/>
    <s v="Raúl Eduardo Sánchez Sánchez"/>
    <n v="79799104"/>
    <x v="21"/>
    <s v="N/A"/>
    <s v="Macro caso 05 SNR"/>
    <s v="Raúl Eduardo Sánchez Sánchez"/>
    <s v="Inversión"/>
    <n v="61320630"/>
    <s v="N/A"/>
    <s v="N/A"/>
    <n v="10758006"/>
    <s v="N/A"/>
    <n v="99523"/>
    <n v="389123"/>
    <s v="_x0009_2022011000068"/>
    <d v="2023-07-14T00:00:00"/>
    <d v="2023-07-18T00:00:00"/>
    <s v="N/A"/>
    <s v="N/A"/>
    <s v="N/A"/>
    <s v="N/A"/>
    <s v="N/A"/>
    <n v="0"/>
    <s v="N/A"/>
    <n v="0"/>
    <s v="N/A"/>
    <n v="0"/>
    <s v="N/A"/>
    <n v="0"/>
    <s v="N/A"/>
    <n v="0"/>
    <s v="N/A"/>
    <n v="0"/>
    <s v="N/A"/>
    <n v="0"/>
    <s v="N/A"/>
    <n v="0"/>
    <n v="61320630"/>
    <n v="0"/>
    <n v="0"/>
    <n v="0"/>
    <n v="0"/>
    <d v="2023-12-31T00:00:00"/>
    <d v="2023-12-31T00:00:00"/>
    <n v="-837"/>
    <s v="NO"/>
    <s v="Bogotá D.C."/>
    <s v="Cumplimiento"/>
    <s v="_x0009_61-45-101021803"/>
    <n v="0"/>
    <s v="Seguros del Estado S.A."/>
    <d v="2023-07-18T00:00:00"/>
    <s v="14/07/2023 - 30/06/2024"/>
    <d v="2023-07-18T00:00:00"/>
    <s v="https://jepcolombia.sharepoint.com/:b:/g/SE/DAJ/SDC/EdZzEPFqoHdLjQoDVtOEaFABtK7mpZ2KzgANaYgbcWL53A?e=gBhMPF"/>
    <s v="Ninguna"/>
    <x v="0"/>
    <s v="Retiro"/>
    <s v="N/A"/>
    <s v="DERECHO"/>
    <s v="ESPECIALISTA EN DERECHO LABORAL Y SEGURIDAD SOCIAL"/>
    <s v="MASCULINO"/>
    <s v="andres.vargasa@jep.gov.co"/>
    <s v="https://community.secop.gov.co/Public/Tendering/ContractNoticePhases/View?PPI=CO1.PPI.26177375&amp;isFromPublicArea=True&amp;isModal=False"/>
  </r>
  <r>
    <s v="JEP-706-2023"/>
    <s v="JEP-CSPO-692-2023"/>
    <s v="Carlos Torres"/>
    <d v="2023-07-13T00:00:00"/>
    <s v="Diana Alejandra Ramirez Rincón"/>
    <x v="0"/>
    <s v="1. Prestación de servicios profesionales y de apoyo a la gestión"/>
    <s v="Cédula de ciudadanía"/>
    <n v="1026291195"/>
    <n v="0"/>
    <x v="0"/>
    <s v="Bogotá D.C."/>
    <s v="Prestar servicios profesionales en el Departamento de Atención a Víctimas adelantando acciones de seguimiento y apoyo para el cumplimiento de peticiones y órdenes judiciales como parte de la asistencia técnica a las actuaciones y decisiones judiciales, atendiendo los enfoques diferenciales."/>
    <s v="Administrativo Transvers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2240403"/>
    <s v="N/A"/>
    <s v="N/A"/>
    <n v="5464476"/>
    <s v="N/A"/>
    <n v="102423"/>
    <n v="391223"/>
    <n v="2022011000068"/>
    <d v="2023-07-18T00:00:00"/>
    <d v="2023-07-24T00:00:00"/>
    <s v="N/A"/>
    <s v="N/A"/>
    <s v="N/A"/>
    <s v="N/A"/>
    <s v="N/A"/>
    <n v="-2914384"/>
    <d v="2023-12-28T00:00:00"/>
    <n v="14918004"/>
    <d v="2023-12-28T00:00:00"/>
    <n v="0"/>
    <s v="N/A"/>
    <n v="0"/>
    <s v="N/A"/>
    <n v="0"/>
    <s v="N/A"/>
    <n v="0"/>
    <s v="N/A"/>
    <n v="1"/>
    <d v="2023-12-28T00:00:00"/>
    <n v="75"/>
    <n v="44244023"/>
    <n v="14918004"/>
    <n v="14918004"/>
    <n v="0"/>
    <n v="0"/>
    <d v="2023-12-31T00:00:00"/>
    <d v="2024-03-15T00:00:00"/>
    <n v="-762"/>
    <s v="NO"/>
    <s v="Bogotá D.C."/>
    <s v="Cumplimiento"/>
    <s v="33-45-101120378"/>
    <n v="0"/>
    <s v="Seguros del Estado S.A."/>
    <d v="2023-07-19T00:00:00"/>
    <s v="18/07/2023 - 05/07/2024"/>
    <d v="2023-07-21T00:00:00"/>
    <s v="https://jepcolombia.sharepoint.com/:b:/g/SE/DAJ/SDC/EZyOSVjrXaVIs4bVfYJnRAwBA8RyuCMAh1EX9TFXAf-2ug?e=tmSFV3"/>
    <s v="Mediante Otrosí N°1 el 28/12/2023 se publica la adición y prórroga del contrato JEP-706-2023"/>
    <x v="0"/>
    <s v="Adición y prórroga"/>
    <s v="N/A"/>
    <s v="INTERNACIONALISTA"/>
    <s v="ESPECIALISTA EN DERECHO AMBIENTAL"/>
    <s v="FEMENINO"/>
    <s v="diana.ramirez@jep.gov.co"/>
    <s v="https://community.secop.gov.co/Public/Tendering/ContractNoticePhases/View?PPI=CO1.PPI.26178826&amp;isFromPublicArea=True&amp;isModal=False"/>
  </r>
  <r>
    <s v="JEP-707-2023"/>
    <s v="JEP-CSPO-693-2023"/>
    <s v="Mateo Avila"/>
    <d v="2023-07-13T00:00:00"/>
    <s v="UNIVERSIDAD EXTERNADO DE COLOMBIA"/>
    <x v="0"/>
    <s v="7. Convenios con otras organizaciones"/>
    <s v="NIT"/>
    <n v="860014918"/>
    <n v="7"/>
    <x v="2"/>
    <s v="Bogotá D.C."/>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Harvey Danilo Suárez Morales"/>
    <s v="Secretaría Ejecutiva"/>
    <s v="AA- Subdirección de Fortalecimiento Institucional"/>
    <s v="Maria Luisa Moreno Rodriguez"/>
    <n v="1019009895"/>
    <x v="24"/>
    <s v="N/A"/>
    <s v="N/A"/>
    <s v="N/A"/>
    <s v="N/A"/>
    <n v="0"/>
    <s v="N/A"/>
    <s v="N/A"/>
    <s v="N/A"/>
    <s v="N/A"/>
    <s v="N/A"/>
    <s v="N/A"/>
    <s v="N/A"/>
    <d v="2023-07-24T00:00:00"/>
    <d v="2023-07-24T00:00:00"/>
    <s v="N/A"/>
    <s v="N/A"/>
    <s v="N/A"/>
    <s v="N/A"/>
    <s v="N/A"/>
    <n v="0"/>
    <s v="N/A"/>
    <n v="0"/>
    <s v="N/A"/>
    <n v="0"/>
    <s v="N/A"/>
    <n v="0"/>
    <s v="N/A"/>
    <n v="0"/>
    <s v="N/A"/>
    <n v="0"/>
    <s v="N/A"/>
    <n v="0"/>
    <s v="N/A"/>
    <n v="0"/>
    <n v="0"/>
    <n v="0"/>
    <n v="0"/>
    <n v="0"/>
    <n v="0"/>
    <d v="2028-07-14T00:00:00"/>
    <d v="2028-07-14T00:00:00"/>
    <n v="820"/>
    <s v="SI"/>
    <s v="Bogotá D.C."/>
    <s v="N/A"/>
    <s v="N/A"/>
    <s v="N/A"/>
    <s v="N/A"/>
    <s v="N/A"/>
    <s v="N/A"/>
    <s v="N/A"/>
    <s v="N/A"/>
    <s v="Ninguna"/>
    <x v="1"/>
    <s v="Ingreso"/>
    <s v="N/A"/>
    <s v="N/A"/>
    <s v="N/A"/>
    <s v="N/A"/>
    <s v="N/A"/>
    <s v="https://community.secop.gov.co/Public/Tendering/ContractNoticePhases/View?PPI=CO1.PPI.26183743&amp;isFromPublicArea=True&amp;isModal=False"/>
  </r>
  <r>
    <s v="JEP-708-2023"/>
    <s v="JEP-IPI-003-2023"/>
    <s v="Paola Casas"/>
    <d v="2023-07-13T00:00:00"/>
    <s v="LA GEMA S.A.S."/>
    <x v="5"/>
    <s v="3. Suministro"/>
    <s v="NIT"/>
    <n v="900405496"/>
    <n v="3"/>
    <x v="2"/>
    <s v="Bogotá D.C."/>
    <s v="Adquisición de elementos que contribuyan a la debida aplicación y desarrollo del sistema de gestión de seguridad y salud en el trabajo (SG-SST), así como para la protección personal"/>
    <s v="Funciones de la dependencia"/>
    <s v="Ana Lucia Rosales Callejas"/>
    <s v="Dirección Administrativa y Financiera"/>
    <s v="DD- Subdirección de Talento Humano "/>
    <s v="Francy Elena Palomino Millán"/>
    <n v="31905812"/>
    <x v="3"/>
    <s v="César Augusto Vargas Londoño_x000a_1.010.167.159_x000a_29/09/2023 - hasta por el término que dure la ausencia_x000a_de su titular"/>
    <s v="N/A"/>
    <s v="N/A"/>
    <s v="Funcionamiento"/>
    <n v="39122000"/>
    <s v="N/A"/>
    <s v="N/A"/>
    <s v="N/A"/>
    <s v="N/A"/>
    <n v="93123"/>
    <n v="395523"/>
    <s v="N/A"/>
    <d v="2023-07-18T00:00:00"/>
    <d v="2023-07-25T00:00:00"/>
    <s v="N/A"/>
    <s v="N/A"/>
    <s v="N/A"/>
    <s v="N/A"/>
    <s v="N/A"/>
    <n v="0"/>
    <s v="N/A"/>
    <n v="0"/>
    <s v="N/A"/>
    <n v="0"/>
    <s v="N/A"/>
    <n v="0"/>
    <s v="N/A"/>
    <n v="0"/>
    <s v="N/A"/>
    <n v="0"/>
    <s v="N/A"/>
    <n v="1"/>
    <d v="2023-09-29T00:00:00"/>
    <n v="61"/>
    <n v="39122000"/>
    <n v="0"/>
    <n v="0"/>
    <n v="0"/>
    <n v="0"/>
    <d v="2023-09-30T00:00:00"/>
    <d v="2023-11-30T00:00:00"/>
    <n v="-868"/>
    <s v="SI"/>
    <s v="Bogotá, Bucaramanga, Corozal,_x000a_Cúcuta, Florencia, Neiva, Medellín, Pasto, Turbo, Quibdó y Villavicencio"/>
    <s v="Cumplimiento"/>
    <s v="_x0009_14-45-101099253"/>
    <s v="2_x000a_4"/>
    <s v="Seguros del Estado S.A."/>
    <s v="24/07/2023_x000a_12/10/2023"/>
    <s v="18/07/2023 - 07/10/2026_x000a_18/07/2023 - 10/12/2026"/>
    <s v="24/07/2023_x000a_19/10/2023"/>
    <s v="La primera fue aprobada por Paola Casas y Fabio Muñoz_x000a_La segunda fue aprobada por Paola Casas y Jhon Maldonado"/>
    <s v="Mediante otrosí N°1 del 29/09/2023 se modifico el plazo de ejecución para el 30/11/2023; El 11/09/2025 se publicó el acta de balance y cierre"/>
    <x v="0"/>
    <s v="Prorroga"/>
    <s v="N/A"/>
    <s v="N/A"/>
    <s v="N/A"/>
    <s v="N/A"/>
    <s v="N/A"/>
    <s v="https://community.secop.gov.co/Public/Tendering/ContractNoticePhases/View?PPI=CO1.PPI.25507490&amp;isFromPublicArea=True&amp;isModal=False"/>
  </r>
  <r>
    <s v="JEP-709-2023"/>
    <s v="JEP-CSPO-694-2023"/>
    <s v="Laura Paredes"/>
    <d v="2023-07-14T00:00:00"/>
    <s v="Juan Carlos Camargo Perez"/>
    <x v="0"/>
    <s v="1. Prestación de servicios profesionales y de apoyo a la gestión"/>
    <s v="Cédula de ciudadanía"/>
    <n v="88179540"/>
    <n v="5"/>
    <x v="0"/>
    <s v="Bogotá D.C."/>
    <s v="Prestar servicios para apoyar a la secretaría ejecutiva en la gestión y análisis  de información estadística y geográfica relativa al monitoreo integral,  en apoyo a la verificación judicial."/>
    <s v="Administrativo Transversal"/>
    <s v="Harvey Danilo Suárez Morales"/>
    <s v="Secretaría Ejecutiva"/>
    <s v="AA- Equipo de Monitoreo Integral"/>
    <s v="Gladys Celeide Prada Pardo"/>
    <n v="60335962"/>
    <x v="7"/>
    <s v="N/A"/>
    <s v="N/A"/>
    <s v="N/A"/>
    <s v="Inversión"/>
    <n v="21246388"/>
    <s v="N/A"/>
    <s v="N/A"/>
    <n v="3794000"/>
    <s v="N/A"/>
    <n v="100923"/>
    <n v="390323"/>
    <n v="2022011000068"/>
    <d v="2023-07-18T00:00:00"/>
    <d v="2023-07-19T00:00:00"/>
    <s v="N/A"/>
    <s v="N/A"/>
    <s v="N/A"/>
    <s v="N/A"/>
    <s v="N/A"/>
    <n v="0"/>
    <s v="N/A"/>
    <n v="0"/>
    <s v="N/A"/>
    <n v="0"/>
    <s v="N/A"/>
    <n v="0"/>
    <s v="N/A"/>
    <n v="0"/>
    <s v="N/A"/>
    <n v="0"/>
    <s v="N/A"/>
    <n v="0"/>
    <s v="N/A"/>
    <n v="0"/>
    <n v="21246388"/>
    <n v="0"/>
    <n v="0"/>
    <n v="0"/>
    <n v="0"/>
    <d v="2023-12-31T00:00:00"/>
    <d v="2023-12-31T00:00:00"/>
    <n v="-837"/>
    <s v="NO"/>
    <s v="Bogotá D.C."/>
    <s v="Cumplimiento"/>
    <s v="340 47 994000047280"/>
    <n v="0"/>
    <s v="Aseguradora Solidaria de Colombia"/>
    <d v="2023-07-18T00:00:00"/>
    <s v="18/07/2023 - 10/07/2024"/>
    <d v="2023-07-18T00:00:00"/>
    <s v="https://jepcolombia.sharepoint.com/:b:/g/SE/DAJ/SDC/EeiS6lb1bHpIvgmwP9LO2GwB_QFPxV4L70b8TyVYyucQQA?e=g0qrVx"/>
    <s v="Ninguna"/>
    <x v="0"/>
    <s v="Retiro"/>
    <s v="N/A"/>
    <s v="TECNOLOGÍA EN ANALISIS Y DESARROLLO DE SISTEMAS DE INFORMACIÓN"/>
    <s v="N/A"/>
    <s v="MASCULINO"/>
    <s v="juan.camargo@jep.gov.co"/>
    <s v="https://community.secop.gov.co/Public/Tendering/ContractNoticePhases/View?PPI=CO1.PPI.26202258&amp;isFromPublicArea=True&amp;isModal=False"/>
  </r>
  <r>
    <s v="JEP-710-2023"/>
    <s v="JEP-CSPO-695-2023"/>
    <s v="Angela Esquivel"/>
    <d v="2023-07-14T00:00:00"/>
    <s v="Cesar Orlando Cañon Oliva"/>
    <x v="0"/>
    <s v="1. Prestación de servicios profesionales y de apoyo a la gestión"/>
    <s v="Cédula de ciudadanía"/>
    <n v="1016039177"/>
    <n v="3"/>
    <x v="0"/>
    <s v="Bogotá D.C."/>
    <s v="Prestar servicios profesionales para apoyar y acompañar al Departamento de Atención a Víctimas en la elaboración, seguimiento y apoyo respuesta a ordenes judiciales, peticiones, orientación y asesoría, atendiendo los enfoques diferenciales. "/>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2754441"/>
    <s v="N/A"/>
    <s v="N/A"/>
    <n v="7589549"/>
    <s v="N/A"/>
    <n v="102023"/>
    <n v="390523"/>
    <n v="2022011000068"/>
    <d v="2023-07-18T00:00:00"/>
    <d v="2023-07-21T00:00:00"/>
    <s v="N/A"/>
    <s v="N/A"/>
    <s v="N/A"/>
    <s v="N/A"/>
    <s v="N/A"/>
    <n v="-2023872"/>
    <d v="2023-12-28T00:00:00"/>
    <n v="20719459"/>
    <d v="2023-12-28T00:00:00"/>
    <n v="0"/>
    <s v="N/A"/>
    <n v="0"/>
    <s v="N/A"/>
    <n v="0"/>
    <s v="N/A"/>
    <n v="0"/>
    <s v="N/A"/>
    <n v="1"/>
    <d v="2023-12-28T00:00:00"/>
    <n v="75"/>
    <n v="61450028"/>
    <n v="20719459"/>
    <n v="20719459"/>
    <n v="0"/>
    <n v="0"/>
    <d v="2023-12-31T00:00:00"/>
    <d v="2024-03-15T00:00:00"/>
    <n v="-762"/>
    <s v="NO"/>
    <s v="Bogotá D.C."/>
    <s v="Cumplimiento"/>
    <s v="14-45-101099320"/>
    <n v="0"/>
    <s v="Seguros del Estado S.A."/>
    <d v="2023-07-19T00:00:00"/>
    <s v="18/07/2023 - 30/07/2024"/>
    <d v="2023-07-21T00:00:00"/>
    <s v="https://jepcolombia.sharepoint.com/:b:/g/SE/DAJ/SDC/EZNsAOdCBHdMlOt0p5aJGoEB-wUMbHQLBLtp0bUUXW2BhA?e=Jl2Mk2"/>
    <s v="Mediante Otrosí N°1 el 28/12/2023 se publica la adición y prórroga del contrato JEP-710-2023"/>
    <x v="0"/>
    <s v="Adición y prórroga"/>
    <s v="N/A"/>
    <s v="DERECHO"/>
    <s v="ESPECIALISTA EN DERECHOS HUMANOS"/>
    <s v="MASCULINO"/>
    <s v="cesar.canon@jep.gov.co"/>
    <s v="https://community.secop.gov.co/Public/Tendering/ContractNoticePhases/View?PPI=CO1.PPI.26210614&amp;isFromPublicArea=True&amp;isModal=False"/>
  </r>
  <r>
    <s v="JEP-711-2023"/>
    <s v="JEP-CSPO-696-2023"/>
    <s v="Jairo Cuellar"/>
    <d v="2023-07-14T00:00:00"/>
    <s v="Diana Jisell Montaño Longa"/>
    <x v="0"/>
    <s v="1. Prestación de servicios profesionales y de apoyo a la gestión"/>
    <s v="Cédula de ciudadanía"/>
    <n v="31610712"/>
    <n v="6"/>
    <x v="0"/>
    <s v="Buenaventura"/>
    <s v="Prestar servicios profesionales para apoyar al Departamento de Atención a Víctimas, para adelantar acciones de divulgación, difusión, asesoría y orientación a las víctimas en instancias judiciales y no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5031297"/>
    <s v="N/A"/>
    <s v="N/A"/>
    <n v="7589549"/>
    <s v="N/A"/>
    <n v="90723"/>
    <n v="401223"/>
    <n v="2022011000068"/>
    <d v="2023-07-24T00:00:00"/>
    <d v="2023-07-26T00:00:00"/>
    <s v="N/A"/>
    <s v="N/A"/>
    <s v="N/A"/>
    <s v="N/A"/>
    <s v="N/A"/>
    <n v="0"/>
    <s v="N/A"/>
    <n v="0"/>
    <s v="N/A"/>
    <n v="0"/>
    <s v="N/A"/>
    <n v="0"/>
    <s v="N/A"/>
    <n v="0"/>
    <s v="N/A"/>
    <n v="0"/>
    <s v="N/A"/>
    <n v="0"/>
    <s v="N/A"/>
    <n v="0"/>
    <n v="45031297"/>
    <n v="0"/>
    <n v="0"/>
    <n v="0"/>
    <n v="0"/>
    <d v="2023-12-31T00:00:00"/>
    <d v="2023-12-31T00:00:00"/>
    <n v="-837"/>
    <s v="NO"/>
    <s v="Buenaventura con_x000a_desplazamiento en la región conformada por los departamentos de Valle del Cauca,_x000a_Cauca y Nariño"/>
    <s v="Cumplimiento"/>
    <s v="_x0009_CT-100003073"/>
    <n v="0"/>
    <s v="Seguros Mundial"/>
    <d v="2023-07-25T00:00:00"/>
    <s v="24/07/2023 - 30/06/2024"/>
    <d v="2023-07-26T00:00:00"/>
    <s v="https://jepcolombia.sharepoint.com/:b:/g/SE/DAJ/SDC/EYUkI_j7j25FtWF7S6wj3lcBfyYWj1KuKNn141lfQmwMAg?e=7WU9Pf"/>
    <s v="Ninguna"/>
    <x v="0"/>
    <s v="Retiro"/>
    <s v="N/A"/>
    <s v="TRABAJO SOCIAL"/>
    <s v="N/A"/>
    <s v="FEMENINO"/>
    <s v="diana.montano@jep.gov.co"/>
    <s v="https://community.secop.gov.co/Public/Tendering/ContractNoticePhases/View?PPI=CO1.PPI.26233472&amp;isFromPublicArea=True&amp;isModal=False"/>
  </r>
  <r>
    <s v="JEP-712-2023"/>
    <s v="JEP-CSPO-697-2023"/>
    <s v="Laura Paredes"/>
    <d v="2023-07-14T00:00:00"/>
    <s v="Lorrin Giselle Moreno Ochoa"/>
    <x v="0"/>
    <s v="1. Prestación de servicios profesionales y de apoyo a la gestión"/>
    <s v="Cédula de ciudadanía"/>
    <n v="1030595688"/>
    <n v="1"/>
    <x v="0"/>
    <s v="Bogotá D.C."/>
    <s v="Prestar servicios profesionales para apoyar a la secretaría ejecutiva en la organización del archivo y gestión documental de las actividades relativas al monitoreo integral en apoyo a la verificación judicial de acuerdo con los lineamientos administrativos de la JEP, así como en la gestión, revisión, seguimiento y apoyo a la supervisión de los informes presentados por los contratistas adscritos al equipo de la oficina asesora de monitoreo integral"/>
    <s v="Funciones de la dependencia"/>
    <s v="Harvey Danilo Suárez Morales"/>
    <s v="Secretaría Ejecutiva"/>
    <s v="AA- Equipo de Monitoreo Integral"/>
    <s v="Gladys Celeide Prada Pardo"/>
    <n v="60335962"/>
    <x v="7"/>
    <s v="N/A"/>
    <s v="N/A"/>
    <s v="N/A"/>
    <s v="Inversión"/>
    <n v="27200930"/>
    <s v="N/A"/>
    <s v="N/A"/>
    <n v="4857310"/>
    <s v="N/A"/>
    <n v="100123"/>
    <n v="398623"/>
    <n v="2022011000068"/>
    <d v="2023-07-21T00:00:00"/>
    <d v="2023-07-24T00:00:00"/>
    <s v="N/A"/>
    <s v="N/A"/>
    <s v="N/A"/>
    <s v="N/A"/>
    <s v="N/A"/>
    <n v="-1619100"/>
    <d v="2023-12-22T00:00:00"/>
    <n v="13260454"/>
    <d v="2023-12-22T00:00:00"/>
    <n v="0"/>
    <s v="N/A"/>
    <n v="0"/>
    <s v="N/A"/>
    <n v="0"/>
    <s v="N/A"/>
    <n v="0"/>
    <s v="N/A"/>
    <n v="1"/>
    <d v="2023-12-22T00:00:00"/>
    <n v="106"/>
    <n v="38842284"/>
    <n v="13260454"/>
    <n v="13260454"/>
    <n v="0"/>
    <n v="0"/>
    <d v="2023-12-31T00:00:00"/>
    <d v="2024-04-15T00:00:00"/>
    <n v="-731"/>
    <s v="NO"/>
    <s v="Bogotá D.C."/>
    <s v="Cumplimiento"/>
    <s v="340-47-994000047449"/>
    <n v="0"/>
    <s v="Aseguradora Solidaria de Colombia"/>
    <d v="2023-07-21T00:00:00"/>
    <s v="21/07/2023 - 10/07/2024"/>
    <d v="2023-07-21T00:00:00"/>
    <s v="https://jepcolombia.sharepoint.com/:b:/g/SE/DAJ/SDC/EfkyktLI7DVHlvFq-hiHovwBj89x9Dt3SMnQ5QM4JufA0g?e=QZkh11"/>
    <s v="Mediante otrosí N°1  del 22/12/2023 se adicionó y prorrogo el contrato CTO JEP-712-2023"/>
    <x v="0"/>
    <s v="Adición y prórroga"/>
    <s v="N/A"/>
    <s v="PSICOLOGIA"/>
    <s v="N/A"/>
    <s v="FEMENINO"/>
    <s v="lorrin.moreno@jep.gov.co"/>
    <s v="https://community.secop.gov.co/Public/Tendering/ContractNoticePhases/View?PPI=CO1.PPI.26234189&amp;isFromPublicArea=True&amp;isModal=False"/>
  </r>
  <r>
    <s v="JEP-713-2023"/>
    <s v="JEP-CSPO-698-2023"/>
    <s v="Arinson Ruiz"/>
    <d v="2023-07-17T00:00:00"/>
    <s v="Alfonso Andrade Peña"/>
    <x v="0"/>
    <s v="1. Prestación de servicios profesionales y de apoyo a la gestión"/>
    <s v="Cédula de ciudadanía"/>
    <n v="79561303"/>
    <n v="0"/>
    <x v="0"/>
    <s v="Bogotá D.C."/>
    <s v="Prestar servicios profesionales para apoyar y acompañar  a la Dirección de Tecnologías de la Información, en la implementación y administración del Sistema de Gestión de Seguridad y Privacidad de la Información y las soluciones de Seguridad Informática de conformidad con la Arquitectura de Soluciones Tecnológicas de la JEP. "/>
    <s v="Funciones de la dependencia"/>
    <s v="Harvey Danilo Suárez Morales"/>
    <s v="Secretaría Ejecutiva"/>
    <s v="C- Dirección de TI"/>
    <s v="Yury Andrea Garcia Mora"/>
    <n v="53069577"/>
    <x v="18"/>
    <s v="N/A"/>
    <s v="N/A"/>
    <s v="N/A"/>
    <s v="Inversión"/>
    <n v="47298068"/>
    <s v="N/A"/>
    <s v="N/A"/>
    <n v="8652088"/>
    <s v="N/A"/>
    <n v="101823"/>
    <n v="403623"/>
    <n v="2022011000049"/>
    <d v="2023-07-24T00:00:00"/>
    <d v="2023-07-26T00:00:00"/>
    <s v="N/A"/>
    <s v="N/A"/>
    <s v="N/A"/>
    <s v="N/A"/>
    <s v="N/A"/>
    <n v="0"/>
    <s v="N/A"/>
    <n v="0"/>
    <s v="N/A"/>
    <n v="0"/>
    <s v="N/A"/>
    <n v="0"/>
    <s v="N/A"/>
    <n v="0"/>
    <s v="N/A"/>
    <n v="0"/>
    <s v="N/A"/>
    <n v="0"/>
    <s v="N/A"/>
    <n v="0"/>
    <n v="47298068"/>
    <n v="0"/>
    <n v="0"/>
    <n v="0"/>
    <n v="0"/>
    <d v="2023-12-31T00:00:00"/>
    <d v="2023-12-31T00:00:00"/>
    <n v="-837"/>
    <s v="NO"/>
    <s v="Bogotá D.C."/>
    <s v="Cumplimiento"/>
    <s v="380-47-994000137108"/>
    <n v="0"/>
    <s v="Aseguradora Solidaria de Colombia"/>
    <d v="2023-07-25T00:00:00"/>
    <s v="24/07/2023 - 03|/07/2024"/>
    <d v="2023-07-26T00:00:00"/>
    <s v="https://jepcolombia.sharepoint.com/:b:/g/SE/DAJ/SDC/Ee3TJFnBkUVDkTrlhG9MJtUBB9FywKOklHlyeKqSxZJHew?e=d0dBT1"/>
    <s v="Ninguna"/>
    <x v="0"/>
    <s v="Retiro"/>
    <s v="N/A"/>
    <s v="INGENIERÍA DE SISTEMAS"/>
    <s v="ESPECIALISTA EN SEGURIDAD INFORMATICA"/>
    <s v="MASCULINO"/>
    <s v="alfonso.andrade@jep.gov.co"/>
    <s v="https://community.secop.gov.co/Public/Tendering/ContractNoticePhases/View?PPI=CO1.PPI.26260291&amp;isFromPublicArea=True&amp;isModal=False"/>
  </r>
  <r>
    <s v="JEP-714-2023"/>
    <s v="JEP-CSPO-699-2023"/>
    <s v="Laura Paredes"/>
    <d v="2023-07-17T00:00:00"/>
    <s v="Néstor Julian Ramirez Sierra"/>
    <x v="0"/>
    <s v="1. Prestación de servicios profesionales y de apoyo a la gestión"/>
    <s v="Cédula de ciudadanía"/>
    <n v="1010169744"/>
    <n v="5"/>
    <x v="0"/>
    <s v="Bogotá D.C."/>
    <s v="Prestar servicios profesionales de apoyo a la Relatoría General de la JEP en la construcción de líneas jurisprudenciales en los temas que sean priorizados, así como en el desarrollo de éstas, en la revisión y ajustes de la metodología diseñada y en las estrategias de divulgación previstas para las decisiones de la jurisdicción. Así como también en el acompañamiento a los procesos de calidad y estructuración de la Relatoria"/>
    <s v="Misional"/>
    <s v="Harvey Danilo Suárez Morales"/>
    <s v="Secretaría Ejecutiva"/>
    <s v="FF- Relatoría "/>
    <s v="Dilia Danyxa Lozano Suárez"/>
    <n v="52818254"/>
    <x v="26"/>
    <s v="N/A"/>
    <s v="Magistratura - Relatoria _x000a_"/>
    <s v="N/A"/>
    <s v="Inversión"/>
    <n v="48163274"/>
    <s v="N/A"/>
    <s v="N/A"/>
    <n v="8652088"/>
    <s v="N/A"/>
    <n v="101423"/>
    <n v="398823"/>
    <n v="2022011000068"/>
    <d v="2023-07-21T00:00:00"/>
    <d v="2023-07-24T00:00:00"/>
    <s v="N/A"/>
    <s v="N/A"/>
    <s v="N/A"/>
    <s v="N/A"/>
    <s v="N/A"/>
    <n v="-2595618"/>
    <d v="2023-12-29T00:00:00"/>
    <n v="23620200"/>
    <d v="2023-12-29T00:00:00"/>
    <n v="0"/>
    <s v="N/A"/>
    <n v="0"/>
    <s v="N/A"/>
    <n v="0"/>
    <s v="N/A"/>
    <n v="0"/>
    <s v="N/A"/>
    <n v="1"/>
    <d v="2023-12-29T00:00:00"/>
    <n v="75"/>
    <n v="69187856"/>
    <n v="23620200"/>
    <n v="23620200"/>
    <n v="0"/>
    <n v="0"/>
    <d v="2023-12-31T00:00:00"/>
    <d v="2024-03-15T00:00:00"/>
    <n v="-762"/>
    <s v="NO"/>
    <s v="Bogotá D.C."/>
    <s v="Cumplimiento"/>
    <s v="380-47-994000137079"/>
    <n v="0"/>
    <s v="Aseguradora Solidaria de Colombia"/>
    <d v="2023-07-21T00:00:00"/>
    <s v="21/07/2023 - 03/07/2024"/>
    <d v="2023-07-24T00:00:00"/>
    <s v="https://jepcolombia.sharepoint.com/:b:/g/SE/DAJ/SDC/ET1LrB9fcjFBnVMexQREafoBlygXf-yf3C6Unm8_jen6gg?e=Qdruex"/>
    <s v="Mediante Otrosí N°1 el 29/12/2023 se publica la adición y prórroga del contrato JEP-714-2023"/>
    <x v="0"/>
    <s v="Adición y prórroga"/>
    <s v="N/A"/>
    <s v="CIENCIAS POLÍTICAS Y DE GOBIERNO"/>
    <s v="DERECHO"/>
    <s v="MASCULINO"/>
    <s v="nestor.ramirez@jep.gov.co"/>
    <s v="https://community.secop.gov.co/Public/Tendering/ContractNoticePhases/View?PPI=CO1.PPI.26235362&amp;isFromPublicArea=True&amp;isModal=False"/>
  </r>
  <r>
    <s v="JEP-715-2023"/>
    <s v="JEP-IPINF-010-2023"/>
    <s v="Angela Esquivel"/>
    <d v="2023-07-17T00:00:00"/>
    <s v="INGENIERIA DOMOTICA HJC SAS"/>
    <x v="0"/>
    <s v="2. Prestación de servcios"/>
    <s v="NIT"/>
    <n v="900403255"/>
    <n v="6"/>
    <x v="2"/>
    <s v="Bogotá D.C."/>
    <s v="Mantenimiento preventivo del sistema de detección de incendios del edificio de la JEP"/>
    <s v="Funciones de la dependencia"/>
    <s v="Gabriel Amado Pardo"/>
    <s v="Subdirección de Recursos Físicos e Infraestructura"/>
    <s v="DD- Oficina Asesora de Seguridad y Protección"/>
    <s v="Maria Emma Caro Robles"/>
    <n v="39707567"/>
    <x v="28"/>
    <s v="N/A"/>
    <s v="N/A"/>
    <s v="N/A"/>
    <s v="Funcionamiento"/>
    <n v="36193731"/>
    <s v="N/A"/>
    <s v="N/A"/>
    <s v="N/A"/>
    <s v="N/A"/>
    <n v="92423"/>
    <n v="391123"/>
    <s v="N/A"/>
    <d v="2023-07-19T00:00:00"/>
    <d v="2023-07-31T00:00:00"/>
    <s v="N/A"/>
    <s v="N/A"/>
    <s v="N/A"/>
    <s v="N/A"/>
    <s v="N/A"/>
    <n v="0"/>
    <s v="N/A"/>
    <n v="0"/>
    <s v="N/A"/>
    <n v="0"/>
    <s v="N/A"/>
    <n v="0"/>
    <s v="N/A"/>
    <n v="0"/>
    <s v="N/A"/>
    <n v="0"/>
    <s v="N/A"/>
    <n v="0"/>
    <s v="N/A"/>
    <n v="0"/>
    <n v="36193731"/>
    <n v="0"/>
    <n v="0"/>
    <n v="0"/>
    <n v="0"/>
    <d v="2023-10-25T00:00:00"/>
    <d v="2023-10-25T00:00:00"/>
    <n v="-904"/>
    <s v="SI"/>
    <s v="Bogotá D.C. - JEP"/>
    <s v="Cumplimiento _x000a_Responsabilidad Civil extracontractual"/>
    <s v="CBC-100048437_x000a_CBC-100008403"/>
    <s v="0_x000a_0"/>
    <s v="Seguros Mundial_x000a_Seguros Mundial"/>
    <d v="2023-07-25T00:00:00"/>
    <s v="24/07/2023 - 17/10/2023"/>
    <d v="2023-07-26T00:00:00"/>
    <s v="https://jepcolombia.sharepoint.com/:b:/g/SE/DAJ/SDC/EZ4R_WjGdH9BiQ-4SmrvjkgBV8nRukb8MJwTJQSDAH6BKA?e=CvLeuv"/>
    <s v="El 13/08/2024 se publica el acta de balance y cierre"/>
    <x v="0"/>
    <s v="Retiro"/>
    <s v="N/A"/>
    <s v="N/A"/>
    <s v="N/A"/>
    <s v="N/A"/>
    <s v="N/A"/>
    <s v="https://community.secop.gov.co/Public/Tendering/ContractNoticePhases/View?PPI=CO1.PPI.25935847&amp;isFromPublicArea=True&amp;isModal=False"/>
  </r>
  <r>
    <s v="JEP-717-2023"/>
    <s v="JEP-CSPO-701-2023"/>
    <s v="Mateo Avila"/>
    <d v="2023-07-18T00:00:00"/>
    <s v="Janneth Mabel Lozano Olave"/>
    <x v="0"/>
    <s v="1. Prestación de servicios profesionales y de apoyo a la gestión"/>
    <s v="Cédula de ciudadanía"/>
    <n v="35475578"/>
    <n v="0"/>
    <x v="0"/>
    <s v="Bogotá D.C."/>
    <s v="Prestar servicios profesionales para apoyar y acompañar al Departamento de Atención a Víctimas en la articulación jurídica de la ruta de acreditación,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7586470"/>
    <s v="N/A"/>
    <s v="N/A"/>
    <n v="8652088"/>
    <s v="N/A"/>
    <n v="102123"/>
    <n v="403723"/>
    <n v="2022011000068"/>
    <d v="2023-07-24T00:00:00"/>
    <d v="2023-07-26T00:00:00"/>
    <s v="Laura María Poveda Chicuazuque"/>
    <s v="Cedula de ciudadanía"/>
    <n v="1070014698"/>
    <n v="7"/>
    <d v="2024-02-06T00:00:00"/>
    <n v="-2595618"/>
    <d v="2023-12-29T00:00:00"/>
    <n v="23620200"/>
    <d v="2023-12-29T00:00:00"/>
    <n v="0"/>
    <s v="N/A"/>
    <n v="0"/>
    <s v="N/A"/>
    <n v="0"/>
    <s v="N/A"/>
    <n v="0"/>
    <s v="N/A"/>
    <n v="1"/>
    <d v="2023-12-29T00:00:00"/>
    <n v="75"/>
    <n v="68611052"/>
    <n v="23620200"/>
    <n v="23620200"/>
    <n v="0"/>
    <n v="0"/>
    <d v="2023-12-31T00:00:00"/>
    <d v="2024-03-15T00:00:00"/>
    <n v="-762"/>
    <s v="NO"/>
    <s v="Bogotá D.C."/>
    <s v="Cumplimiento"/>
    <s v="02-45-101000696"/>
    <n v="0"/>
    <s v="Seguos del Estado S.A."/>
    <d v="2023-07-25T00:00:00"/>
    <s v="24/07/2023 - 07/07/2024"/>
    <d v="2023-07-26T00:00:00"/>
    <s v="https://jepcolombia.sharepoint.com/:b:/g/SE/DAJ/SDC/EQCneemOAkNOuZLFMoYvmRgByJoa0LHiJ3L_rOA6imwvSQ?e=q3pdlH"/>
    <s v="Mediante Otrosí N°1 el 29/12/2023 se publica la adición y prórroga del contrato JEP-717-2023_x000a_El 6/02/2024 se publicó la cesión del contrato a partir del 6/02/2024"/>
    <x v="0"/>
    <s v="Adición, prórroga y cesión"/>
    <s v="N/A"/>
    <s v="DERECHO"/>
    <s v="N/A"/>
    <s v="FEMENINO"/>
    <s v="janneth.lozano@jep.gov.co"/>
    <s v="https://community.secop.gov.co/Public/Tendering/ContractNoticePhases/View?PPI=CO1.PPI.26272180&amp;isFromPublicArea=True&amp;isModal=False"/>
  </r>
  <r>
    <s v="JEP-718-2023"/>
    <s v="JEP-CSPO-702-2023"/>
    <s v="Laura Paredes"/>
    <d v="2023-07-18T00:00:00"/>
    <s v="Wilmar Dario Gonzalez Buritaca"/>
    <x v="0"/>
    <s v="1. Prestación de servicios profesionales y de apoyo a la gestión"/>
    <s v="Cédula de ciudadanía"/>
    <n v="75063698"/>
    <n v="3"/>
    <x v="0"/>
    <s v="Bogotá D.C."/>
    <s v="Prestar servicios profesionales para apoyar y acompañar a la Secretaría Ejecutiva en el seguimiento de asuntos contractuales y relacionados, así como en la documentación y preparación  de documentos, informes y conceptos dirigidos a la participación del la Secretaria aspectos institucionales"/>
    <s v="Administrativo Transversal"/>
    <s v="Harvey Danilo Suárez Morales"/>
    <s v="Secretaría Ejecutiva"/>
    <s v="AA- Equipo de Monitoreo Integral"/>
    <s v="Gladys Celeide Prada Pardo"/>
    <n v="60335962"/>
    <x v="7"/>
    <s v="N/A"/>
    <s v="N/A"/>
    <s v="N/A"/>
    <s v="Inversión"/>
    <n v="130438489"/>
    <s v="N/A"/>
    <s v="N/A"/>
    <n v="23860701"/>
    <s v="N/A"/>
    <n v="100023"/>
    <n v="398723"/>
    <n v="2022011000068"/>
    <d v="2023-07-21T00:00:00"/>
    <d v="2023-07-24T00:00:00"/>
    <s v="N/A"/>
    <s v="N/A"/>
    <s v="N/A"/>
    <s v="N/A"/>
    <s v="N/A"/>
    <n v="0"/>
    <s v="N/A"/>
    <n v="0"/>
    <s v="N/A"/>
    <n v="0"/>
    <s v="N/A"/>
    <n v="0"/>
    <s v="N/A"/>
    <n v="0"/>
    <s v="N/A"/>
    <n v="0"/>
    <s v="N/A"/>
    <n v="0"/>
    <s v="N/A"/>
    <n v="0"/>
    <n v="130438489"/>
    <n v="0"/>
    <n v="0"/>
    <n v="0"/>
    <n v="0"/>
    <d v="2023-12-31T00:00:00"/>
    <d v="2023-12-31T00:00:00"/>
    <n v="-837"/>
    <s v="NO"/>
    <s v="Bogotá D.C."/>
    <s v="Cumplimiento"/>
    <s v="17-47-101004267"/>
    <n v="0"/>
    <s v="Seguros del Estado S.A."/>
    <d v="2023-07-21T00:00:00"/>
    <s v="21/07/2023 - 05/07/2024"/>
    <d v="2023-07-24T00:00:00"/>
    <s v="https://jepcolombia.sharepoint.com/:b:/g/SE/DAJ/SDC/ETqKsQjTR5pAmrBL23-crSsB7n2M52DMSxQkVWHul4uM6A?e=Wsuf9D"/>
    <s v="Ninguna"/>
    <x v="0"/>
    <s v="Retiro"/>
    <s v="N/A"/>
    <s v="DERECHO"/>
    <s v="N/A"/>
    <s v="MASCULINO"/>
    <s v="wilmar.gonzalez@jep.gov.co"/>
    <s v="https://community.secop.gov.co/Public/Tendering/ContractNoticePhases/View?PPI=CO1.PPI.26260061&amp;isFromPublicArea=True&amp;isModal=False"/>
  </r>
  <r>
    <s v="JEP-719-2023"/>
    <s v="JEP-CSPO-703-2023"/>
    <s v="Carlos Torres"/>
    <d v="2023-07-19T00:00:00"/>
    <s v="Lady Lorena Alvarado Parra "/>
    <x v="0"/>
    <s v="1. Prestación de servicios profesionales y de apoyo a la gestión"/>
    <s v="Cédula de ciudadanía"/>
    <n v="47441940"/>
    <n v="1"/>
    <x v="0"/>
    <s v="Bogotá D.C."/>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2501457"/>
    <s v="N/A"/>
    <s v="N/A"/>
    <n v="7589549"/>
    <s v="N/A"/>
    <n v="91523"/>
    <n v="403823"/>
    <n v="2022011000068"/>
    <d v="2023-07-24T00:00:00"/>
    <d v="2023-07-26T00:00:00"/>
    <s v="N/A"/>
    <s v="N/A"/>
    <s v="N/A"/>
    <s v="N/A"/>
    <s v="N/A"/>
    <n v="0"/>
    <s v="N/A"/>
    <n v="0"/>
    <s v="N/A"/>
    <n v="0"/>
    <s v="N/A"/>
    <n v="0"/>
    <s v="N/A"/>
    <n v="0"/>
    <s v="N/A"/>
    <n v="0"/>
    <s v="N/A"/>
    <n v="0"/>
    <s v="N/A"/>
    <n v="0"/>
    <n v="42501457"/>
    <n v="0"/>
    <n v="0"/>
    <n v="0"/>
    <n v="0"/>
    <d v="2023-12-31T00:00:00"/>
    <d v="2023-12-31T00:00:00"/>
    <n v="-837"/>
    <s v="SI"/>
    <s v=" Bogotá D.C., con desplazamiento_x000a_en Bogotá D.C. y los departamentos de Cundinamarca y Boyacá"/>
    <s v="Cumplimiento"/>
    <s v="25-47-101004175"/>
    <n v="0"/>
    <s v="Seguros del Estado S.A."/>
    <d v="2023-07-25T00:00:00"/>
    <s v="24/07/2023 - 01/07/2024"/>
    <d v="2023-07-26T00:00:00"/>
    <s v="https://jepcolombia.sharepoint.com/:b:/g/SE/DAJ/SDC/EXU4omfPhVFFqgGnHRpwoi4BIAnFrtlUg5uDMfkgXrSHkA?e=FU7Ajc"/>
    <s v="Ninguna"/>
    <x v="0"/>
    <s v="Retiro"/>
    <s v="N/A"/>
    <s v="TRABAJO SOCIAL"/>
    <s v="N/A"/>
    <s v="FEMENINO"/>
    <s v="lady.alvarado@jep.gov.co"/>
    <s v="https://community.secop.gov.co/Public/Tendering/ContractNoticePhases/View?PPI=CO1.PPI.26292356&amp;isFromPublicArea=True&amp;isModal=False"/>
  </r>
  <r>
    <s v="JEP-720-2023"/>
    <s v="JEP-CSPO-704-2023"/>
    <s v="Laura Paredes"/>
    <d v="2023-07-19T00:00:00"/>
    <s v="JannLuk Canosa Cantor"/>
    <x v="0"/>
    <s v="1. Prestación de servicios profesionales y de apoyo a la gestión"/>
    <s v="Cédula de ciudadanía"/>
    <n v="1015440358"/>
    <n v="4"/>
    <x v="0"/>
    <s v="Bogotá D.C."/>
    <s v="Prestar servicios profesionales especializados para apoyar a la Subsecretaría Ejecutiva en el seguimiento de Órdenes Judiciales, así como en la respuesta y revisión de documentos y demás informes que le sean requeridos."/>
    <s v="Administrativo Transversal"/>
    <s v="Harvey Danilo Suárez Morales"/>
    <s v="Secretaría Ejecutiva"/>
    <s v="B- Subsecretaría Ejecutiva"/>
    <s v="Maria del Pilar Torres Navarrete"/>
    <n v="52107153"/>
    <x v="2"/>
    <s v="N/A"/>
    <s v="N/A"/>
    <s v="N/A"/>
    <s v="Inversión"/>
    <n v="53790030"/>
    <s v="N/A"/>
    <s v="N/A"/>
    <n v="10758006"/>
    <s v="N/A"/>
    <n v="88023"/>
    <n v="429123"/>
    <n v="2022011000068"/>
    <d v="2023-08-03T00:00:00"/>
    <d v="2023-08-10T00:00:00"/>
    <s v="N/A"/>
    <s v="N/A"/>
    <s v="N/A"/>
    <s v="N/A"/>
    <s v="N/A"/>
    <n v="-2868806"/>
    <d v="2023-12-26T00:00:00"/>
    <n v="23495484"/>
    <d v="2023-12-26T00:00:00"/>
    <n v="0"/>
    <s v="N/A"/>
    <n v="0"/>
    <s v="N/A"/>
    <n v="0"/>
    <s v="N/A"/>
    <n v="0"/>
    <s v="N/A"/>
    <n v="1"/>
    <d v="2023-12-26T00:00:00"/>
    <n v="60"/>
    <n v="74416708"/>
    <n v="14918004"/>
    <n v="14918004"/>
    <n v="0"/>
    <n v="0"/>
    <d v="2023-12-31T00:00:00"/>
    <d v="2024-02-29T00:00:00"/>
    <n v="-777"/>
    <s v="NO"/>
    <s v="Bogotá D.C."/>
    <s v="Cumplimiento"/>
    <s v="17-45-101050693"/>
    <n v="0"/>
    <s v="Seguros del Estado S.A."/>
    <d v="2023-08-08T00:00:00"/>
    <s v="01/08/2023 - 01/07/2024"/>
    <d v="2023-08-09T00:00:00"/>
    <s v="https://jepcolombia.sharepoint.com/:b:/g/SE/DAJ/SDC/EbwOfbiWm_BFlsKXeFnuz_4BPSLZR8YyqYe1CNsgGftUdA?e=HDp07n"/>
    <s v="Mediante otrosí N°2 el 26/12/2023 se publica la adición y prórroga del contrato JEP-720-2023"/>
    <x v="0"/>
    <s v="Adición y prórroga"/>
    <s v="N/A"/>
    <s v="DERECHO"/>
    <s v="N/A"/>
    <s v="MASCULINO"/>
    <s v="jannluck.canosa@jep.gov.co"/>
    <s v="https://community.secop.gov.co/Public/Tendering/ContractNoticePhases/View?PPI=CO1.PPI.26349000&amp;isFromPublicArea=True&amp;isModal=False"/>
  </r>
  <r>
    <s v="JEP-721-2023"/>
    <s v="JEP-CSPO-705-2023"/>
    <s v="Laura Paredes"/>
    <d v="2023-07-21T00:00:00"/>
    <s v="Raúl David Torres Osorio"/>
    <x v="0"/>
    <s v="1. Prestación de servicios profesionales y de apoyo a la gestión"/>
    <s v="Cédula de ciudadanía"/>
    <n v="1023955394"/>
    <n v="1"/>
    <x v="0"/>
    <s v="Bogotá D.C."/>
    <s v="Prestar servicios a la Secretaría Ejecutiva en el apoyo a la certificación de trabajos, obras y actividades con contenido reparador – restaurador (TOAR), con énfasis en la revisión y análisis de documentos técnicos y jurídicos y en la proyección de respuestas a requerimientos de otras dependencias de la JEP o de entidades externas. "/>
    <s v="Administrativo Transversal"/>
    <s v="Harvey Danilo Suárez Morales"/>
    <s v="Secretaría Ejecutiva"/>
    <s v="AA- Equipo de Monitoreo Integral"/>
    <s v="Gladys Celeide Prada Pardo"/>
    <n v="60335962"/>
    <x v="7"/>
    <s v="N/A"/>
    <s v="N/A"/>
    <s v="N/A"/>
    <s v="Inversión"/>
    <n v="18590582"/>
    <s v="N/A"/>
    <s v="N/A"/>
    <n v="3794000"/>
    <s v="N/A"/>
    <n v="102323"/>
    <n v="429023"/>
    <s v="_x0009_2022011000068"/>
    <d v="2023-08-03T00:00:00"/>
    <d v="2023-08-05T00:00:00"/>
    <s v="N/A"/>
    <s v="N/A"/>
    <s v="N/A"/>
    <s v="N/A"/>
    <s v="N/A"/>
    <n v="0"/>
    <s v="N/A"/>
    <n v="0"/>
    <s v="N/A"/>
    <n v="0"/>
    <s v="N/A"/>
    <n v="0"/>
    <s v="N/A"/>
    <n v="0"/>
    <s v="N/A"/>
    <n v="0"/>
    <s v="N/A"/>
    <n v="0"/>
    <s v="N/A"/>
    <n v="0"/>
    <n v="18590582"/>
    <n v="0"/>
    <n v="0"/>
    <n v="0"/>
    <n v="0"/>
    <d v="2023-12-31T00:00:00"/>
    <d v="2023-12-31T00:00:00"/>
    <n v="-837"/>
    <s v="NO"/>
    <s v="Bogotá D.C."/>
    <s v="Cumplimiento"/>
    <s v="14-47-101026445"/>
    <n v="0"/>
    <s v="Seguros del Estado"/>
    <d v="2023-08-03T00:00:00"/>
    <s v="3/08/2023 - 05/07/2024"/>
    <d v="2023-08-04T00:00:00"/>
    <s v="https://jepcolombia.sharepoint.com/:b:/g/SE/DAJ/SDC/EWdAm3QJvclLuCXl_or4owMBi5PiXZOS3pIqZF39Nr1JQQ?e=aAUJZz"/>
    <s v="Mediante otrosí número 1 se modifica el valor del contrato 18.590.582 se relaciona directamente en el valor inicial del contrato"/>
    <x v="0"/>
    <s v="Retiro"/>
    <s v="N/A"/>
    <s v="DERECHO"/>
    <s v="N/A"/>
    <s v="MASCULINO"/>
    <s v="raul.torres@jep.gov.co"/>
    <s v="https://community.secop.gov.co/Public/Tendering/ContractNoticePhases/View?PPI=CO1.PPI.26314441&amp;isFromPublicArea=True&amp;isModal=False"/>
  </r>
  <r>
    <s v="JEP-722-2023"/>
    <s v="JEP-CSPO-706-2023"/>
    <s v="Jairo Cuellar"/>
    <d v="2023-07-21T00:00:00"/>
    <s v="Paula Andrea Rivas Barrera"/>
    <x v="0"/>
    <s v="1. Prestación de servicios profesionales y de apoyo a la gestión"/>
    <s v="Cédula de ciudadanía"/>
    <n v="29178586"/>
    <n v="4"/>
    <x v="0"/>
    <s v="Cali"/>
    <s v="Prestar servicios profesionales para apoyar y acompañar al Departamento de Atención al Ciudadano en la gestión de los diferentes canales, manejo de bases de datos, encuestas de satisfacción a los titulares de derecho y ciudadanía en general e informes estadísticos para la implementación del punto 5 del acuerdo final con enfoque sistémico. "/>
    <s v="Funciones de la dependencia"/>
    <s v="Harvey Danilo Suárez Morales"/>
    <s v="Secretaría Ejecutiva"/>
    <s v="BB- Departamento de Atención al Ciudadano"/>
    <s v="Constanza Eugenia Cañón Charry"/>
    <n v="51713734"/>
    <x v="8"/>
    <s v="N/A"/>
    <s v="N/A"/>
    <s v="N/A"/>
    <s v="Inversión"/>
    <n v="25091041"/>
    <s v="N/A"/>
    <s v="N/A"/>
    <n v="4401938"/>
    <s v="N/A"/>
    <n v="102723"/>
    <n v="416723"/>
    <n v="2022011000068"/>
    <d v="2023-07-28T00:00:00"/>
    <d v="2023-08-02T00:00:00"/>
    <s v="N/A"/>
    <s v="N/A"/>
    <s v="N/A"/>
    <s v="N/A"/>
    <s v="N/A"/>
    <n v="0"/>
    <s v="N/A"/>
    <n v="0"/>
    <s v="N/A"/>
    <n v="0"/>
    <s v="N/A"/>
    <n v="0"/>
    <s v="N/A"/>
    <n v="0"/>
    <s v="N/A"/>
    <n v="0"/>
    <s v="N/A"/>
    <n v="0"/>
    <s v="N/A"/>
    <n v="0"/>
    <n v="25091041"/>
    <n v="0"/>
    <n v="0"/>
    <n v="0"/>
    <n v="0"/>
    <d v="2023-12-31T00:00:00"/>
    <d v="2023-12-31T00:00:00"/>
    <n v="-837"/>
    <s v="NO"/>
    <s v="Cali"/>
    <s v="Cumplimiento"/>
    <s v="340-47-994000047591"/>
    <n v="0"/>
    <s v="Aseguradora Solidaria de Colombia"/>
    <d v="2023-07-31T00:00:00"/>
    <s v="28/07/2023 - 10/07/2024"/>
    <d v="2023-08-01T00:00:00"/>
    <s v="https://jepcolombia.sharepoint.com/:b:/g/SE/DAJ/SDC/EXC4PjU3eXhEh9p5cs4E2LcBYpLegL45C3d6ef5xWybXDQ?e=rgEMil"/>
    <s v="Ninguna"/>
    <x v="0"/>
    <s v="Retiro"/>
    <s v="N/A"/>
    <s v="ADMINISTRACIÓN PÚBLICA"/>
    <s v="N/A"/>
    <s v="FEMENINO"/>
    <s v="paula.rivas@jep.gov.co"/>
    <s v="https://community.secop.gov.co/Public/Tendering/ContractNoticePhases/View?PPI=CO1.PPI.26363689&amp;isFromPublicArea=True&amp;isModal=False"/>
  </r>
  <r>
    <s v="JEP-723-2023"/>
    <s v="JEP-CSPO-707-2023"/>
    <s v="Jairo Cuellar"/>
    <d v="2023-07-21T00:00:00"/>
    <s v="PONTIFICIA UNIVERSIDAD JAVERIANA"/>
    <x v="0"/>
    <s v="2. Prestación de servcios"/>
    <s v="NIT"/>
    <n v="860013720"/>
    <n v="1"/>
    <x v="2"/>
    <s v="Bogotá D.C."/>
    <s v="Realizar el primer levantamiento y análisis de la información estadística recogida en la encuesta longitudinal aplicada a organizaciones intervinientes en la Jurisdicción Especial para la Paz, para facilitar el estudio y análisis de riesgos de las personas y grupos sujetos de protección."/>
    <s v="Funciones de la dependencia"/>
    <s v="Harvey Danilo Suárez Morales"/>
    <s v="Secretaría Ejecutiva"/>
    <s v="I- Unidad de Investigación y Acusación- UIA"/>
    <s v="Oscar Alfonso Téllez Valenzuela"/>
    <n v="91226679"/>
    <x v="22"/>
    <s v="Agustín Jiménez Cuello/ Luz Helena Morales Garay a partir del 13/08/2024"/>
    <s v="N/A"/>
    <s v="N/A"/>
    <s v="Inversión"/>
    <n v="450000000"/>
    <s v="N/A"/>
    <s v="N/A"/>
    <s v="N/A"/>
    <s v="N/A"/>
    <n v="94523"/>
    <n v="483623"/>
    <n v="2018011001068"/>
    <d v="2023-08-23T00:00:00"/>
    <d v="2023-09-05T00:00:00"/>
    <s v="N/A"/>
    <s v="N/A"/>
    <s v="N/A"/>
    <s v="N/A"/>
    <s v="N/A"/>
    <n v="0"/>
    <s v="N/A"/>
    <n v="0"/>
    <s v="N/A"/>
    <n v="0"/>
    <s v="N/A"/>
    <n v="0"/>
    <s v="N/A"/>
    <n v="0"/>
    <s v="N/A"/>
    <n v="0"/>
    <s v="N/A"/>
    <n v="0"/>
    <s v="N/A"/>
    <n v="0"/>
    <n v="450000000"/>
    <n v="0"/>
    <n v="0"/>
    <n v="0"/>
    <n v="0"/>
    <d v="2023-12-31T00:00:00"/>
    <d v="2023-12-31T00:00:00"/>
    <n v="-837"/>
    <s v="SI"/>
    <s v="pacífico nariñense, el norte del Cauca y sur del Valle del Cauca, el Urabá antioqueño_x000a_y chocoano, Magdalena medio, el Catatumbo, el sur de Bolívar, sur de Córdoba y los llanos_x000a_orientales"/>
    <s v="Cumplimiento _x000a_Responsabilidad Civil extracontractual"/>
    <s v="2049325_x000a_2049321"/>
    <n v="0"/>
    <s v="Jmalucelli Travelers"/>
    <d v="2023-08-28T00:00:00"/>
    <s v="23/08/2023 - 31/12/2026"/>
    <d v="2023-09-04T00:00:00"/>
    <s v="https://jepcolombia.sharepoint.com/:b:/g/SE/DAJ/SDC/EZYQ3IdoT1lAhOC0A4Je8scBbWfLicIKPcAcexQem8cWYw?e=oD2Zah_x000a_https://jepcolombia.sharepoint.com/:b:/g/SE/DAJ/SDC/EXa21TURQMRGrujhv9vuJwYBSK1nl9-ZzOypD_Vu8xTWRg?e=n6UFaV"/>
    <s v="EL 25/04/2025 se publicó el balance final y cierre del contrato JEP-723-2023 Universidad Javeriana"/>
    <x v="0"/>
    <s v="Retiro"/>
    <s v="N/A"/>
    <s v="N/A"/>
    <s v="N/A"/>
    <s v="N/A"/>
    <s v="N/A"/>
    <s v="https://community.secop.gov.co/Public/Tendering/ContractNoticePhases/View?PPI=CO1.PPI.26672605&amp;isFromPublicArea=True&amp;isModal=False"/>
  </r>
  <r>
    <s v="JEP-724-2023"/>
    <s v="JEP-IPINF-011-2023 "/>
    <s v="Carlos Torres"/>
    <d v="2023-07-24T00:00:00"/>
    <s v="TEK SOLUCIONES TECNOLÓGICAS S.A.S."/>
    <x v="2"/>
    <s v="25. Licenciamiento"/>
    <s v="NIT"/>
    <n v="900480656"/>
    <n v="4"/>
    <x v="2"/>
    <s v="Pereira"/>
    <s v="Adquirir la renovación de las licencias Adobe Premier, Adobe Audition y Adobe suite creative cloud"/>
    <s v="Funciones de la dependencia"/>
    <s v="Luis Felipe Rivera García"/>
    <s v="Dirección de Tecnologías de la Información"/>
    <s v="C- Dirección de TI"/>
    <s v="Carlos Eduardo Ruiz Silva"/>
    <n v="80792076"/>
    <x v="18"/>
    <s v="N/A"/>
    <s v="N/A"/>
    <s v="N/A"/>
    <s v="Inversión"/>
    <n v="19500000"/>
    <s v="N/A"/>
    <s v="N/A"/>
    <n v="19500000"/>
    <s v="N/A"/>
    <n v="101923"/>
    <n v="415223"/>
    <n v="2022011000049"/>
    <d v="2023-07-27T00:00:00"/>
    <d v="2023-08-11T00:00:00"/>
    <s v="N/A"/>
    <s v="N/A"/>
    <s v="N/A"/>
    <s v="N/A"/>
    <s v="N/A"/>
    <n v="0"/>
    <s v="N/A"/>
    <n v="0"/>
    <s v="N/A"/>
    <n v="0"/>
    <s v="N/A"/>
    <n v="0"/>
    <s v="N/A"/>
    <n v="0"/>
    <s v="N/A"/>
    <n v="0"/>
    <s v="N/A"/>
    <n v="0"/>
    <n v="0"/>
    <n v="0"/>
    <n v="19500000"/>
    <n v="0"/>
    <n v="0"/>
    <n v="0"/>
    <n v="0"/>
    <d v="2023-08-30T00:00:00"/>
    <d v="2023-08-30T00:00:00"/>
    <n v="-960"/>
    <s v="SI"/>
    <s v="Bogotá D.C."/>
    <s v="Cumplimiento"/>
    <s v="14-45-101099743"/>
    <s v="0_x000a_2_x000a_3"/>
    <s v="Seguros del Estado S.A."/>
    <s v="31/07/2023_x000a_04/08/2023_x000a_10/08/2023"/>
    <s v="27/07/2023 - 30/09/2024_x000a_27/07/2023 - 05/09/2024_x000a_27/07/2023 - 05/09/2024"/>
    <d v="2023-08-11T00:00:00"/>
    <s v="https://jepcolombia.sharepoint.com/:b:/g/SE/DAJ/SDC/ERO32ASh-EVKlEIVFd5cJAoBwDtnPTKZ_HK05Ngfv812Mg?e=NLyIgL"/>
    <s v="El 5/06/2025 se publicó el balance final y cierre del contrato JEP-724-2023. TEK SOLUCIONES TECNOLÓGICAS S.A.S"/>
    <x v="0"/>
    <s v="Retiro"/>
    <s v="N/A"/>
    <s v="N/A"/>
    <s v="N/A"/>
    <s v="N/A"/>
    <s v="N/A"/>
    <s v="https://community.secop.gov.co/Public/Tendering/ContractNoticePhases/View?PPI=CO1.PPI.26050452&amp;isFromPublicArea=True&amp;isModal=False"/>
  </r>
  <r>
    <s v="JEP-725-2023"/>
    <s v="JEP-CSPO-708-2023"/>
    <s v="Laura Paredes"/>
    <d v="2023-07-24T00:00:00"/>
    <s v="Susana Arango Haupt"/>
    <x v="0"/>
    <s v="1. Prestación de servicios profesionales y de apoyo a la gestión"/>
    <s v="Cédula de ciudadanía"/>
    <n v="53178861"/>
    <n v="2"/>
    <x v="0"/>
    <s v="Bogotá D.C."/>
    <s v="Prestar servicios profesionales de apoyo a la Relatoría General de la JEP con la elaboración de las líneas jurisprudenciales en los temas que sean priorizados, en la revisión y ajustes de la metodología diseñada y en las estrategias de divulgación previstas para las decisiones de la jurisdicción como publicaciones, eventos académicos y de extensión, entre otros. "/>
    <s v="Misional"/>
    <s v="Harvey Danilo Suárez Morales"/>
    <s v="Secretaría Ejecutiva"/>
    <s v="FF- Relatoría "/>
    <s v="Dilia Danyxa Lozano Suárez"/>
    <n v="52818254"/>
    <x v="26"/>
    <s v="N/A"/>
    <s v="Magistratura - Relatoria _x000a_"/>
    <s v="N/A"/>
    <s v="Inversión"/>
    <n v="45856058"/>
    <s v="N/A"/>
    <s v="N/A"/>
    <n v="8652088"/>
    <s v="N/A"/>
    <n v="101323"/>
    <n v="417623"/>
    <s v="_x0009_2022011000068"/>
    <d v="2023-07-31T00:00:00"/>
    <d v="2023-08-01T00:00:00"/>
    <s v="Lynda Melissa Oyola Chadid"/>
    <s v="Cedula de ciudadanía"/>
    <n v="53124794"/>
    <n v="5"/>
    <d v="2023-08-12T00:00:00"/>
    <n v="-3172450"/>
    <d v="2023-12-29T00:00:00"/>
    <n v="18896160"/>
    <d v="2023-12-29T00:00:00"/>
    <n v="0"/>
    <s v="N/A"/>
    <n v="0"/>
    <s v="N/A"/>
    <n v="0"/>
    <s v="N/A"/>
    <n v="0"/>
    <s v="N/A"/>
    <n v="1"/>
    <d v="2023-12-29T00:00:00"/>
    <n v="60"/>
    <n v="61579768"/>
    <n v="18896160"/>
    <n v="18896160"/>
    <n v="0"/>
    <n v="0"/>
    <d v="2023-12-31T00:00:00"/>
    <d v="2024-02-29T00:00:00"/>
    <n v="-777"/>
    <s v="NO"/>
    <s v="Bogotá D.C."/>
    <s v="Cumplimiento"/>
    <s v="_x0009_15-47-101011820"/>
    <n v="0"/>
    <s v="Seguros del Estado S.A."/>
    <d v="2023-07-31T00:00:00"/>
    <s v="31/07/2023 - 30/06/2024"/>
    <d v="2023-08-01T00:00:00"/>
    <s v="https://jepcolombia.sharepoint.com/:b:/g/SE/DAJ/SDC/ERCFdx3MvlZBhOGAn5BOsAABtMC22FbfffvPIJ1yzuVTHA?e=SFWrBA"/>
    <s v="El 12/08/2023 se publica la cesión del CTO JEP-725-2023_x000a_Mediante Otrosí N°1 el 29/12/2023 se publica la adición y prórroga del contrato JEP-725-2023"/>
    <x v="0"/>
    <s v="Cesión, Adición y prórroga"/>
    <s v="N/A"/>
    <s v="DERECHO"/>
    <s v="N/A"/>
    <s v="FEMENINO"/>
    <s v="lynda.oyola@jep.gov.co"/>
    <s v="https://community.secop.gov.co/Public/Tendering/ContractNoticePhases/View?PPI=CO1.PPI.26346680&amp;isFromPublicArea=True&amp;isModal=False"/>
  </r>
  <r>
    <s v="JEP-726-2023"/>
    <s v="JEP-CSPO-709-2023"/>
    <s v="Angela Esquivel"/>
    <d v="2023-07-26T00:00:00"/>
    <s v="Javier Camilo Amador Perilla"/>
    <x v="0"/>
    <s v="1. Prestación de servicios profesionales y de apoyo a la gestión"/>
    <s v="Cédula de ciudadanía"/>
    <n v="1022328635"/>
    <n v="7"/>
    <x v="0"/>
    <s v="Bogotá D.C."/>
    <s v="Prestar servicios profesionales para apoyar y acompañar al Departamento de Atención a Víctimas en la elaboración, seguimiento y apoyo respuesta a ordenes judiciales, peticiones, orientación y asesoría, atendiendo los enfoques diferenciales.  "/>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9971617"/>
    <s v="N/A"/>
    <s v="N/A"/>
    <n v="7589549"/>
    <s v="N/A"/>
    <n v="100723"/>
    <n v="416623"/>
    <n v="2022011000068"/>
    <d v="2023-07-28T00:00:00"/>
    <d v="2023-07-31T00:00:00"/>
    <s v="N/A"/>
    <s v="N/A"/>
    <s v="N/A"/>
    <s v="N/A"/>
    <s v="N/A"/>
    <n v="-1770888"/>
    <d v="2023-12-28T00:00:00"/>
    <n v="16575574"/>
    <d v="2023-12-28T00:00:00"/>
    <n v="0"/>
    <s v="N/A"/>
    <n v="0"/>
    <s v="N/A"/>
    <n v="0"/>
    <s v="N/A"/>
    <n v="0"/>
    <s v="N/A"/>
    <n v="1"/>
    <d v="2023-12-28T00:00:00"/>
    <n v="60"/>
    <n v="54776303"/>
    <n v="16575574"/>
    <n v="16575574"/>
    <n v="0"/>
    <n v="0"/>
    <d v="2023-12-31T00:00:00"/>
    <d v="2024-02-29T00:00:00"/>
    <n v="-777"/>
    <s v="NO"/>
    <s v="Bogotá D.C."/>
    <s v="Cumplimiento"/>
    <s v="33-47-101011885"/>
    <n v="0"/>
    <s v="Seguros del Estado S.A."/>
    <d v="2023-07-29T00:00:00"/>
    <s v="28/07/2023 - 05/06/2024"/>
    <d v="2023-07-31T00:00:00"/>
    <s v="https://jepcolombia.sharepoint.com/:b:/g/SE/DAJ/SDC/EeQOBwFlrLBLhVcVbINoxkYBqFqEHfZXBUNoUsiXH7JoVA?e=jXxwgS"/>
    <s v="Mediante Otrosí N°1 el 28/12/2023 se publica la adición y prórroga del contrato JEP-726-2023"/>
    <x v="0"/>
    <s v="Adición y prórroga"/>
    <s v="N/A"/>
    <s v="DERECHO"/>
    <s v="N/A"/>
    <s v="MASCULINO"/>
    <s v="javier.amador@jep.gov.co"/>
    <s v="https://community.secop.gov.co/Public/Tendering/ContractNoticePhases/View?PPI=CO1.PPI.26394664&amp;isFromPublicArea=True&amp;isModal=False"/>
  </r>
  <r>
    <s v="JEP-727-2023"/>
    <s v="JEP-CSPO-710-2023"/>
    <s v="Mateo Avila"/>
    <d v="2023-07-26T00:00:00"/>
    <s v="Alix Dunieka Aguilar Tirado"/>
    <x v="0"/>
    <s v="1. Prestación de servicios profesionales y de apoyo a la gestión"/>
    <s v="Cédula de ciudadanía"/>
    <n v="1096189267"/>
    <n v="1"/>
    <x v="0"/>
    <s v="Barrancabermeja"/>
    <s v="Prestar servicios profesionales para apoyar al Departamento de Atención a Víctimas, para adelantar acciones de divulgación, difusión, acompañamiento y orientación psicosocial a las víctimas en instancias judiciales y no judiciales, atendiendo los enfoques diferenciales."/>
    <s v="Misional"/>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9971617"/>
    <s v="N/A"/>
    <s v="N/A"/>
    <n v="7589549"/>
    <s v="N/A"/>
    <n v="85423"/>
    <n v="416923"/>
    <n v="2022011000068"/>
    <d v="2023-07-28T00:00:00"/>
    <d v="2023-07-31T00:00:00"/>
    <s v="N/A"/>
    <s v="N/A"/>
    <s v="N/A"/>
    <s v="N/A"/>
    <s v="N/A"/>
    <n v="0"/>
    <s v="N/A"/>
    <n v="0"/>
    <s v="N/A"/>
    <n v="0"/>
    <s v="N/A"/>
    <n v="0"/>
    <s v="N/A"/>
    <n v="0"/>
    <s v="N/A"/>
    <n v="0"/>
    <s v="N/A"/>
    <n v="0"/>
    <s v="N/A"/>
    <n v="0"/>
    <n v="39971617"/>
    <n v="0"/>
    <n v="0"/>
    <n v="0"/>
    <n v="0"/>
    <d v="2023-12-31T00:00:00"/>
    <d v="2023-12-31T00:00:00"/>
    <n v="-837"/>
    <s v="NO"/>
    <s v="Barrancabermeja_x000a_con desplazamiento en los departamentos de Santander, Norte de Santander y región que_x000a_conforma el Magdalena Medio"/>
    <s v="Cumplimiento"/>
    <s v="56-47-101000587"/>
    <n v="0"/>
    <s v="Seguros del Estado S.A."/>
    <d v="2023-07-28T00:00:00"/>
    <s v="28/07/2023 - 30/06/2024"/>
    <d v="2023-07-31T00:00:00"/>
    <s v="https://jepcolombia.sharepoint.com/:b:/g/SE/DAJ/SDC/ERJtUw1I6YlMr6eVPV5b2PMB3bXmCC8D0aeQxDF0-D6L7w?e=aNogom"/>
    <s v="Ninguna"/>
    <x v="0"/>
    <s v="Retiro"/>
    <s v="N/A"/>
    <s v="PSICOLOGÍA"/>
    <s v="N/A"/>
    <s v="FEMENINO"/>
    <s v="alix.aguilar@jep.gov.co"/>
    <s v="https://community.secop.gov.co/Public/Tendering/ContractNoticePhases/View?PPI=CO1.PPI.26410640&amp;isFromPublicArea=True&amp;isModal=False"/>
  </r>
  <r>
    <s v="JEP-728-2023"/>
    <s v="JEP-CSPO-711-2023"/>
    <s v="Mateo Avila"/>
    <d v="2023-07-26T00:00:00"/>
    <s v="Tatiana Palmeth Diaz"/>
    <x v="0"/>
    <s v="1. Prestación de servicios profesionales y de apoyo a la gestión"/>
    <s v="Cédula de ciudadanía"/>
    <n v="64578207"/>
    <n v="1"/>
    <x v="0"/>
    <s v="Sincelejo"/>
    <s v="Prestar  los servicios profesionales para apoyar el cubrimiento periodístico y la difusión de las actividades que realice la JEP en  territorio y en las demas acciones relacionadas con la estrategia de comunicación territorial de la entidad, siguiendo la politica de comunicaciones de la Jurisdicción. "/>
    <s v="Administrativo Transversal"/>
    <s v="Harvey Danilo Suárez Morales"/>
    <s v="Secretaría Ejecutiva"/>
    <s v="AA- Subdirección de Comunicaciones"/>
    <s v="Hernando Salazar Palacio"/>
    <n v="14238439"/>
    <x v="23"/>
    <s v="N/A"/>
    <s v="N/A"/>
    <s v="N/A"/>
    <s v="Inversión"/>
    <n v="28415274"/>
    <s v="N/A"/>
    <s v="N/A"/>
    <n v="5464476"/>
    <s v="N/A"/>
    <n v="78923"/>
    <n v="416823"/>
    <s v="_x0009_2022011000068"/>
    <d v="2023-07-28T00:00:00"/>
    <d v="2023-08-01T00:00:00"/>
    <s v="N/A"/>
    <s v="N/A"/>
    <s v="N/A"/>
    <s v="N/A"/>
    <s v="N/A"/>
    <n v="0"/>
    <s v="N/A"/>
    <n v="0"/>
    <s v="N/A"/>
    <n v="0"/>
    <s v="N/A"/>
    <n v="0"/>
    <s v="N/A"/>
    <n v="0"/>
    <s v="N/A"/>
    <n v="0"/>
    <s v="N/A"/>
    <n v="0"/>
    <s v="N/A"/>
    <n v="0"/>
    <n v="28415274"/>
    <n v="0"/>
    <n v="0"/>
    <n v="0"/>
    <n v="0"/>
    <d v="2023-12-31T00:00:00"/>
    <d v="2023-12-31T00:00:00"/>
    <n v="-837"/>
    <s v="NO"/>
    <s v="Sincelejo"/>
    <s v="Cumplimiento"/>
    <s v="_x0009_11-47-101016029"/>
    <n v="0"/>
    <s v="Seguros del Estado S.A."/>
    <d v="2023-07-31T00:00:00"/>
    <s v="31/07/2023 - 10/07/2024"/>
    <d v="2023-07-31T00:00:00"/>
    <s v="https://jepcolombia.sharepoint.com/:b:/g/SE/DAJ/SDC/ETFcsr-bwXJLiKB6Kl750kIBCkcDYeDMoEVYFWtofzQGUQ?e=GAGI6k"/>
    <s v="Ninguna"/>
    <x v="0"/>
    <s v="Retiro"/>
    <s v="N/A"/>
    <s v="COMUNICACIÓN SOCIAL Y PERIODISMO"/>
    <s v="N/A"/>
    <s v="FEMENINO"/>
    <s v="tatiana.palmeth@jep.gov.co"/>
    <s v="https://community.secop.gov.co/Public/Tendering/ContractNoticePhases/View?PPI=CO1.PPI.26407798&amp;isFromPublicArea=True&amp;isModal=False"/>
  </r>
  <r>
    <s v="JEP-729-2023"/>
    <s v="JEP-IPS-003-2023"/>
    <s v="Paola Casas"/>
    <d v="2023-07-26T00:00:00"/>
    <s v="VCR LTDA"/>
    <x v="1"/>
    <s v="2. Compraventa "/>
    <s v="NIT"/>
    <n v="800196743"/>
    <n v="7"/>
    <x v="2"/>
    <s v="Bogotá D.C."/>
    <s v="Adquisición, instalación, configuración, integración en flujos de trabajo y puesta en funcionamiento de equipos audiovisuales para la producción y postproducción de audiencias en consolidación del Sistema de Gestión de Medios (MEDiA) de la Jurisdicción Especial para la Paz en su tercera fase"/>
    <s v="Funciones de la dependencia"/>
    <s v="Luis Felipe Rivera García"/>
    <s v="Dirección de Tecnologías de la Información"/>
    <s v="C- Dirección de TI"/>
    <s v="Hernando Salazar Palacio"/>
    <n v="14238439"/>
    <x v="23"/>
    <s v="N/A"/>
    <s v="N/A"/>
    <s v="N/A"/>
    <s v="Inversión"/>
    <n v="2269970136"/>
    <s v="N/A"/>
    <s v="N/A"/>
    <s v="N/A"/>
    <s v="N/A"/>
    <n v="92823"/>
    <n v="424923"/>
    <s v="_x0009_2022011000068"/>
    <d v="2023-08-02T00:00:00"/>
    <d v="2023-08-15T00:00:00"/>
    <s v="N/A"/>
    <s v="N/A"/>
    <s v="N/A"/>
    <s v="N/A"/>
    <s v="N/A"/>
    <n v="0"/>
    <s v="N/A"/>
    <n v="0"/>
    <s v="N/A"/>
    <n v="0"/>
    <s v="N/A"/>
    <n v="0"/>
    <s v="N/A"/>
    <n v="0"/>
    <s v="N/A"/>
    <n v="0"/>
    <s v="N/A"/>
    <n v="1"/>
    <d v="2023-10-27T00:00:00"/>
    <n v="22"/>
    <n v="2269970136"/>
    <n v="0"/>
    <n v="0"/>
    <n v="0"/>
    <n v="0"/>
    <d v="2023-11-30T00:00:00"/>
    <d v="2023-12-22T00:00:00"/>
    <n v="-846"/>
    <s v="SI"/>
    <s v="Bogotá D.C. - JEP"/>
    <s v="Cumplimiento"/>
    <s v="376 47 994000021597"/>
    <s v="1_x000a_2"/>
    <s v="Aseguradora Solidaria de Colombia S.A."/>
    <s v="8/08/2023_x000a_30/10/2023"/>
    <s v="2/08/2023 - 31/05/2023_x000a_2/08/2023 - 22/06/2024"/>
    <s v="14/08/2023_x000a_16/11/2023"/>
    <s v="La primera fue aprobada por Paola Casas y Nicolas Medina_x000a_La segunda fue aprobada por Paola Casas y Fabio Muñoz"/>
    <s v="El 27 de octubre de 2023 se publicó el otrosí 1 al contrato JEP-729-2023 por el cual se prorroga el contrato hasta el 22-12-2023 y se modificó la forma de pago_x000a_"/>
    <x v="0"/>
    <s v="Prorroga"/>
    <s v="N/A"/>
    <s v="N/A"/>
    <s v="N/A"/>
    <s v="N/A"/>
    <s v="N/A"/>
    <s v="https://community.secop.gov.co/Public/Tendering/ContractNoticePhases/View?PPI=CO1.PPI.25777494&amp;isFromPublicArea=True&amp;isModal=False"/>
  </r>
  <r>
    <s v="JEP-730-2023"/>
    <s v="JEP-CSPO-712-2023"/>
    <s v="Paola Casas"/>
    <d v="2023-07-26T00:00:00"/>
    <s v="Yeani Gabriela Lopez Ospina"/>
    <x v="0"/>
    <s v="1. Prestación de servicios profesionales y de apoyo a la gestión"/>
    <s v="Cédula de ciudadanía"/>
    <n v="39747088"/>
    <n v="6"/>
    <x v="0"/>
    <s v="Bogotá D.C."/>
    <s v="Prestar servicios profesionales para apoyar y acompañar a la Dirección de Tecnologías de la Información, en la estabilización del  Sistema Protecti, identificación de las nuevas necesidades de los usuarios del Sistema de Gestión Documental CONTi, y el  seguimiento a las acciones derivadas del contrato de soporte y mantenimiento de este sistema, el sistema Analiti y del  portal WEB; así como, el  seguimiento de las integraciones realizadas entre estas herramientos y otros sistemas y  la identificación de las nuevas necesidades de conexión a través del bus de integración para dichos sistemas"/>
    <s v="Funciones de la dependencia"/>
    <s v="Harvey Danilo Suárez Morales"/>
    <s v="Secretaría Ejecutiva"/>
    <s v="C- Dirección de TI"/>
    <s v="Diana Lucia Pinilla Marín"/>
    <n v="52021909"/>
    <x v="18"/>
    <s v="N/A"/>
    <s v="N/A"/>
    <s v="N/A"/>
    <s v="Inversión"/>
    <n v="43260412"/>
    <s v="N/A"/>
    <s v="N/A"/>
    <n v="8652088"/>
    <s v="N/A"/>
    <n v="67323"/>
    <n v="416523"/>
    <n v="2022011000049"/>
    <d v="2023-07-28T00:00:00"/>
    <d v="2023-08-02T00:00:00"/>
    <s v="N/A"/>
    <s v="N/A"/>
    <s v="N/A"/>
    <s v="N/A"/>
    <s v="N/A"/>
    <n v="0"/>
    <s v="N/A"/>
    <n v="0"/>
    <s v="N/A"/>
    <n v="0"/>
    <s v="N/A"/>
    <n v="0"/>
    <s v="N/A"/>
    <n v="0"/>
    <s v="N/A"/>
    <n v="0"/>
    <s v="N/A"/>
    <n v="0"/>
    <s v="N/A"/>
    <n v="0"/>
    <n v="43260412"/>
    <n v="0"/>
    <n v="0"/>
    <n v="0"/>
    <n v="0"/>
    <d v="2023-12-31T00:00:00"/>
    <d v="2023-12-31T00:00:00"/>
    <n v="-837"/>
    <s v="NO"/>
    <s v="Bogotá D.C."/>
    <s v="Cumplimiento"/>
    <s v="380 47 994000137216"/>
    <n v="1"/>
    <s v="Asgadora Solidaria de Colombia"/>
    <d v="2023-07-31T00:00:00"/>
    <s v="28/07/2023 - 03/07/2024"/>
    <d v="2023-08-01T00:00:00"/>
    <s v=" fue aprobada por Paola Casas y Fabio Muñoz"/>
    <s v="8/09/2023 se publicó el otrosí 1 al contrato JEP-730-2023 de modificación de la forma de pago $43.260.412"/>
    <x v="0"/>
    <s v="Retiro"/>
    <s v="N/A"/>
    <s v="INGENIERÍA DE SISTEMAS"/>
    <s v="N/A"/>
    <s v="FEMENINO"/>
    <s v="yeani.lopez@jep.gov.co"/>
    <s v="https://community.secop.gov.co/Public/Tendering/ContractNoticePhases/View?PPI=CO1.PPI.26393229&amp;isFromPublicArea=True&amp;isModal=False"/>
  </r>
  <r>
    <s v="JEP-731-2023"/>
    <s v="JEP-CSPO-713-2023"/>
    <s v="Angela Esquivel"/>
    <d v="2023-07-26T00:00:00"/>
    <s v="Eryen Korath Ortíz Garcés"/>
    <x v="0"/>
    <s v="1. Prestación de servicios profesionales y de apoyo a la gestión"/>
    <s v="Cédula de ciudadanía"/>
    <n v="1235138394"/>
    <n v="4"/>
    <x v="0"/>
    <s v="Buenaventura"/>
    <s v="Prestar servicios profesionales para apoyar las actividades administrativas y misionales relacionadas con la transversalización del enfoque de género en la JEP"/>
    <s v="Administrativo Transversal"/>
    <s v="Harvey Danilo Suárez Morales"/>
    <s v="Secretaría Ejecutiva"/>
    <s v="BB- Departamento de Enfoques Diferenciales"/>
    <s v="Eliana Fernanda Antonio Rosero"/>
    <n v="52517142"/>
    <x v="6"/>
    <s v="N/A"/>
    <s v="N/A"/>
    <s v="N/A"/>
    <s v="Inversión"/>
    <n v="18973865"/>
    <s v="N/A"/>
    <s v="N/A"/>
    <n v="3794773"/>
    <s v="N/A"/>
    <n v="99723"/>
    <n v="428923"/>
    <n v="2022011000057"/>
    <d v="2023-08-03T00:00:00"/>
    <d v="2023-08-08T00:00:00"/>
    <s v="N/A"/>
    <s v="N/A"/>
    <s v="N/A"/>
    <s v="N/A"/>
    <s v="N/A"/>
    <n v="0"/>
    <s v="N/A"/>
    <n v="0"/>
    <s v="N/A"/>
    <n v="0"/>
    <s v="N/A"/>
    <n v="0"/>
    <s v="N/A"/>
    <n v="0"/>
    <s v="N/A"/>
    <n v="0"/>
    <s v="N/A"/>
    <n v="0"/>
    <s v="N/A"/>
    <n v="0"/>
    <n v="18973865"/>
    <n v="0"/>
    <n v="0"/>
    <n v="0"/>
    <n v="0"/>
    <d v="2023-12-31T00:00:00"/>
    <d v="2023-12-31T00:00:00"/>
    <n v="-837"/>
    <s v="NO"/>
    <s v="Bogotá D.C."/>
    <s v="Cumplimiento"/>
    <s v="21-45-101418047"/>
    <n v="0"/>
    <s v="Seguros del Estado"/>
    <d v="2023-08-04T00:00:00"/>
    <s v="04/08/2023 - 01/07/2024"/>
    <d v="2023-08-08T00:00:00"/>
    <s v="https://jepcolombia.sharepoint.com/:b:/g/SE/DAJ/SDC/ESMlqeN2o0dEkeXXw_5aXCMBKKy3Rdc1dWbHuJPj5We-yA?e=Sgmsie"/>
    <s v="Ninguna"/>
    <x v="0"/>
    <s v="Retiro"/>
    <s v="N/A"/>
    <s v="DERECHO"/>
    <s v="N/A"/>
    <s v="FEMENINO"/>
    <s v="eryen.ortiz@jep.gov.co"/>
    <s v="https://community.secop.gov.co/Public/Tendering/ContractNoticePhases/View?PPI=CO1.PPI.26459432&amp;isFromPublicArea=True&amp;isModal=False"/>
  </r>
  <r>
    <s v="JEP-732-2023"/>
    <s v="JEP-CSPO-714-2023"/>
    <s v="Arinson Ruiz"/>
    <d v="2023-07-26T00:00:00"/>
    <s v="Andres Felipe Cardenas Dueñas"/>
    <x v="0"/>
    <s v="1. Prestación de servicios profesionales y de apoyo a la gestión"/>
    <s v="Cédula de ciudadanía"/>
    <n v="1030581000"/>
    <n v="2"/>
    <x v="0"/>
    <s v="Bogotá D.C."/>
    <s v="Prestar servicios de apoyo a la Subdirección de Recursos Físicos e Infraestructura en las actividades  requeridas para tramitar los desplazamientos de la UIA requeridos para facilitar la capacidad de investigación judicial"/>
    <s v="Funciones de la dependencia"/>
    <s v="Harvey Danilo Suárez Morales"/>
    <s v="Secretaría Ejecutiva"/>
    <s v="DD- Subdirección de Recursos Físicos e Infraestructura"/>
    <s v="Martha Cristina Useche Rodriguez"/>
    <n v="52267258"/>
    <x v="19"/>
    <s v="Martha Cristina Useche Rodriguez_x000a_52.267.258"/>
    <s v="N/A"/>
    <s v="N/A"/>
    <s v="Inversión"/>
    <n v="19859309"/>
    <s v="N/A"/>
    <s v="N/A"/>
    <n v="3794773"/>
    <s v="N/A"/>
    <n v="99823"/>
    <n v="416423"/>
    <n v="2022011000057"/>
    <d v="2023-07-28T00:00:00"/>
    <d v="2023-08-01T00:00:00"/>
    <s v="N/A"/>
    <s v="N/A"/>
    <s v="N/A"/>
    <s v="N/A"/>
    <s v="N/A"/>
    <n v="0"/>
    <s v="N/A"/>
    <n v="0"/>
    <s v="N/A"/>
    <n v="0"/>
    <s v="N/A"/>
    <n v="0"/>
    <s v="N/A"/>
    <n v="0"/>
    <s v="N/A"/>
    <n v="0"/>
    <s v="N/A"/>
    <n v="0"/>
    <s v="N/A"/>
    <n v="0"/>
    <n v="19859309"/>
    <n v="0"/>
    <n v="0"/>
    <n v="0"/>
    <n v="0"/>
    <d v="2023-12-31T00:00:00"/>
    <d v="2023-12-31T00:00:00"/>
    <n v="-837"/>
    <s v="NO"/>
    <s v="Bogotá D.C."/>
    <s v="Cumplimiento"/>
    <s v="63-45-101044020"/>
    <n v="0"/>
    <s v="Seguros del Estado S.A."/>
    <d v="2023-07-31T00:00:00"/>
    <s v="31/07/2023 - 30/06/2024"/>
    <d v="2023-08-01T00:00:00"/>
    <s v="https://jepcolombia.sharepoint.com/:b:/g/SE/DAJ/SDC/EUtJn2JLTphEvdcPKZtj4hMByVNcGCWH0VK71seVGVGhzw?e=yglOjF"/>
    <s v="Ninguna"/>
    <x v="0"/>
    <s v="Retiro"/>
    <s v="N/A"/>
    <s v="INGENIERO DE SISTEMAS"/>
    <s v="N/A"/>
    <s v="MASCULINO"/>
    <s v="andres.cardenas@jep.gov.co"/>
    <s v="https://community.secop.gov.co/Public/Tendering/ContractNoticePhases/View?PPI=CO1.PPI.26404563&amp;isFromPublicArea=True&amp;isModal=False"/>
  </r>
  <r>
    <s v="JEP-733-2023"/>
    <s v="JEP-CSPO-715-2023"/>
    <s v="Jairo Cuellar"/>
    <d v="2023-07-28T00:00:00"/>
    <s v="José Fernando Borja Pérez"/>
    <x v="0"/>
    <s v="1. Prestación de servicios profesionales y de apoyo a la gestión"/>
    <s v="Cédula de ciudadanía"/>
    <n v="92548670"/>
    <n v="2"/>
    <x v="0"/>
    <s v="Bogotá D.C."/>
    <s v="Prestación de servicios profesionales en la asesoría jurídica, atención integral y defensa técnica judicial a las personas que comparezcan ante las salas y secciones de la JEP, teniendo en cuenta los enfoques diferenciales"/>
    <s v="Misional"/>
    <s v="Harvey Danilo Suárez Morales"/>
    <s v="Secretaría Ejecutiva"/>
    <s v="BB- Departamento SAAD Defensa a Comparecientes "/>
    <s v="Jorge Alirio Mancera Cortés"/>
    <n v="79309847"/>
    <x v="9"/>
    <s v="N/A"/>
    <s v="N/A"/>
    <s v="N/A"/>
    <s v="Inversión"/>
    <n v="26563407"/>
    <s v="N/A"/>
    <s v="N/A"/>
    <n v="7589549"/>
    <s v="N/A"/>
    <n v="92623"/>
    <n v="417723"/>
    <n v="2022011000068"/>
    <d v="2023-07-31T00:00:00"/>
    <d v="2023-08-01T00:00:00"/>
    <s v="N/A"/>
    <s v="N/A"/>
    <s v="N/A"/>
    <s v="N/A"/>
    <s v="N/A"/>
    <n v="11131325"/>
    <d v="2023-11-15T00:00:00"/>
    <n v="0"/>
    <s v="N/A"/>
    <n v="0"/>
    <s v="N/A"/>
    <n v="0"/>
    <s v="N/A"/>
    <n v="0"/>
    <s v="N/A"/>
    <n v="0"/>
    <s v="N/A"/>
    <n v="1"/>
    <d v="2023-11-15T00:00:00"/>
    <n v="44"/>
    <n v="37694732"/>
    <n v="0"/>
    <n v="0"/>
    <n v="0"/>
    <n v="0"/>
    <d v="2023-11-15T00:00:00"/>
    <d v="2023-12-29T00:00:00"/>
    <n v="-839"/>
    <s v="NO"/>
    <s v="Bogotá D.C."/>
    <s v="Cumplimiento"/>
    <s v="25-47-101004204"/>
    <n v="0"/>
    <s v="Seguros del Estado S.A."/>
    <d v="2023-07-31T00:00:00"/>
    <s v="31/07/2023 - 10/07/2024"/>
    <d v="2023-08-01T00:00:00"/>
    <s v="https://jepcolombia.sharepoint.com/:b:/g/SE/DAJ/SDC/ESc-EiE2PUtFlRDChzwdKVcB4GmWIbv_sIRm6Yj2xtEpEw?e=sbAVmk"/>
    <s v="Mediante otrosí N°1 el 15/11/2023 se publica la adición y prórroga del contrato JEP-733-2023"/>
    <x v="0"/>
    <s v="Adición y prórroga"/>
    <s v="N/A"/>
    <s v="DERECHO"/>
    <s v="N/A"/>
    <s v="MASCULINO"/>
    <s v="borjafernandop@gmail.com"/>
    <s v="https://community.secop.gov.co/Public/Tendering/ContractNoticePhases/View?PPI=CO1.PPI.26437193&amp;isFromPublicArea=True&amp;isModal=False"/>
  </r>
  <r>
    <s v="JEP-734-2023"/>
    <s v="JEP-CSPO-716-2023"/>
    <s v="Clara Torres"/>
    <d v="2023-07-28T00:00:00"/>
    <s v="Raul Andres Gonzalez Rojas"/>
    <x v="0"/>
    <s v="1. Prestación de servicios profesionales y de apoyo a la gestión"/>
    <s v="Cédula de ciudadanía"/>
    <n v="1019059573"/>
    <n v="3"/>
    <x v="0"/>
    <s v="Bogotá D.C."/>
    <s v="Prestar servicios profesionales para apoyar al Departamento de Atención a Víctimas, para adelantar acciones de seguimiento que articulen la respuesta a peticiones, acreditación administrativas y seguimiento a órdenes judiciales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25419920"/>
    <s v="N/A"/>
    <s v="N/A"/>
    <n v="4857310"/>
    <s v="N/A"/>
    <n v="98923"/>
    <n v="416323"/>
    <n v="2022011000068"/>
    <d v="2023-07-28T00:00:00"/>
    <d v="2023-08-01T00:00:00"/>
    <s v="N/A"/>
    <s v="N/A"/>
    <s v="N/A"/>
    <s v="N/A"/>
    <s v="N/A"/>
    <n v="0"/>
    <s v="N/A"/>
    <n v="0"/>
    <s v="N/A"/>
    <n v="0"/>
    <s v="N/A"/>
    <n v="0"/>
    <s v="N/A"/>
    <n v="0"/>
    <s v="N/A"/>
    <n v="0"/>
    <s v="N/A"/>
    <n v="0"/>
    <s v="N/A"/>
    <n v="0"/>
    <n v="25419920"/>
    <n v="0"/>
    <n v="0"/>
    <n v="0"/>
    <n v="0"/>
    <d v="2023-12-31T00:00:00"/>
    <d v="2023-12-31T00:00:00"/>
    <n v="-837"/>
    <s v="NO"/>
    <s v="Bogotá D.C."/>
    <s v="Cumplimiento"/>
    <s v="340- 47- 994000047583"/>
    <n v="0"/>
    <s v="Aseguradora Solidaria de Colombia"/>
    <d v="2023-07-29T00:00:00"/>
    <s v="28/07/2023 - 10/07/2024"/>
    <d v="2023-07-31T00:00:00"/>
    <s v="https://jepcolombia.sharepoint.com/:b:/g/SE/DAJ/SDC/ESnPvn5HCktNiPxF6gCOZVsB4IsUNSrmVBGqWlOFYRpktg?e=3ag0EM"/>
    <s v="Ninguna"/>
    <x v="0"/>
    <s v="Retiro"/>
    <s v="N/A"/>
    <s v="DERECHO"/>
    <s v="N/A"/>
    <s v="MASCULINO"/>
    <s v="raul.gonzalez@jep.gov.co"/>
    <s v="https://community.secop.gov.co/Public/Tendering/ContractNoticePhases/View?PPI=CO1.PPI.26435468&amp;isFromPublicArea=True&amp;isModal=False"/>
  </r>
  <r>
    <s v="JEP-735-2023"/>
    <s v="JEP-CSPO-717-2023"/>
    <s v="Laura Paredes"/>
    <d v="2023-08-02T00:00:00"/>
    <s v="Ana María Ramírez Mourraille"/>
    <x v="0"/>
    <s v="1. Prestación de servicios profesionales y de apoyo a la gestión"/>
    <s v="Cédula de ciudadanía"/>
    <n v="1020756601"/>
    <n v="5"/>
    <x v="0"/>
    <s v="Bogotá D.C."/>
    <s v="Prestar servicios profesionales especializados para apoyar la articulación de las dependencias de la Secretaría Ejecutiva en la atención de los procesos de adopción de medidas cautelares que se adelantan ante las salas y secciones de la JEP"/>
    <s v="Administrativo Transversal"/>
    <s v="Harvey Danilo Suárez Morales"/>
    <s v="Secretaría Ejecutiva"/>
    <s v="B- Subsecretaría Ejecutiva"/>
    <s v="Maria del Pilar Torres Navarrete"/>
    <n v="52107153"/>
    <x v="2"/>
    <s v="N/A"/>
    <s v="N/A"/>
    <s v="N/A"/>
    <s v="Inversión"/>
    <n v="53790030"/>
    <s v="N/A"/>
    <s v="N/A"/>
    <n v="10758006"/>
    <s v="N/A"/>
    <n v="69623"/>
    <n v="443323"/>
    <n v="2022011000068"/>
    <d v="2023-08-10T00:00:00"/>
    <d v="2023-08-14T00:00:00"/>
    <s v="N/A"/>
    <s v="N/A"/>
    <s v="N/A"/>
    <s v="N/A"/>
    <s v="N/A"/>
    <n v="0"/>
    <s v="N/A"/>
    <n v="0"/>
    <s v="N/A"/>
    <n v="0"/>
    <s v="N/A"/>
    <n v="0"/>
    <s v="N/A"/>
    <n v="0"/>
    <s v="N/A"/>
    <n v="0"/>
    <s v="N/A"/>
    <n v="0"/>
    <s v="N/A"/>
    <n v="0"/>
    <n v="53790030"/>
    <n v="0"/>
    <n v="0"/>
    <n v="0"/>
    <n v="0"/>
    <d v="2023-12-31T00:00:00"/>
    <d v="2023-12-31T00:00:00"/>
    <n v="-837"/>
    <s v="NO"/>
    <s v="Bogotá D.C."/>
    <s v="Cumplimiento"/>
    <s v="21-45-101418671"/>
    <n v="0"/>
    <s v="Seguros del Estado S.A."/>
    <s v="11/08/20223"/>
    <s v="14/08/2023 - 01/07/2024"/>
    <d v="2023-08-11T00:00:00"/>
    <s v="https://jepcolombia.sharepoint.com/:b:/g/SE/DAJ/SDC/EXTHJiuTH95HlqZZg_KQ7cgBidGWjIY0OiPDWsUZWE2mPQ?e=1yFNCl"/>
    <s v="Ninguna"/>
    <x v="0"/>
    <s v="Retiro"/>
    <s v="N/A"/>
    <s v="CIENCIA POLÍTICA Y GOBIERNO"/>
    <s v="N/A"/>
    <s v="FEMENINO"/>
    <s v="ana.ramirezm@jep.gov.co"/>
    <s v="https://community.secop.gov.co/Public/Tendering/ContractNoticePhases/View?PPI=CO1.PPI.26515613&amp;isFromPublicArea=True&amp;isModal=False"/>
  </r>
  <r>
    <s v="JEP-736-2023"/>
    <s v="JEP-CSPO-718-2023"/>
    <s v="Laura Paredes"/>
    <d v="2023-08-02T00:00:00"/>
    <s v="Ledis Luz Munera Villalobos"/>
    <x v="0"/>
    <s v="1. Prestación de servicios profesionales y de apoyo a la gestión"/>
    <s v="Cédula de ciudadanía"/>
    <n v="45520625"/>
    <n v="8"/>
    <x v="0"/>
    <s v="Cartagena"/>
    <s v="Prestar servicios profesionales especializados para apoyar la articulación de las dependencias de la Secretaría Ejecutiva en la atención de las necesidades que surjan para la instrucción de los macrocasos que se adelantan ante las Salas y Secciones"/>
    <s v="Administrativo Transversal"/>
    <s v="Harvey Danilo Suárez Morales"/>
    <s v="Secretaría Ejecutiva"/>
    <s v="B- Subsecretaría Ejecutiva"/>
    <s v="Maria del Pilar Torres Navarrete"/>
    <n v="52107153"/>
    <x v="2"/>
    <s v="N/A"/>
    <s v="N/A"/>
    <s v="N/A"/>
    <s v="Inversión"/>
    <n v="53790030"/>
    <s v="N/A"/>
    <s v="N/A"/>
    <n v="10758006"/>
    <s v="N/A"/>
    <n v="68523"/>
    <n v="457223"/>
    <n v="2022011000068"/>
    <d v="2023-08-16T00:00:00"/>
    <d v="2023-08-23T00:00:00"/>
    <s v="Sarita Velez Gomez"/>
    <s v="Cedula de ciudadanía"/>
    <n v="1094912390"/>
    <n v="4"/>
    <d v="2023-12-01T00:00:00"/>
    <n v="0"/>
    <s v="N/A"/>
    <n v="0"/>
    <s v="N/A"/>
    <n v="0"/>
    <s v="N/A"/>
    <n v="0"/>
    <s v="N/A"/>
    <n v="0"/>
    <s v="N/A"/>
    <n v="0"/>
    <s v="N/A"/>
    <n v="0"/>
    <s v="N/A"/>
    <n v="0"/>
    <n v="53790030"/>
    <n v="0"/>
    <n v="0"/>
    <n v="0"/>
    <n v="0"/>
    <d v="2023-12-31T00:00:00"/>
    <d v="2023-12-31T00:00:00"/>
    <n v="-837"/>
    <s v="NO"/>
    <s v="Bogotá D.C."/>
    <s v="Cumplimiento"/>
    <s v="_x0009_75-47-101002622"/>
    <n v="0"/>
    <s v="Seguros del Estado S.A."/>
    <d v="2023-08-18T00:00:00"/>
    <s v="18/08/2023 -  30/06/2024"/>
    <d v="2023-08-18T00:00:00"/>
    <s v="https://jepcolombia.sharepoint.com/:b:/g/SE/DAJ/SDC/ESaStMXkdpdPqfUoc6UlrBYBoNqShUz2Iijr6ctSZD-A6A?e=j1z8sG"/>
    <s v="Ninguna"/>
    <x v="0"/>
    <s v="Retiro"/>
    <s v="N/A"/>
    <s v="FILOSOFÍA"/>
    <s v="N/A"/>
    <s v="FEMENINO"/>
    <s v="ledis.munera@jep.gov.co"/>
    <s v="https://community.secop.gov.co/Public/Tendering/ContractNoticePhases/View?PPI=CO1.PPI.26516714&amp;isFromPublicArea=True&amp;isModal=False"/>
  </r>
  <r>
    <s v="JEP-737-2023"/>
    <s v="JEP-CSPO-718-2024"/>
    <s v="Mateo Avila"/>
    <d v="2023-08-02T00:00:00"/>
    <s v="Oscar Arnold Sanabria Sanchez"/>
    <x v="0"/>
    <s v="1. Prestación de servicios profesionales y de apoyo a la gestión"/>
    <s v="Cédula de ciudadanía"/>
    <n v="1018514387"/>
    <n v="8"/>
    <x v="0"/>
    <s v="Bogotá D.C."/>
    <s v="Prestar servicios profesionales para apoyar al GRAI en la clasificación, contraste, depuración e integración de información para producir análisis objetivos, rigurosos y oportunos en el marco de los macrocasos; todo lo anterior siguiendo los lineamientos de la magistratura. "/>
    <s v="Funciones de la dependencia"/>
    <s v="Harvey Danilo Suárez Morales"/>
    <s v="Secretaría Ejecutiva"/>
    <s v="H- Grupo de Análisis de la Información- GRAI"/>
    <s v="Gloria Marcela Abadia Cubillos"/>
    <n v="51976278"/>
    <x v="16"/>
    <s v="N/A"/>
    <s v="N/A"/>
    <s v="N/A"/>
    <s v="Inversión"/>
    <n v="34911930"/>
    <s v="N/A"/>
    <s v="N/A"/>
    <n v="6982386"/>
    <s v="N/A"/>
    <n v="102223"/>
    <n v="432823"/>
    <s v="_x0009_2022011000068"/>
    <d v="2023-08-04T00:00:00"/>
    <d v="2023-08-08T00:00:00"/>
    <s v="N/A"/>
    <s v="N/A"/>
    <s v="N/A"/>
    <s v="N/A"/>
    <s v="N/A"/>
    <n v="-1396482"/>
    <d v="2023-12-27T00:00:00"/>
    <n v="15249530"/>
    <d v="2023-12-27T00:00:00"/>
    <n v="0"/>
    <s v="N/A"/>
    <n v="0"/>
    <s v="N/A"/>
    <n v="0"/>
    <s v="N/A"/>
    <n v="0"/>
    <s v="N/A"/>
    <n v="1"/>
    <d v="2023-12-27T00:00:00"/>
    <n v="60"/>
    <n v="48764978"/>
    <n v="15249530"/>
    <n v="15249530"/>
    <n v="0"/>
    <n v="0"/>
    <d v="2023-12-31T00:00:00"/>
    <d v="2024-02-29T00:00:00"/>
    <n v="-777"/>
    <s v="NO"/>
    <s v="Bogotá D.C."/>
    <s v="Cumplimiento"/>
    <s v="15-47-101011855"/>
    <n v="0"/>
    <s v="Seguros del Estado"/>
    <d v="2023-08-04T00:00:00"/>
    <s v="03/08/2023 - 10/07/2024"/>
    <d v="2023-08-04T00:00:00"/>
    <s v="https://jepcolombia.sharepoint.com/:b:/g/SE/DAJ/SDC/ER8ZLS1IthRKlkJh3PE8vjYBq-_Q-jjVD-V_0Jn2c2Wnfg?e=V4Dr92"/>
    <s v="Mediante Otrosí N°1 el 27/12/2023 se publica la adición y prórroga del contrato JEP-737-2023 VF"/>
    <x v="0"/>
    <s v="Adición y prórroga"/>
    <s v="N/A"/>
    <s v="CIENCIAS POLÍTICAS Y DE GOBIERNO"/>
    <s v="N/A"/>
    <s v="MASCULINO"/>
    <s v="oscar.sanabria@jep.gov.co"/>
    <s v="https://community.secop.gov.co/Public/Tendering/ContractNoticePhases/View?PPI=CO1.PPI.26532826&amp;isFromPublicArea=True&amp;isModal=False"/>
  </r>
  <r>
    <s v="JEP-738-2023"/>
    <s v="JEP-CSPO-719-2024"/>
    <s v="Mateo Avila"/>
    <d v="2023-08-04T00:00:00"/>
    <s v="Juana Saldarriaga Romero "/>
    <x v="0"/>
    <s v="1. Prestación de servicios profesionales y de apoyo a la gestión"/>
    <s v="Cédula de ciudadanía"/>
    <n v="1026266464"/>
    <n v="1"/>
    <x v="0"/>
    <s v="Bogotá D.C."/>
    <s v="Prestar servicios profesionales para apoyar y acompañar a la Secretaría Ejecutiva en los procesos de gestión de la información a cargo de la Jurisdicción Especial para la Paz"/>
    <s v="Administrativo Transversal"/>
    <s v="Harvey Danilo Suárez Morales"/>
    <s v="Secretaría Ejecutiva"/>
    <s v="E- Dirección de Asuntos Jurídicos"/>
    <s v="Jairo Ernesto Arias Orjuela"/>
    <n v="79542112"/>
    <x v="12"/>
    <s v="N/A"/>
    <s v="N/A"/>
    <s v="N/A"/>
    <s v="Inversión"/>
    <n v="47814170"/>
    <s v="N/A"/>
    <s v="N/A"/>
    <n v="9562834"/>
    <s v="N/A"/>
    <n v="102623"/>
    <n v="439223"/>
    <n v="2022011000068"/>
    <d v="2023-08-09T00:00:00"/>
    <d v="2023-08-15T00:00:00"/>
    <s v="N/A"/>
    <s v="N/A"/>
    <s v="N/A"/>
    <s v="N/A"/>
    <s v="N/A"/>
    <n v="0"/>
    <s v="N/A"/>
    <n v="0"/>
    <s v="N/A"/>
    <n v="0"/>
    <s v="N/A"/>
    <n v="0"/>
    <s v="N/A"/>
    <n v="0"/>
    <s v="N/A"/>
    <n v="0"/>
    <s v="N/A"/>
    <n v="0"/>
    <s v="N/A"/>
    <n v="0"/>
    <n v="47814170"/>
    <n v="0"/>
    <n v="0"/>
    <n v="0"/>
    <n v="0"/>
    <d v="2023-12-31T00:00:00"/>
    <d v="2023-12-31T00:00:00"/>
    <n v="-837"/>
    <s v="NO"/>
    <s v="Bogotá D.C."/>
    <s v="Cumplimiento"/>
    <s v="11-47-101016172"/>
    <n v="0"/>
    <s v="Seguros del Estado S.A."/>
    <d v="2023-08-10T00:00:00"/>
    <s v="10/08/2023 - 07/07/2024"/>
    <d v="2023-08-10T00:00:00"/>
    <s v="https://jepcolombia.sharepoint.com/:b:/g/SE/DAJ/SDC/EWy-BqajISBCjwt97gLod0wBX8DzPyJC-nUrUbFKcnYXPw?e=akgSAE"/>
    <s v="Ninguna"/>
    <x v="0"/>
    <s v="Retiro"/>
    <s v="N/A"/>
    <s v="CIENCIAS POLÍTICAS Y DE GOBIERNO"/>
    <s v="N/A"/>
    <s v="FEMENINO"/>
    <s v="juana.saldarriaga@jep.gov.co"/>
    <s v="https://community.secop.gov.co/Public/Tendering/ContractNoticePhases/View?PPI=CO1.PPI.26560366&amp;isFromPublicArea=True&amp;isModal=False"/>
  </r>
  <r>
    <s v="JEP-739-2023"/>
    <s v="JEP-IPINF-012-2023"/>
    <s v="Paola Casas"/>
    <d v="2023-08-04T00:00:00"/>
    <s v="LITTLE MONKEY PROMOCIONALES Y PUBLICIDAD BTL S.A.S"/>
    <x v="2"/>
    <s v="2. Compraventa "/>
    <s v="NIT"/>
    <n v="900984675"/>
    <n v="8"/>
    <x v="2"/>
    <s v="Bogotá D.C."/>
    <s v="Adquisición de la señalética necesaria para el desarrollo e implementación del sistema de gestión de seguridad y salud en el trabajo (SG-SST)"/>
    <s v="Funciones de la dependencia"/>
    <s v="Gabriel Amado Pardo"/>
    <s v="Subdirección de Recursos Físicos e Infraestructura"/>
    <s v="DD- Subdirección de Talento Humano "/>
    <s v="Francy Elena Palomino Millán"/>
    <n v="31905812"/>
    <x v="3"/>
    <s v="César Augusto Vargas Londoño_x000a_1.010.167.159_x000a_29/09/2023 - hasta por el término que dure la ausencia_x000a_de su titular"/>
    <s v="N/A"/>
    <s v="N/A"/>
    <s v="Funcionamiento"/>
    <n v="30303370.07"/>
    <s v="N/A"/>
    <s v="N/A"/>
    <s v="N/A"/>
    <s v="N/A"/>
    <n v="95423"/>
    <n v="435223"/>
    <s v="N/A"/>
    <d v="2023-08-08T00:00:00"/>
    <d v="2023-08-15T00:00:00"/>
    <s v="N/A"/>
    <s v="N/A"/>
    <s v="N/A"/>
    <s v="N/A"/>
    <s v="N/A"/>
    <n v="0"/>
    <s v="N/A"/>
    <n v="0"/>
    <s v="N/A"/>
    <n v="0"/>
    <s v="N/A"/>
    <n v="0"/>
    <s v="N/A"/>
    <n v="0"/>
    <s v="N/A"/>
    <n v="0"/>
    <s v="N/A"/>
    <n v="1"/>
    <d v="2023-12-15T00:00:00"/>
    <n v="15"/>
    <n v="30303370.07"/>
    <n v="0"/>
    <n v="0"/>
    <n v="0"/>
    <n v="0"/>
    <d v="2023-12-15T00:00:00"/>
    <d v="2023-12-30T00:00:00"/>
    <n v="-838"/>
    <s v="SI"/>
    <s v="Bogotá D.C. - JEP"/>
    <s v="Cumplimiento"/>
    <s v="21-45-101418251"/>
    <s v="1_x000a_4"/>
    <s v="Seguros del Estado S.A."/>
    <s v="16/08/2023_x000a_20/12/2023"/>
    <s v="08/08/2023 - 15/12/2024_x000a_08/08/2023 - 30/12/2024"/>
    <s v="22/08/2023_x000a_30/12/2023"/>
    <s v="La primera fue aprobada por Paola Casas y Fabio Muñoz_x000a_La segunda fue aprobada por Camila Mendez y Fabio Muñoz"/>
    <s v="Mediante otrosú número 1 se aclara el número del contrato JEP-739-2023; mediante otrosí N°2 del 15/12/2023  el cual prórroga el plazo de ejecución hasta el 30-12-2023; El 11/12/2025 se publicó el acta de balance y cierre"/>
    <x v="0"/>
    <s v="Balance y cierre"/>
    <s v="N/A"/>
    <s v="N/A"/>
    <s v="N/A"/>
    <s v="N/A"/>
    <s v="N/A"/>
    <s v="https://community.secop.gov.co/Public/Tendering/ContractNoticePhases/View?PPI=CO1.PPI.26215282&amp;isFromPublicArea=True&amp;isModal=False"/>
  </r>
  <r>
    <s v="JEP-740-2023"/>
    <s v="JEP-CSPO-720-2024"/>
    <s v="Mateo Avila"/>
    <d v="2023-08-04T00:00:00"/>
    <s v="Jesús Manuel Peña May"/>
    <x v="0"/>
    <s v="1. Prestación de servicios profesionales y de apoyo a la gestión"/>
    <s v="Cédula de ciudadanía"/>
    <n v="1047450349"/>
    <n v="7"/>
    <x v="0"/>
    <s v="Cartagena"/>
    <s v="Prestar servicios profesionales para apoyar y acompañar a la Subdirección de Comunicaciones en la elaboración, producción, postproducción, edición y difusión de contenidos audiovisuales desde los territorios, conforme a la Política de Comunicaciones"/>
    <s v="Funciones de la dependencia"/>
    <s v="Harvey Danilo Suárez Morales"/>
    <s v="Secretaría Ejecutiva"/>
    <s v="AA- Subdirección de Comunicaciones"/>
    <s v="Hernando Salazar Palacio"/>
    <n v="14238439"/>
    <x v="23"/>
    <s v="N/A"/>
    <s v="N/A"/>
    <s v="N/A"/>
    <s v="Inversión"/>
    <n v="31663591"/>
    <s v="N/A"/>
    <s v="N/A"/>
    <n v="6375222"/>
    <s v="N/A"/>
    <n v="79423"/>
    <s v="_x0009_483723"/>
    <n v="2022011000068"/>
    <d v="2023-08-29T00:00:00"/>
    <d v="2023-09-01T00:00:00"/>
    <s v="N/A"/>
    <s v="N/A"/>
    <s v="N/A"/>
    <s v="N/A"/>
    <s v="N/A"/>
    <n v="0"/>
    <s v="N/A"/>
    <n v="0"/>
    <s v="N/A"/>
    <n v="0"/>
    <s v="N/A"/>
    <n v="0"/>
    <s v="N/A"/>
    <n v="0"/>
    <s v="N/A"/>
    <n v="0"/>
    <s v="N/A"/>
    <n v="0"/>
    <s v="N/A"/>
    <n v="0"/>
    <n v="31663591"/>
    <n v="0"/>
    <n v="0"/>
    <n v="0"/>
    <n v="0"/>
    <d v="2023-12-31T00:00:00"/>
    <d v="2023-12-31T00:00:00"/>
    <n v="-837"/>
    <s v="NO"/>
    <s v="Sincelejo"/>
    <s v="Cumplimiento"/>
    <s v="11-47-101016359"/>
    <n v="0"/>
    <s v="Seguros del Estado S.A."/>
    <d v="2023-08-29T00:00:00"/>
    <s v="29/08/2023 - 10/07/2024"/>
    <d v="2023-08-31T00:00:00"/>
    <s v="https://jepcolombia.sharepoint.com/:b:/g/SE/DAJ/SDC/EW8ptv-EZ5BDv55MQ5LbVoABXOGoaOi7pFHC5uXgPs7fog?e=jf57VZ"/>
    <s v="Ninguna"/>
    <x v="0"/>
    <s v="Retiro"/>
    <s v="N/A"/>
    <s v="COMUNICACIÓN SOCIAL"/>
    <s v="N/A"/>
    <s v="MASCULINO"/>
    <s v="jesus.pena@jep.gov.co"/>
    <s v="https://community.secop.gov.co/Public/Tendering/ContractNoticePhases/View?PPI=CO1.PPI.26598301&amp;isFromPublicArea=True&amp;isModal=False"/>
  </r>
  <r>
    <s v="JEP-741-2023"/>
    <s v="JEP-CSPO-721-2023"/>
    <s v="Angela Esquivel"/>
    <d v="2023-08-09T00:00:00"/>
    <s v="Oscar Javier Perez Lora"/>
    <x v="0"/>
    <s v="1. Prestación de servicios profesionales y de apoyo a la gestión"/>
    <s v="Cédula de ciudadanía"/>
    <n v="80211289"/>
    <n v="8"/>
    <x v="0"/>
    <s v="Bogotá D.C."/>
    <s v="Apoyar a la Subdirección de Planeación en el análisis estadístico, la mejora en la recolección y sistematización de la información disponible y en el diseño de mecanismos para mejorar el procedimiento estadístico para la transparencia y rendición de cuentas institucional"/>
    <s v="Funciones de la dependencia"/>
    <s v="Harvey Danilo Suárez Morales"/>
    <s v="Secretaría Ejecutiva"/>
    <s v="AA- Subdirección de Planeación"/>
    <s v="Adela del Pilar Parra González"/>
    <n v="52793194"/>
    <x v="5"/>
    <s v="Polo Felix Suárez Gómez_x000a_ 79.848.138"/>
    <s v="N/A"/>
    <s v="N/A"/>
    <s v="Inversión"/>
    <n v="56826596"/>
    <s v="N/A"/>
    <s v="N/A"/>
    <n v="11921668"/>
    <s v="N/A"/>
    <n v="103323"/>
    <n v="448523"/>
    <s v="_x0009_2018011001175"/>
    <d v="2023-08-11T00:00:00"/>
    <d v="2023-08-15T00:00:00"/>
    <s v="Angie Milena Urrea Cancelado "/>
    <s v="Cedula de ciudadanía"/>
    <n v="1020802243"/>
    <n v="9"/>
    <d v="2023-10-13T00:00:00"/>
    <n v="0"/>
    <s v="N/A"/>
    <n v="0"/>
    <s v="N/A"/>
    <n v="0"/>
    <s v="N/A"/>
    <n v="0"/>
    <s v="N/A"/>
    <n v="0"/>
    <s v="N/A"/>
    <n v="0"/>
    <s v="N/A"/>
    <n v="0"/>
    <s v="N/A"/>
    <n v="0"/>
    <n v="56826596"/>
    <n v="0"/>
    <n v="0"/>
    <n v="0"/>
    <n v="0"/>
    <d v="2023-12-31T00:00:00"/>
    <d v="2023-12-31T00:00:00"/>
    <n v="-837"/>
    <s v="NO"/>
    <s v="Bogotá D.C."/>
    <s v="Cumplimiento"/>
    <s v="33-47-101011966"/>
    <n v="0"/>
    <s v="Seguros del Estado S.A."/>
    <d v="2023-08-14T00:00:00"/>
    <s v="11/08/2023 - 30/06/2024"/>
    <d v="2023-08-14T00:00:00"/>
    <s v="https://jepcolombia.sharepoint.com/:b:/g/SE/DAJ/SDC/EU4cxx4dCiBFt_FYu3TwlIsBpjAO0AcNxkDpypyTbzwK0g?e=JgEnCt"/>
    <s v="El 12/10/2023 Se publica la cesión del contrato JEP-741-2023 Angie Milena Urrea Cancelado a partir del 13/10/2023"/>
    <x v="0"/>
    <s v="Cesión"/>
    <s v="N/A"/>
    <s v="ECONOMÍA"/>
    <s v="N/A"/>
    <s v="FEMENINO"/>
    <s v="oscar.perez@jep.gov.co"/>
    <s v="https://community.secop.gov.co/Public/Tendering/ContractNoticePhases/View?PPI=CO1.PPI.26644345&amp;isFromPublicArea=True&amp;isModal=False"/>
  </r>
  <r>
    <s v="JEP-742-2023"/>
    <s v="JEP-CSPO-722-2024"/>
    <s v="Clara Torres"/>
    <d v="2023-08-09T00:00:00"/>
    <s v="Lasdy Marcela Guerrero González"/>
    <x v="0"/>
    <s v="1. Prestación de servicios profesionales y de apoyo a la gestión"/>
    <s v="Cédula de ciudadanía"/>
    <n v="1099302179"/>
    <n v="7"/>
    <x v="0"/>
    <s v="Enciso"/>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Funcionamiento"/>
    <n v="23315080"/>
    <s v="N/A"/>
    <s v="N/A"/>
    <n v="4857310"/>
    <s v="N/A"/>
    <n v="90823"/>
    <n v="457123"/>
    <s v="N/A"/>
    <d v="2023-08-16T00:00:00"/>
    <d v="2023-08-18T00:00:00"/>
    <s v="N/A"/>
    <s v="N/A"/>
    <s v="N/A"/>
    <s v="N/A"/>
    <s v="N/A"/>
    <n v="0"/>
    <s v="N/A"/>
    <n v="0"/>
    <s v="N/A"/>
    <n v="0"/>
    <s v="N/A"/>
    <n v="0"/>
    <s v="N/A"/>
    <n v="0"/>
    <s v="N/A"/>
    <n v="0"/>
    <s v="N/A"/>
    <n v="0"/>
    <s v="N/A"/>
    <n v="0"/>
    <n v="23315080"/>
    <n v="0"/>
    <n v="0"/>
    <n v="0"/>
    <n v="0"/>
    <d v="2023-12-31T00:00:00"/>
    <d v="2023-12-31T00:00:00"/>
    <n v="-837"/>
    <s v="SI"/>
    <s v="Bogotá D.C. "/>
    <s v="Cumplimiento"/>
    <s v="400-47-994000094313"/>
    <n v="0"/>
    <s v="Aseguradora Solidaria de Colombia"/>
    <d v="2023-08-17T00:00:00"/>
    <s v="16/08/2023 - 30/06/2024"/>
    <d v="2023-08-18T00:00:00"/>
    <s v="https://jepcolombia.sharepoint.com/:b:/g/SE/DAJ/SDC/ETdU3TI1AZpKsRfT3hpkS0EBhV3nHDu4GlT_hthLT4QTDg?e=bRAWsg"/>
    <s v="Ninguna"/>
    <x v="0"/>
    <s v="Retiro"/>
    <s v="N/A"/>
    <s v="DERECHO"/>
    <s v="N/A"/>
    <s v="FEMENINO"/>
    <s v="lasdy.guerrero@jep.gov.co"/>
    <s v="https://community.secop.gov.co/Public/Tendering/ContractNoticePhases/View?PPI=CO1.PPI.26646187&amp;isFromPublicArea=True&amp;isModal=False"/>
  </r>
  <r>
    <s v="JEP-743-2023"/>
    <s v="JEP-CSPO-723-2024"/>
    <s v="Carlos Torres"/>
    <d v="2023-08-11T00:00:00"/>
    <s v="INSTITUTO NACIONAL PARA SORDOS – INSOR"/>
    <x v="0"/>
    <s v="2. Prestación de servcios"/>
    <s v="NIT"/>
    <n v="860016627"/>
    <n v="8"/>
    <x v="2"/>
    <s v="Bogotá D.C."/>
    <s v="Prestar los servicios de asesoría técnica para la incorporación de ajustes para garantizar el acceso efectivo, oportuno y de calidad de los ciudadanos sordos en los escenarios de relacionamiento con la JEP para garantizar el fortalecimiento institucional"/>
    <s v="Funciones de la dependencia"/>
    <s v="Gabriel Amado Pardo"/>
    <s v="Subdirección de Recursos Físicos e Infraestructura"/>
    <s v="DD- Subdirección de Talento Humano "/>
    <s v="Francy Elena Palomino Millán"/>
    <n v="31905812"/>
    <x v="3"/>
    <s v="César Augusto Vargas Londoño_x000a_1.010.167.159_x000a_29/09/2023 - hasta por el término que dure la ausencia_x000a_de su titular"/>
    <s v="N/A"/>
    <s v="N/A"/>
    <s v="Funcionamiento"/>
    <n v="19643789"/>
    <s v="N/A"/>
    <s v="N/A"/>
    <s v="N/A"/>
    <s v="N/A"/>
    <n v="68123"/>
    <n v="464023"/>
    <s v="N/A"/>
    <d v="2023-08-18T00:00:00"/>
    <d v="2023-08-23T00:00:00"/>
    <s v="N/A"/>
    <s v="N/A"/>
    <s v="N/A"/>
    <s v="N/A"/>
    <s v="N/A"/>
    <n v="0"/>
    <s v="N/A"/>
    <n v="0"/>
    <s v="N/A"/>
    <n v="0"/>
    <s v="N/A"/>
    <n v="0"/>
    <s v="N/A"/>
    <n v="0"/>
    <s v="N/A"/>
    <n v="0"/>
    <s v="N/A"/>
    <n v="1"/>
    <d v="2023-10-31T00:00:00"/>
    <n v="30"/>
    <n v="19643789"/>
    <n v="0"/>
    <n v="0"/>
    <n v="0"/>
    <n v="0"/>
    <d v="2023-10-31T00:00:00"/>
    <d v="2023-11-30T00:00:00"/>
    <n v="-868"/>
    <s v="SI"/>
    <s v="Bogotá D.C. "/>
    <s v="N/A"/>
    <s v="N/A"/>
    <s v="N/A"/>
    <s v="N/A"/>
    <s v="N/A"/>
    <s v="N/A"/>
    <s v="N/A"/>
    <s v="N/A"/>
    <s v="El 31/10/2023 se publicó la prórroga al contrato JEP-743-2023 suscrito con el INSOR (Prórroga del plazo de ejecución hasta el 30 de noviembre de 2023)_x000a_El 5/09/2024 se publico el acta de balance y cierre "/>
    <x v="0"/>
    <s v="Prorroga"/>
    <s v="N/A"/>
    <s v="N/A"/>
    <s v="N/A"/>
    <s v="N/A"/>
    <s v="N/A"/>
    <s v="https://community.secop.gov.co/Public/Tendering/ContractNoticePhases/View?PPI=CO1.PPI.26683505&amp;isFromPublicArea=True&amp;isModal=False"/>
  </r>
  <r>
    <s v="JEP-744-2023"/>
    <s v="JEP-SB-005-2023"/>
    <s v="Camila Mendez"/>
    <d v="2023-08-15T00:00:00"/>
    <s v="COMERCIALIZADORA SERLE.COM S.A.S"/>
    <x v="4"/>
    <s v="2. Compraventa "/>
    <s v="NIT"/>
    <n v="800089897"/>
    <n v="4"/>
    <x v="2"/>
    <s v="Duitama"/>
    <s v="Adquisición Portátiles Forenses"/>
    <s v="Funciones de la dependencia"/>
    <s v="Luis Felipe Rivera García"/>
    <s v="Dirección de Tecnologías de la Información"/>
    <s v="I- Unidad de Investigación y Acusación- UIA"/>
    <s v="Luis Felipe Rivera Garcia"/>
    <n v="91239655"/>
    <x v="18"/>
    <s v="Néstor Julio Corredor Niampira  C.C. 79.330.694_x000a_hasta por el término de 6 meses"/>
    <s v="N/A"/>
    <s v="N/A"/>
    <s v="Inversión"/>
    <n v="120138000"/>
    <s v="N/A"/>
    <s v="N/A"/>
    <s v="N/A"/>
    <s v="N/A"/>
    <n v="94323"/>
    <n v="457323"/>
    <n v="2018011001068"/>
    <d v="2023-08-17T00:00:00"/>
    <d v="2023-08-23T00:00:00"/>
    <s v="N/A"/>
    <s v="N/A"/>
    <s v="N/A"/>
    <s v="N/A"/>
    <s v="N/A"/>
    <n v="0"/>
    <s v="N/A"/>
    <n v="0"/>
    <s v="N/A"/>
    <n v="0"/>
    <s v="N/A"/>
    <n v="0"/>
    <s v="N/A"/>
    <n v="0"/>
    <s v="N/A"/>
    <n v="0"/>
    <s v="N/A"/>
    <n v="0"/>
    <s v="N/A"/>
    <n v="0"/>
    <n v="120138000"/>
    <n v="0"/>
    <n v="0"/>
    <n v="0"/>
    <n v="0"/>
    <d v="2023-11-21T00:00:00"/>
    <d v="2023-11-21T00:00:00"/>
    <n v="-877"/>
    <s v="SI"/>
    <s v="Bogotá D.C. -JEP"/>
    <s v="Cumplimiento"/>
    <s v="14-45-101100435"/>
    <n v="0"/>
    <s v="Seguros del Estado S.A."/>
    <d v="2023-08-18T00:00:00"/>
    <s v="16/08/2023 - 16/11/2024"/>
    <d v="2023-08-22T00:00:00"/>
    <s v="https://jepcolombia.sharepoint.com/:b:/g/SE/DAJ/SDC/ES_VBdwGM31OhBHDmB0fkBIBShcbYPXMD5uvXFB32PYu1Q?e=Rc1pqd"/>
    <s v="EL 12/07/2024 se publicó el acta de balance y cierre del contrato"/>
    <x v="0"/>
    <s v="Retiro"/>
    <s v="N/A"/>
    <s v="N/A"/>
    <s v="N/A"/>
    <s v="N/A"/>
    <s v="N/A"/>
    <s v="https://community.secop.gov.co/Public/Tendering/ContractNoticePhases/View?PPI=CO1.PPI.25878676&amp;isFromPublicArea=True&amp;isModal=False"/>
  </r>
  <r>
    <s v="JEP-745-2023"/>
    <s v="JEP-SB-006-2023"/>
    <s v="Camila Mendez"/>
    <d v="2023-08-15T00:00:00"/>
    <s v="Idealogic S.A.S."/>
    <x v="4"/>
    <s v="2. Compraventa "/>
    <s v="NIT"/>
    <n v="901157921"/>
    <n v="1"/>
    <x v="2"/>
    <s v="Bogotá D.C."/>
    <s v="Adquisición de discos duros."/>
    <s v="Funciones de la dependencia"/>
    <s v="Luis Felipe Rivera García"/>
    <s v="Dirección de Tecnologías de la Información"/>
    <s v="I- Unidad de Investigación y Acusación- UIA"/>
    <s v="Luis Felipe Rivera Garcia"/>
    <n v="91239655"/>
    <x v="18"/>
    <s v="Néstor Julio Corredor Niampira  C.C. 79.330.694_x000a_hasta por el término de 6 meses"/>
    <s v="N/A"/>
    <s v="N/A"/>
    <s v="Inversión"/>
    <n v="84832912"/>
    <s v="N/A"/>
    <s v="N/A"/>
    <s v="N/A"/>
    <s v="N/A"/>
    <n v="95123"/>
    <s v="_x0009_457423"/>
    <n v="2018011001068"/>
    <d v="2023-08-17T00:00:00"/>
    <d v="2023-08-18T00:00:00"/>
    <s v="N/A"/>
    <s v="N/A"/>
    <s v="N/A"/>
    <s v="N/A"/>
    <s v="N/A"/>
    <n v="0"/>
    <s v="N/A"/>
    <n v="0"/>
    <s v="N/A"/>
    <n v="0"/>
    <s v="N/A"/>
    <n v="0"/>
    <s v="N/A"/>
    <n v="0"/>
    <s v="N/A"/>
    <n v="0"/>
    <s v="N/A"/>
    <n v="1"/>
    <d v="2023-10-13T00:00:00"/>
    <n v="22"/>
    <n v="84832912"/>
    <n v="0"/>
    <n v="0"/>
    <n v="0"/>
    <n v="0"/>
    <d v="2023-10-16T00:00:00"/>
    <d v="2023-11-07T00:00:00"/>
    <n v="-891"/>
    <s v="SI"/>
    <s v="Bogotá D.C. -JEP"/>
    <s v="Cumplimiento"/>
    <s v="21-45-101419297"/>
    <n v="0"/>
    <s v="Seguros del Estado S.A."/>
    <d v="2023-08-17T00:00:00"/>
    <s v="16/08/2023 - 16/10/2024"/>
    <d v="2023-08-18T00:00:00"/>
    <s v="https://jepcolombia.sharepoint.com/:b:/g/SE/DAJ/SDC/ERzK4dj4vwVKtIzgb_6vSs0BDUbaqv43_jI8reI0-37fwQ?e=emdR1l_x000a_https://jepcolombia.sharepoint.com/:b:/g/SE/DAJ/SDC/EbIBQ1saEihGuykHTLdoSv4BELSbdPK-yvBFBnTisGjLYQ?e=Ouw6Ub_x000a_"/>
    <s v="El 13/10/2023 se publicó el Otrosí No. 1 (prórroga) hasta el 7/11/2023_x000a_El 12/07/2024 se publicó el acta de balance y cierre del contrato"/>
    <x v="0"/>
    <s v="Prorroga"/>
    <s v="N/A"/>
    <s v="N/A"/>
    <s v="N/A"/>
    <s v="N/A"/>
    <s v="N/A"/>
    <s v="https://community.secop.gov.co/Public/Tendering/ContractNoticePhases/View?PPI=CO1.PPI.25749475&amp;isFromPublicArea=True&amp;isModal=False"/>
  </r>
  <r>
    <s v="JEP-746-2023"/>
    <s v="JEP-CSPO-724-2023"/>
    <s v="Jairo Cuellar"/>
    <d v="2023-08-15T00:00:00"/>
    <s v="Karen Milena Diaz Barriga"/>
    <x v="0"/>
    <s v="1. Prestación de servicios profesionales y de apoyo a la gestión"/>
    <s v="Cédula de ciudadanía"/>
    <n v="1019039354"/>
    <n v="1"/>
    <x v="0"/>
    <s v="Bogotá D.C."/>
    <s v="Prestar servicios profesionales para brindar apoyo a la gestión del proceso de representación judicial a víctimas, mediante la respuesta  a órdenes judiciales a cargo del Departamento del Sistema Autónomo de Asesoría y Defensa SAAD Representación de Víctimas y el cargue de información al Sistema Vista."/>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29599215"/>
    <s v="N/A"/>
    <s v="N/A"/>
    <n v="7589549"/>
    <s v="N/A"/>
    <n v="104323"/>
    <n v="501623"/>
    <n v="2022011000068"/>
    <d v="2023-09-05T00:00:00"/>
    <d v="2023-09-07T00:00:00"/>
    <s v="N/A"/>
    <s v="N/A"/>
    <s v="N/A"/>
    <s v="N/A"/>
    <s v="N/A"/>
    <n v="0"/>
    <s v="N/A"/>
    <n v="0"/>
    <s v="N/A"/>
    <n v="0"/>
    <s v="N/A"/>
    <n v="0"/>
    <s v="N/A"/>
    <n v="0"/>
    <s v="N/A"/>
    <n v="0"/>
    <s v="N/A"/>
    <n v="0"/>
    <s v="N/A"/>
    <n v="0"/>
    <n v="29599215"/>
    <n v="0"/>
    <n v="0"/>
    <n v="0"/>
    <n v="0"/>
    <d v="2023-12-31T00:00:00"/>
    <d v="2023-12-31T00:00:00"/>
    <n v="-837"/>
    <s v="NO"/>
    <s v="Bogotá D.C."/>
    <s v="Cumplimiento"/>
    <s v="21-45-101420953"/>
    <n v="0"/>
    <s v="Seguros del Estado S.A."/>
    <d v="2023-09-01T00:00:00"/>
    <s v="04/09/2023 - 01/07/2024"/>
    <d v="2023-09-06T00:00:00"/>
    <s v="https://jepcolombia.sharepoint.com/:b:/g/SE/DAJ/SDC/EWSlWtultmBIlhd95aFv7tcBQnGE7ywfpqml_TbP8UHFqA?e=0lj9sD"/>
    <s v="Ninguna"/>
    <x v="0"/>
    <s v="Retiro"/>
    <s v="N/A"/>
    <s v="DERECHO"/>
    <s v="N/A"/>
    <s v="FEMENINO"/>
    <s v="karen.diaz@jep.gov.co"/>
    <s v="https://community.secop.gov.co/Public/Tendering/ContractNoticePhases/View?PPI=CO1.PPI.27049438&amp;isFromPublicArea=True&amp;isModal=False"/>
  </r>
  <r>
    <s v="JEP-747-2023"/>
    <s v="JEP-CSPO-725-2023"/>
    <s v="Jairo Cuellar"/>
    <d v="2023-08-15T00:00:00"/>
    <s v="Estefania Gomez Vanegas"/>
    <x v="0"/>
    <s v="1. Prestación de servicios profesionales y de apoyo a la gestión"/>
    <s v="Cédula de ciudadanía"/>
    <n v="1075284315"/>
    <n v="7"/>
    <x v="0"/>
    <s v="Neiva"/>
    <s v="Prestar servicios profesionales para la asesoría y representación a víctimas con enfoque de género, étnico, diferencial, psicosocial y socio cultural en los asuntos de competencia de la jurisdicción, para el Sistema Autónomo De Asesoría y Defensa de la SE-JEP"/>
    <s v="Funciones de la dependencia"/>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32129084"/>
    <s v="N/A"/>
    <s v="N/A"/>
    <n v="7589549"/>
    <s v="N/A"/>
    <n v="104423"/>
    <n v="477423"/>
    <s v="_x0009_2022011000068"/>
    <d v="2023-08-24T00:00:00"/>
    <d v="2023-08-25T00:00:00"/>
    <s v="N/A"/>
    <s v="N/A"/>
    <s v="N/A"/>
    <s v="N/A"/>
    <s v="N/A"/>
    <n v="0"/>
    <s v="N/A"/>
    <n v="0"/>
    <s v="N/A"/>
    <n v="0"/>
    <s v="N/A"/>
    <n v="0"/>
    <s v="N/A"/>
    <n v="0"/>
    <s v="N/A"/>
    <n v="0"/>
    <s v="N/A"/>
    <n v="0"/>
    <s v="N/A"/>
    <n v="0"/>
    <n v="32129084"/>
    <n v="0"/>
    <n v="0"/>
    <n v="0"/>
    <n v="0"/>
    <d v="2023-12-31T00:00:00"/>
    <d v="2023-12-31T00:00:00"/>
    <n v="-837"/>
    <s v="NO"/>
    <s v="Bogotá D.C."/>
    <s v="Cumplimiento"/>
    <s v="21-45-101419952"/>
    <n v="0"/>
    <s v="Seguros del Estado S.A."/>
    <d v="2023-08-24T00:00:00"/>
    <s v="25/08/2023 - 01/07/2024"/>
    <d v="2023-08-25T00:00:00"/>
    <s v="https://jepcolombia.sharepoint.com/:b:/g/SE/DAJ/SDC/EaiUU0dlCVpDomp2gPQ5sLgBfXnrsebqeZh2Fb6TbZKp2w?e=IifxnW"/>
    <s v="Ninguna"/>
    <x v="0"/>
    <s v="Retiro"/>
    <s v="N/A"/>
    <s v="DERECHO"/>
    <s v="N/A"/>
    <s v="FEMENINO"/>
    <s v="estefania.gomez@jep.gov.co"/>
    <s v="https://community.secop.gov.co/Public/Tendering/ContractNoticePhases/View?PPI=CO1.PPI.26892579&amp;isFromPublicArea=True&amp;isModal=False"/>
  </r>
  <r>
    <s v="JEP-748-2023"/>
    <s v="JEP-CSPO-726-2023"/>
    <s v="Angela Esquivel"/>
    <d v="2023-08-15T00:00:00"/>
    <s v="Herbert Romero"/>
    <x v="0"/>
    <s v="1. Prestación de servicios profesionales y de apoyo a la gestión"/>
    <s v="Cédula de ciudadanía"/>
    <n v="79572235"/>
    <n v="5"/>
    <x v="0"/>
    <s v="Bogotá D.C."/>
    <s v="Prestar servicios profesionales para apoyar y acompañar al despacho en el trámite de los asuntos administrativos y de la gestión judicial que sean de su competencia. "/>
    <s v="Funciones de la dependencia"/>
    <s v="Harvey Danilo Suárez Morales"/>
    <s v="Secretaría Ejecutiva"/>
    <s v="F- Magistratura STH"/>
    <s v="Sandra_x000a_Jeannette Castro Ospina"/>
    <n v="51842438"/>
    <x v="21"/>
    <s v="N/A"/>
    <s v="Magistratura_x000a_Presidencias de la sala - SDSJ"/>
    <s v="Sandra Jeannette Castro Ospina"/>
    <s v="Inversión"/>
    <n v="44692336"/>
    <s v="N/A"/>
    <s v="N/A"/>
    <n v="11080746"/>
    <s v="N/A"/>
    <n v="105323"/>
    <n v="464223"/>
    <n v="2022011000068"/>
    <d v="2023-08-22T00:00:00"/>
    <d v="2023-08-23T00:00:00"/>
    <s v="N/A"/>
    <s v="N/A"/>
    <s v="N/A"/>
    <s v="N/A"/>
    <s v="N/A"/>
    <n v="0"/>
    <s v="N/A"/>
    <n v="0"/>
    <s v="N/A"/>
    <n v="0"/>
    <s v="N/A"/>
    <n v="0"/>
    <s v="N/A"/>
    <n v="0"/>
    <s v="N/A"/>
    <n v="0"/>
    <s v="N/A"/>
    <n v="0"/>
    <s v="N/A"/>
    <n v="0"/>
    <n v="44692336"/>
    <n v="0"/>
    <n v="0"/>
    <n v="0"/>
    <n v="0"/>
    <d v="2023-12-31T00:00:00"/>
    <d v="2023-12-31T00:00:00"/>
    <n v="-837"/>
    <s v="NO"/>
    <s v="Bogotá D.C."/>
    <s v="Cumplimiento"/>
    <s v="_x0009_CHU-100005254"/>
    <n v="0"/>
    <s v="Comapañía Mundial de Seguros S.A."/>
    <d v="2023-08-16T00:00:00"/>
    <s v="17/08/2023 - 13/06/2024"/>
    <d v="2023-08-22T00:00:00"/>
    <s v="https://jepcolombia.sharepoint.com/:b:/g/SE/DAJ/SDC/ER7aESzhUc1Ot59bozncco0BBRa4U3xDCCnuk4mr4wdb3g?e=yT86Cu"/>
    <s v="Ninguna"/>
    <x v="0"/>
    <s v="Retiro"/>
    <s v="N/A"/>
    <s v="DERECHO"/>
    <s v="N/A"/>
    <s v="MASCULINO"/>
    <s v="herbert.romero@jep.gov.co"/>
    <s v="https://community.secop.gov.co/Public/Tendering/ContractNoticePhases/View?PPI=CO1.PPI.26748350&amp;isFromPublicArea=True&amp;isModal=False"/>
  </r>
  <r>
    <s v="JEP-749-2023"/>
    <s v="JEP-IPI-004-2023"/>
    <s v="Paola Casas"/>
    <d v="2023-08-17T00:00:00"/>
    <s v="SERVIMEDIOS S.A.S."/>
    <x v="5"/>
    <s v="2. Prestación de servcios"/>
    <s v="NIT"/>
    <n v="800045878"/>
    <n v="5"/>
    <x v="2"/>
    <s v="Bogotá D.C."/>
    <s v="Prestar servicios para diseñar e implementar un plan de medios que permita contribuir en la divulgación del mandato, la misión, principios, valores y resultados del quehacer de la JEP entre sus distintos grupos de interés"/>
    <s v="Funciones de la dependencia"/>
    <s v="Harvey Danilo Suárez Morales"/>
    <s v="Secretaría Ejecutiva"/>
    <s v="AA- Subdirección de Comunicaciones"/>
    <s v="Hernando Salazar Palacio"/>
    <n v="14238439"/>
    <x v="23"/>
    <s v="N/A"/>
    <s v="N/A"/>
    <s v="N/A"/>
    <s v="Inversión"/>
    <n v="450000000"/>
    <s v="N/A"/>
    <s v="N/A"/>
    <s v="N/A"/>
    <s v="N/A"/>
    <n v="98223"/>
    <n v="460323"/>
    <n v="2022011000068"/>
    <d v="2023-08-18T00:00:00"/>
    <d v="2023-08-24T00:00:00"/>
    <s v="N/A"/>
    <s v="N/A"/>
    <s v="N/A"/>
    <s v="N/A"/>
    <s v="N/A"/>
    <n v="0"/>
    <s v="N/A"/>
    <n v="0"/>
    <s v="N/A"/>
    <n v="0"/>
    <s v="N/A"/>
    <n v="0"/>
    <s v="N/A"/>
    <n v="0"/>
    <s v="N/A"/>
    <n v="0"/>
    <s v="N/A"/>
    <n v="0"/>
    <s v="N/A"/>
    <n v="0"/>
    <n v="450000000"/>
    <n v="0"/>
    <n v="0"/>
    <n v="0"/>
    <n v="0"/>
    <d v="2023-12-15T00:00:00"/>
    <d v="2023-12-15T00:00:00"/>
    <n v="-853"/>
    <s v="SI"/>
    <s v="Territorio Nacional"/>
    <s v="Cumplimiento"/>
    <s v="18-45-101162751"/>
    <n v="0"/>
    <s v="Seguros del Estado S.A."/>
    <d v="2023-08-22T00:00:00"/>
    <s v="22/08/2023 - 31/12/2026"/>
    <d v="2023-08-23T00:00:00"/>
    <s v=" fue aprobada por Paola Casas y Fabio Muñoz"/>
    <s v="Ninguna_x000a_"/>
    <x v="0"/>
    <s v="Retiro"/>
    <s v="N/A"/>
    <s v="N/A"/>
    <s v="N/A"/>
    <s v="N/A"/>
    <s v="N/A"/>
    <s v="https://community.secop.gov.co/Public/Tendering/ContractNoticePhases/View?PPI=CO1.PPI.26378635&amp;isFromPublicArea=True&amp;isModal=False"/>
  </r>
  <r>
    <s v="JEP-750-2023"/>
    <s v="JEP-CSPO-727-2023"/>
    <s v="Laura Paredes"/>
    <d v="2023-08-22T00:00:00"/>
    <s v="Sara Cordóba Lache"/>
    <x v="0"/>
    <s v="1. Prestación de servicios profesionales y de apoyo a la gestión"/>
    <s v="Cédula de ciudadanía"/>
    <n v="1019135464"/>
    <n v="4"/>
    <x v="0"/>
    <s v="Bogotá D.C."/>
    <s v="Prestar servicios profesionales para acompañar a la Relatoría en el proceso de titulación y publicación de las decisiones de la Jurisdicción Especial para la Paz, así como en las tareas de construcción y fortalecimiento del tesauro especializado y coloquial"/>
    <s v="Misional"/>
    <s v="Harvey Danilo Suárez Morales"/>
    <s v="Secretaría Ejecutiva"/>
    <s v="FF- Relatoría "/>
    <s v="Dilia Danyxa Lozano Suárez"/>
    <n v="52818254"/>
    <x v="26"/>
    <s v="N/A"/>
    <s v="Magistratura - Relatoria _x000a_"/>
    <s v="N/A"/>
    <s v="Inversión"/>
    <n v="15179090"/>
    <s v="N/A"/>
    <s v="N/A"/>
    <n v="3035818"/>
    <s v="N/A"/>
    <n v="103523"/>
    <n v="481723"/>
    <s v="_x0009_2022011000068"/>
    <d v="2023-08-28T00:00:00"/>
    <d v="2023-08-29T00:00:00"/>
    <s v="N/A"/>
    <s v="N/A"/>
    <s v="N/A"/>
    <s v="N/A"/>
    <s v="N/A"/>
    <n v="-2732239"/>
    <d v="2023-12-29T00:00:00"/>
    <n v="6630226"/>
    <d v="2023-12-29T00:00:00"/>
    <n v="0"/>
    <s v="N/A"/>
    <n v="0"/>
    <s v="N/A"/>
    <n v="0"/>
    <s v="N/A"/>
    <n v="0"/>
    <s v="N/A"/>
    <n v="1"/>
    <d v="2023-12-29T00:00:00"/>
    <n v="60"/>
    <n v="19077077"/>
    <n v="6630226"/>
    <n v="6630226"/>
    <n v="0"/>
    <n v="0"/>
    <d v="2023-12-31T00:00:00"/>
    <d v="2024-02-29T00:00:00"/>
    <n v="-777"/>
    <s v="NO"/>
    <s v="Bogotá D.C."/>
    <s v="Cumplimiento"/>
    <s v="47-47-101002137"/>
    <n v="0"/>
    <s v="Seguros del Estado S.A."/>
    <d v="2023-08-28T00:00:00"/>
    <s v="28/08/2023 - 15/07/2024"/>
    <d v="2023-08-29T00:00:00"/>
    <s v="https://jepcolombia.sharepoint.com/:b:/g/SE/DAJ/SDC/EUebj-UA9NJAkbq1VtDSZakBCbSwAZSycy92-nRXjvnW0A?e=xXHkfe"/>
    <s v="Mediante Otrosí N°1 el 29/12/2023 se publica la adición y prórroga del contrato JEP-750-2023"/>
    <x v="0"/>
    <s v="Adición y prórroga"/>
    <s v="N/A"/>
    <s v="CIENCIAS POLÍTICAS Y DE GOBIERNO"/>
    <s v="N/A"/>
    <s v="FEMENINO"/>
    <s v="sara.cordoba@jep.gov.co"/>
    <s v="https://community.secop.gov.co/Public/Tendering/ContractNoticePhases/View?PPI=CO1.PPI.26837416&amp;isFromPublicArea=True&amp;isModal=False"/>
  </r>
  <r>
    <s v="JEP-751-2023"/>
    <s v="JEP-CSPO-728-2023"/>
    <s v="Laura Paredes"/>
    <d v="2023-08-22T00:00:00"/>
    <s v="María Andrea Diaz Leyva"/>
    <x v="0"/>
    <s v="1. Prestación de servicios profesionales y de apoyo a la gestión"/>
    <s v="Cédula de ciudadanía"/>
    <n v="35220932"/>
    <n v="0"/>
    <x v="0"/>
    <s v="Bogotá D.C."/>
    <s v="Prestar servicios profesionales especializados para apoyar a la Subsecretaría Ejecutiva en la proyección de respuestas a PQRSDF, así como en la respuesta y revisión de documentos y demás informes que le sean requeridos"/>
    <s v="Funciones de la dependencia"/>
    <s v="Harvey Danilo Suárez Morales"/>
    <s v="Secretaría Ejecutiva"/>
    <s v="B- Subsecretaría Ejecutiva"/>
    <s v="Maria del Pilar Torres Navarrete"/>
    <n v="52107153"/>
    <x v="2"/>
    <s v="N/A"/>
    <s v="N/A"/>
    <s v="N/A"/>
    <s v="Inversión"/>
    <n v="34658924"/>
    <s v="N/A"/>
    <s v="N/A"/>
    <n v="7589549"/>
    <s v="N/A"/>
    <n v="90023"/>
    <n v="483923"/>
    <s v="_x0009_2022011000068"/>
    <d v="2023-08-30T00:00:00"/>
    <d v="2023-09-20T00:00:00"/>
    <s v="N/A"/>
    <s v="N/A"/>
    <s v="N/A"/>
    <s v="N/A"/>
    <s v="N/A"/>
    <n v="0"/>
    <s v="N/A"/>
    <n v="0"/>
    <s v="N/A"/>
    <n v="0"/>
    <s v="N/A"/>
    <n v="0"/>
    <s v="N/A"/>
    <n v="0"/>
    <s v="N/A"/>
    <n v="0"/>
    <s v="N/A"/>
    <n v="0"/>
    <s v="N/A"/>
    <n v="0"/>
    <n v="34658924"/>
    <n v="0"/>
    <n v="0"/>
    <n v="0"/>
    <n v="0"/>
    <d v="2023-12-31T00:00:00"/>
    <d v="2023-12-31T00:00:00"/>
    <n v="-837"/>
    <s v="NO"/>
    <s v="Bogotá D.C."/>
    <s v="Cumplimiento"/>
    <s v="3725345–9"/>
    <s v="ND"/>
    <s v="Suramericana"/>
    <d v="2023-09-11T00:00:00"/>
    <s v="30/08/2023 - 30/06/2024"/>
    <d v="2023-09-13T00:00:00"/>
    <s v="https://jepcolombia.sharepoint.com/:b:/g/SE/DAJ/SDC/EQe91YlLAAhCoVbArmXnatQBxW-358LYLOPTnmTChygPQA?e=7pf1UW"/>
    <s v="Ninguna"/>
    <x v="0"/>
    <s v="Retiro"/>
    <s v="N/A"/>
    <s v="DERECHO"/>
    <s v="N/A"/>
    <s v="FEMENINO"/>
    <s v="maria.diazl@jep.gov.co"/>
    <s v="https://community.secop.gov.co/Public/Tendering/ContractNoticePhases/View?PPI=CO1.PPI.26853205&amp;isFromPublicArea=True&amp;isModal=False"/>
  </r>
  <r>
    <s v="JEP-752-2023"/>
    <s v="JEP-CSPO-729-2023"/>
    <s v="Julieth Barrera"/>
    <d v="2023-08-23T00:00:00"/>
    <s v="Radio Televisión Nacional de Colombia"/>
    <x v="0"/>
    <s v="2. Prestación de servcios"/>
    <s v="NIT"/>
    <n v="900002583"/>
    <n v="6"/>
    <x v="2"/>
    <s v="Bogotá D.C."/>
    <s v="RTVC se obliga con la JEP, a prestar por sus propios medios con plena autonomía técnica y administrativa, los servicios de producción, postproducción y emisión en sus plataformas de los contenidos audiovisuales acordados con la entidad. Así mismo, a realizar la divulgación y promoción de las piezas y mensajes establecidas en las estrategias de comunicación de la entidad en otras plataformas y medios de comunicación nacionales, regionales, locales, comunitarios y digitales"/>
    <s v="Funciones de la dependencia"/>
    <s v="Angela Maria Mora Soto"/>
    <s v="Subsecretaría Ejecutiva"/>
    <s v="AA- Subdirección de Comunicaciones"/>
    <s v="Hernando Salazar Palacio"/>
    <n v="14238439"/>
    <x v="23"/>
    <s v="N/A"/>
    <s v="N/A"/>
    <s v="N/A"/>
    <s v="Inversión"/>
    <n v="978340744"/>
    <s v="N/A"/>
    <s v="N/A"/>
    <s v="N/A"/>
    <s v="N/A"/>
    <n v="99123"/>
    <n v="99123"/>
    <n v="2022011000068"/>
    <d v="2023-08-30T00:00:00"/>
    <d v="2023-09-01T00:00:00"/>
    <s v="N/A"/>
    <s v="N/A"/>
    <s v="N/A"/>
    <s v="N/A"/>
    <s v="N/A"/>
    <n v="0"/>
    <s v="N/A"/>
    <n v="0"/>
    <s v="N/A"/>
    <n v="0"/>
    <s v="N/A"/>
    <n v="0"/>
    <s v="N/A"/>
    <n v="0"/>
    <s v="N/A"/>
    <n v="0"/>
    <s v="N/A"/>
    <n v="0"/>
    <s v="N/A"/>
    <n v="0"/>
    <n v="978340744"/>
    <n v="0"/>
    <n v="0"/>
    <n v="0"/>
    <n v="0"/>
    <d v="2023-12-31T00:00:00"/>
    <d v="2023-12-31T00:00:00"/>
    <n v="-837"/>
    <s v="SI"/>
    <s v="Bogotá D.C."/>
    <s v="N/A"/>
    <s v="N/A"/>
    <s v="N/A"/>
    <s v="N/A"/>
    <s v="N/A"/>
    <s v="N/A"/>
    <s v="N/A"/>
    <s v="N/A"/>
    <s v="El 9/03/2026 sepublicó el acta de balance y cierre"/>
    <x v="0"/>
    <s v="Retiro"/>
    <s v="N/A"/>
    <s v="N/A"/>
    <s v="N/A"/>
    <s v="N/A"/>
    <s v="N/A"/>
    <s v="https://community.secop.gov.co/Public/Tendering/ContractNoticePhases/View?PPI=CO1.PPI.26915013&amp;isFromPublicArea=True&amp;isModal=False"/>
  </r>
  <r>
    <s v="JEP-753-2023"/>
    <s v="JEP-CSPO-730-2023"/>
    <s v="Clara Torres"/>
    <d v="2023-08-25T00:00:00"/>
    <s v="Aurora Margarita Wberth Cotes"/>
    <x v="0"/>
    <s v="1. Prestación de servicios profesionales y de apoyo a la gestión"/>
    <s v="Cédula de ciudadanía"/>
    <n v="1118818872"/>
    <n v="7"/>
    <x v="0"/>
    <s v="Bogotá D.C."/>
    <s v="Prestación de servicios profesionales para apoyar y acompañar a la Jurisdicción en el seguimiento y relacionamiento con el Congreso de la República y otros actores estratégicos de interés de la JEP y del SIP"/>
    <s v="Administrativo Transversal"/>
    <s v="Harvey Danilo Suárez Morales"/>
    <s v="Secretaría Ejecutiva"/>
    <s v="A- Despacho Secretaría Ejecutiva"/>
    <s v="Jairo Ernesto Arias Orjuela"/>
    <n v="79542112"/>
    <x v="12"/>
    <s v="N/A"/>
    <s v="N/A"/>
    <s v="N/A"/>
    <s v="Inversión"/>
    <n v="36627166"/>
    <s v="N/A"/>
    <s v="N/A"/>
    <n v="8652088"/>
    <s v="N/A"/>
    <n v="106223"/>
    <s v="_x0009_483823"/>
    <n v="2022011000068"/>
    <d v="2023-08-29T00:00:00"/>
    <d v="2023-09-05T00:00:00"/>
    <s v="N/A"/>
    <s v="N/A"/>
    <s v="N/A"/>
    <s v="N/A"/>
    <s v="N/A"/>
    <n v="0"/>
    <s v="N/A"/>
    <n v="0"/>
    <s v="N/A"/>
    <n v="0"/>
    <s v="N/A"/>
    <n v="0"/>
    <s v="N/A"/>
    <n v="0"/>
    <s v="N/A"/>
    <n v="0"/>
    <s v="N/A"/>
    <n v="0"/>
    <s v="N/A"/>
    <n v="0"/>
    <n v="36627166"/>
    <n v="0"/>
    <n v="0"/>
    <n v="0"/>
    <n v="0"/>
    <d v="2023-12-31T00:00:00"/>
    <d v="2023-12-31T00:00:00"/>
    <n v="-837"/>
    <s v="NO"/>
    <s v="Bogotá D.C."/>
    <s v="Cumplimiento"/>
    <s v="11-47-101016371"/>
    <n v="0"/>
    <s v="Seguros del Estado S.A."/>
    <d v="2023-08-30T00:00:00"/>
    <s v="30/08/2023 - 02/07/2024"/>
    <d v="2023-08-30T00:00:00"/>
    <s v="https://jepcolombia.sharepoint.com/:b:/g/SE/DAJ/SDC/EZ6So3uqEhtMnxJfOIwP2NsB3wJ7fk0sJLWHlTS1M41elA?e=rbEvJo"/>
    <s v="Ninguna"/>
    <x v="0"/>
    <s v="Retiro"/>
    <s v="N/A"/>
    <s v="DERECHO"/>
    <s v="N/A"/>
    <s v="FEMENINO"/>
    <s v="No registra según TI 23/01/2024"/>
    <s v="https://community.secop.gov.co/Public/Tendering/ContractNoticePhases/View?PPI=CO1.PPI.26915586&amp;isFromPublicArea=True&amp;isModal=False"/>
  </r>
  <r>
    <s v="JEP-754-2023"/>
    <s v="JEP-IPI-006-2023 "/>
    <s v="Arinson Ruiz"/>
    <d v="2023-08-29T00:00:00"/>
    <s v="ARCHIVOS Y CARPETAS DE COLOMBIA SAS"/>
    <x v="5"/>
    <s v="3. Suministro"/>
    <s v="NIT"/>
    <n v="900064072"/>
    <n v="1"/>
    <x v="2"/>
    <s v="Bogotá D.C."/>
    <s v="Suministro e instalación de bienes para el funcionamiento de las oficinas de la Jurisdicción Especial para la Paz"/>
    <s v="Funciones de la dependencia"/>
    <s v="Ana Lucia Rosales Callejas"/>
    <s v="Dirección Administrativa y Financiera"/>
    <s v="DD- Subdirección de Recursos Físicos e Infraestructura"/>
    <s v="Yiris Tovar Medina"/>
    <n v="22736411"/>
    <x v="19"/>
    <s v="A partir del 1/08/2024"/>
    <s v="N/A"/>
    <s v="N/A"/>
    <s v="Inversión"/>
    <n v="246051654"/>
    <s v="N/A"/>
    <s v="N/A"/>
    <s v="ND"/>
    <s v="N/A"/>
    <n v="103023"/>
    <n v="497123"/>
    <n v="2022011000057"/>
    <d v="2023-09-01T00:00:00"/>
    <d v="2023-09-06T00:00:00"/>
    <s v="N/A"/>
    <s v="N/A"/>
    <s v="N/A"/>
    <s v="N/A"/>
    <s v="N/A"/>
    <n v="118076873"/>
    <d v="2023-11-10T00:00:00"/>
    <n v="0"/>
    <s v="N/A"/>
    <n v="0"/>
    <s v="N/A"/>
    <n v="0"/>
    <s v="N/A"/>
    <n v="0"/>
    <s v="N/A"/>
    <n v="0"/>
    <s v="N/A"/>
    <n v="1"/>
    <d v="2023-11-10T00:00:00"/>
    <n v="35"/>
    <n v="364128527"/>
    <n v="0"/>
    <n v="0"/>
    <n v="0"/>
    <n v="0"/>
    <d v="2023-11-10T00:00:00"/>
    <d v="2023-12-15T00:00:00"/>
    <n v="-853"/>
    <s v="SI"/>
    <s v="Bogotá D.C."/>
    <s v="Cumplimiento_x000a_Responsabilidad Civil Extracontractual"/>
    <s v="11-45-101129214_x000a_11-40-101055168"/>
    <s v="0_x000a_0"/>
    <s v="Seguros del Estado S.A."/>
    <d v="2023-09-04T00:00:00"/>
    <s v="31/08/2023 - 10/11/2026_x000a_31/08/2023 - 10/11/2023"/>
    <d v="2023-09-06T00:00:00"/>
    <s v="https://jepcolombia.sharepoint.com/:b:/g/SE/DAJ/SDC/Efhlk3wl5VVMsECPdAstJesB6PxS7oGXyttYAEbWu6ieog?e=NJMQNT"/>
    <s v="El 10/11/2023 se publicó Adición del Contrato JEP-754-2023 por un valor de  ($118.076.873) y prorrogar hasta el 15 de diciembre de 2023; El 23/01/2025 se publico el acta de balance y cierre"/>
    <x v="0"/>
    <s v="Adición; Prórroga"/>
    <s v="N/A"/>
    <s v="N/A"/>
    <s v="N/A"/>
    <s v="N/A"/>
    <s v="N/A"/>
    <s v="https://community.secop.gov.co/Public/Tendering/ContractNoticePhases/View?PPI=CO1.PPI.26367814&amp;isFromPublicArea=True&amp;isModal=False"/>
  </r>
  <r>
    <s v="JEP-755-2023"/>
    <s v="JEP-CSPO-731-2023"/>
    <s v="Mateo Avila"/>
    <d v="2023-08-29T00:00:00"/>
    <s v="UNIVERSIDAD INDUSTRIAL DE SANTANDER"/>
    <x v="0"/>
    <s v="5. Convenio interadministrativo "/>
    <s v="NIT"/>
    <n v="890201213"/>
    <n v="4"/>
    <x v="2"/>
    <s v="Bucaramanga"/>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Harvey Danilo Suárez Morales"/>
    <s v="Secretaría Ejecutiva"/>
    <s v="AA- Subdirección de Fortalecimiento Institucional"/>
    <s v="Maria Luisa Moreno Rodriguez"/>
    <n v="1019009895"/>
    <x v="24"/>
    <s v="N/A"/>
    <s v="N/A"/>
    <s v="N/A"/>
    <s v="N/A"/>
    <n v="0"/>
    <s v="N/A"/>
    <s v="N/A"/>
    <s v="N/A"/>
    <s v="N/A"/>
    <s v="N/A"/>
    <s v="N/A"/>
    <s v="N/A"/>
    <d v="2023-11-01T00:00:00"/>
    <d v="2023-11-01T00:00:00"/>
    <s v="N/A"/>
    <s v="N/A"/>
    <s v="N/A"/>
    <s v="N/A"/>
    <s v="N/A"/>
    <n v="0"/>
    <s v="N/A"/>
    <n v="0"/>
    <s v="N/A"/>
    <n v="0"/>
    <s v="N/A"/>
    <n v="0"/>
    <s v="N/A"/>
    <n v="0"/>
    <s v="N/A"/>
    <n v="0"/>
    <s v="N/A"/>
    <n v="0"/>
    <s v="N/A"/>
    <n v="0"/>
    <n v="0"/>
    <n v="0"/>
    <n v="0"/>
    <n v="0"/>
    <n v="0"/>
    <d v="2028-09-01T00:00:00"/>
    <d v="2028-09-01T00:00:00"/>
    <n v="869"/>
    <s v="SI"/>
    <s v="territorio Nacional"/>
    <s v="N/A"/>
    <s v="N/A"/>
    <s v="N/A"/>
    <s v="N/A"/>
    <s v="N/A"/>
    <s v="N/A"/>
    <s v="N/A"/>
    <s v="N/A"/>
    <s v="Ninguna"/>
    <x v="1"/>
    <s v="Ingreso"/>
    <s v="N/A"/>
    <s v="N/A"/>
    <s v="N/A"/>
    <s v="N/A"/>
    <s v="N/A"/>
    <s v="https://community.secop.gov.co/Public/Tendering/ContractNoticePhases/View?PPI=CO1.PPI.26975040&amp;isFromPublicArea=True&amp;isModal=False"/>
  </r>
  <r>
    <s v="JEP-756-2023"/>
    <s v="JEP-CSPO-732-2023"/>
    <s v="Arinson Ruiz"/>
    <d v="2023-08-30T00:00:00"/>
    <s v="Ana Margarita Almonacid Rojas"/>
    <x v="0"/>
    <s v="1. Prestación de servicios profesionales y de apoyo a la gestión"/>
    <s v="Cédula de ciudadanía"/>
    <n v="52883228"/>
    <n v="1"/>
    <x v="0"/>
    <s v="Chía"/>
    <s v="Prestar servicios profesionales para apoyar y acompañar a la Subdirección de Cooperación Internacional en el seguimiento de proyectos y acciones colaborativas, así como el apoyo a la conformación de banco de proyectos  que hacen parte del modelo documental y memoria judicial de la JEP."/>
    <s v="Funciones de la dependencia"/>
    <s v="Harvey Danilo Suárez Morales"/>
    <s v="Secretaría Ejecutiva"/>
    <s v="AA- Subdirección de Cooperación"/>
    <s v="Natalia Alejandra Muñoz Labajos"/>
    <n v="52427309"/>
    <x v="10"/>
    <s v="N/A"/>
    <s v="N/A"/>
    <s v="N/A"/>
    <s v="Inversión"/>
    <n v="25500888"/>
    <s v="N/A"/>
    <s v="N/A"/>
    <n v="6375222"/>
    <s v="N/A"/>
    <n v="104923"/>
    <n v="501523"/>
    <n v="2018011001175"/>
    <d v="2023-09-05T00:00:00"/>
    <d v="2023-09-06T00:00:00"/>
    <s v="N/A"/>
    <s v="N/A"/>
    <s v="N/A"/>
    <s v="N/A"/>
    <s v="N/A"/>
    <n v="-1062547"/>
    <d v="2023-03-31T00:00:00"/>
    <n v="0"/>
    <s v="N/A"/>
    <n v="0"/>
    <s v="N/A"/>
    <n v="0"/>
    <s v="N/A"/>
    <n v="0"/>
    <s v="N/A"/>
    <n v="0"/>
    <s v="N/A"/>
    <n v="0"/>
    <s v="N/A"/>
    <n v="0"/>
    <n v="24438341"/>
    <n v="0"/>
    <n v="0"/>
    <n v="0"/>
    <n v="0"/>
    <d v="2023-12-31T00:00:00"/>
    <d v="2023-12-31T00:00:00"/>
    <n v="-837"/>
    <s v="NO"/>
    <s v="Bogotá D.C."/>
    <s v="Cumplimiento"/>
    <s v="21-45-101421329"/>
    <n v="0"/>
    <s v="Seguros del Estado S.A."/>
    <d v="2023-09-06T00:00:00"/>
    <s v="5/09/2023 - 30/07/2024"/>
    <d v="2023-09-06T00:00:00"/>
    <s v="https://jepcolombia.sharepoint.com/:b:/g/SE/DAJ/SDC/Ebwuixv91-NKjt8_sKzp0JsBG9GUPuSeTk5Lam6paXDHrw?e=x7q6rl"/>
    <s v="El 13/10/2023 mediante otrosí N°1 Se  modifica las clausulas sexta y octava, valor del contrato y forma de pago se relacionan en la línea"/>
    <x v="0"/>
    <s v="Retiro"/>
    <s v="N/A"/>
    <s v="LICENCIATURA EN ADMINISTRACIÓN Y DIRECCIÓN DE EMPRESAS"/>
    <s v="N/A"/>
    <s v="FEMENINO"/>
    <s v="ana.almonacid@jep.gov.co"/>
    <s v="https://community.secop.gov.co/Public/Tendering/ContractNoticePhases/View?PPI=CO1.PPI.27033784&amp;isFromPublicArea=True&amp;isModal=False"/>
  </r>
  <r>
    <s v="JEP-757-2023"/>
    <s v="JEP-CSPO-733-2023"/>
    <s v="Clara Torres"/>
    <d v="2023-08-30T00:00:00"/>
    <s v="Mario Anonio Toloza Sandoval"/>
    <x v="0"/>
    <s v="1. Prestación de servicios profesionales y de apoyo a la gestión"/>
    <s v="Cédula de ciudadanía"/>
    <n v="88218808"/>
    <n v="1"/>
    <x v="0"/>
    <s v="Bogotá D.C."/>
    <s v="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
    <s v="Funciones de la dependencia"/>
    <s v="Harvey Danilo Suárez Morales"/>
    <s v="Secretaría Ejecutiva"/>
    <s v="E- Dirección de Asuntos Jurídicos"/>
    <s v="María José Echeverry Hoyos"/>
    <n v="51728425"/>
    <x v="13"/>
    <s v="Ivonne Adriana Díaz Cruz_x000a_52.084.485_x000a_Encargar a partir del 30 de agosto de 2023 hasta por el término_x000a_que dure la ausencia de su titular"/>
    <s v="N/A"/>
    <s v="N/A"/>
    <s v="Inversión"/>
    <n v="30358196"/>
    <s v="N/A"/>
    <s v="N/A"/>
    <n v="7589549"/>
    <s v="N/A"/>
    <n v="105223"/>
    <n v="496923"/>
    <n v="2022011000068"/>
    <d v="2023-09-01T00:00:00"/>
    <d v="2023-09-04T00:00:00"/>
    <s v="N/A"/>
    <s v="N/A"/>
    <s v="N/A"/>
    <s v="N/A"/>
    <s v="N/A"/>
    <n v="0"/>
    <s v="N/A"/>
    <n v="0"/>
    <s v="N/A"/>
    <n v="0"/>
    <s v="N/A"/>
    <n v="0"/>
    <s v="N/A"/>
    <n v="0"/>
    <s v="N/A"/>
    <n v="0"/>
    <s v="N/A"/>
    <n v="0"/>
    <s v="N/A"/>
    <n v="0"/>
    <n v="30358196"/>
    <n v="0"/>
    <n v="0"/>
    <n v="0"/>
    <n v="0"/>
    <d v="2023-12-31T00:00:00"/>
    <d v="2023-12-31T00:00:00"/>
    <n v="-837"/>
    <s v="NO"/>
    <s v="Bogotá D.C."/>
    <s v="Cumplimiento"/>
    <s v="21-45-101421028"/>
    <n v="0"/>
    <s v="Seguros del Estado S.A."/>
    <d v="2023-09-04T00:00:00"/>
    <s v="4/09/2023 - 01/07/2024"/>
    <d v="2023-09-04T00:00:00"/>
    <s v="https://jepcolombia.sharepoint.com/:b:/g/SE/DAJ/SDC/Ec-Eq6hIe1FPlqSGldUDyNcB8tNVVmLNDqB_n6bbhA3F4w?e=mWoLFk"/>
    <s v="Ninguna"/>
    <x v="0"/>
    <s v="Retiro"/>
    <s v="N/A"/>
    <s v="DERECHO"/>
    <s v="N/A"/>
    <s v="MASCULINO"/>
    <s v="mario.toloza@jep.gov.co"/>
    <s v="https://community.secop.gov.co/Public/Tendering/ContractNoticePhases/View?PPI=CO1.PPI.27003226&amp;isFromPublicArea=True&amp;isModal=False"/>
  </r>
  <r>
    <s v="JEP-758-2023"/>
    <s v="JEP-CSPO-734-2023"/>
    <s v="Clara Torres"/>
    <d v="2023-08-30T00:00:00"/>
    <s v="Julliet De Los Angeles Capador Quintero"/>
    <x v="0"/>
    <s v="1. Prestación de servicios profesionales y de apoyo a la gestión"/>
    <s v="Cédula de ciudadanía"/>
    <n v="1136880857"/>
    <n v="4"/>
    <x v="0"/>
    <s v="Bogotá D.C."/>
    <s v="Prestar servicios profesionales en el apoyo y acompañamiento a la secretaría ejecutiva en la contestación y seguimiento a acciones constitucionales y peticiones de contenido jurídico y demás asuntos relacionados con la secretaría ejecutiva propios de su competencia y en el marco de la JEP"/>
    <s v="Funciones de la dependencia"/>
    <s v="Harvey Danilo Suárez Morales"/>
    <s v="Secretaría Ejecutiva"/>
    <s v="E- Dirección de Asuntos Jurídicos"/>
    <s v="María José Echeverry Hoyos"/>
    <n v="51728425"/>
    <x v="13"/>
    <s v="N/A"/>
    <s v="N/A"/>
    <s v="N/A"/>
    <s v="Inversión"/>
    <n v="30358196"/>
    <s v="N/A"/>
    <s v="N/A"/>
    <n v="7589549"/>
    <s v="N/A"/>
    <n v="105023"/>
    <n v="497023"/>
    <n v="2022011000068"/>
    <d v="2023-09-01T00:00:00"/>
    <d v="2023-09-04T00:00:00"/>
    <s v="N/A"/>
    <s v="N/A"/>
    <s v="N/A"/>
    <s v="N/A"/>
    <s v="N/A"/>
    <n v="0"/>
    <s v="N/A"/>
    <n v="0"/>
    <s v="N/A"/>
    <n v="0"/>
    <s v="N/A"/>
    <n v="0"/>
    <s v="N/A"/>
    <n v="0"/>
    <s v="N/A"/>
    <n v="0"/>
    <s v="N/A"/>
    <n v="0"/>
    <s v="N/A"/>
    <n v="0"/>
    <n v="30358196"/>
    <n v="0"/>
    <n v="0"/>
    <n v="0"/>
    <n v="0"/>
    <d v="2023-12-31T00:00:00"/>
    <d v="2023-12-31T00:00:00"/>
    <n v="-837"/>
    <s v="NO"/>
    <s v="Bogotá D.C."/>
    <s v="Cumplimiento"/>
    <s v="_x0009_21-45-101421031"/>
    <n v="0"/>
    <s v="Seguros del Estado S.A."/>
    <d v="2023-09-04T00:00:00"/>
    <s v="4/09/2023 - 01/07/2024"/>
    <d v="2023-09-04T00:00:00"/>
    <s v="https://jepcolombia.sharepoint.com/:b:/g/SE/DAJ/SDC/EVqh1I3UaxZArnED0lqfCOwB4J4TZ2wuYdYVk76vn5_TSw?e=doJf0D"/>
    <s v="Ninguna"/>
    <x v="0"/>
    <s v="Retiro"/>
    <s v="N/A"/>
    <s v="DERECHO"/>
    <s v="N/A"/>
    <s v="FEMENINO"/>
    <s v="julliet.capador@jep.gov.co"/>
    <s v="https://community.secop.gov.co/Public/Tendering/ContractNoticePhases/View?PPI=CO1.PPI.27010436&amp;isFromPublicArea=True&amp;isModal=False"/>
  </r>
  <r>
    <s v="JEP-759-2023"/>
    <s v="JEP-CSPO-735-2023"/>
    <s v="Laura Paredes"/>
    <d v="2023-08-30T00:00:00"/>
    <s v="Adriana Cristina Romero Beltrán"/>
    <x v="0"/>
    <s v="1. Prestación de servicios profesionales y de apoyo a la gestión"/>
    <s v="Cédula de ciudadanía"/>
    <n v="52713756"/>
    <n v="9"/>
    <x v="0"/>
    <s v="Bogotá D.C."/>
    <s v="Prestar servicios profesionales especializados para brindar apoyo a la subdirección de contratación en la asesoría y acompañamiento de los temas jurídicos y contractuales que le sean asignados"/>
    <s v="Funciones de la dependencia"/>
    <s v="Harvey Danilo Suárez Morales"/>
    <s v="Secretaría Ejecutiva"/>
    <s v="EE- Subdirección de Contratación "/>
    <s v="Fabio Leonardo Muñoz"/>
    <n v="80769053"/>
    <x v="0"/>
    <s v="N/A"/>
    <s v="N/A"/>
    <s v="N/A"/>
    <s v="Inversión"/>
    <n v="62537904"/>
    <s v="N/A"/>
    <s v="N/A"/>
    <n v="15634476"/>
    <s v="N/A"/>
    <n v="106623"/>
    <n v="496823"/>
    <n v="2018011001175"/>
    <d v="2023-09-01T00:00:00"/>
    <d v="2023-09-04T00:00:00"/>
    <s v="N/A"/>
    <s v="N/A"/>
    <s v="N/A"/>
    <s v="N/A"/>
    <s v="N/A"/>
    <n v="0"/>
    <s v="N/A"/>
    <n v="0"/>
    <s v="N/A"/>
    <n v="0"/>
    <s v="N/A"/>
    <n v="0"/>
    <s v="N/A"/>
    <n v="0"/>
    <s v="N/A"/>
    <n v="0"/>
    <s v="N/A"/>
    <n v="0"/>
    <s v="N/A"/>
    <n v="0"/>
    <n v="62537904"/>
    <n v="0"/>
    <n v="0"/>
    <n v="0"/>
    <n v="0"/>
    <d v="2023-12-31T00:00:00"/>
    <d v="2023-12-31T00:00:00"/>
    <n v="-837"/>
    <s v="NO"/>
    <s v="Bogotá D.C."/>
    <s v="Cumplimiento"/>
    <s v="21-45-101420885"/>
    <n v="0"/>
    <s v="Seguros del Estado S.A."/>
    <d v="2023-09-01T00:00:00"/>
    <s v="01/09/2023 - 01/07/2024"/>
    <d v="2023-09-01T00:00:00"/>
    <s v="https://jepcolombia.sharepoint.com/:b:/g/SE/DAJ/SDC/EQ0g1yYSyBlOmMqGC0gogdcB1eNxsxCoP0pLwwKxuNFLOA?e=6ywXMy"/>
    <s v="Ninguna"/>
    <x v="0"/>
    <s v="Retiro"/>
    <s v="N/A"/>
    <s v="DERECHO"/>
    <s v="N/A"/>
    <s v="FEMENINO"/>
    <s v="adriana.romerob@jep.gov.co"/>
    <s v="https://community.secop.gov.co/Public/Tendering/ContractNoticePhases/View?PPI=CO1.PPI.27018406&amp;isFromPublicArea=True&amp;isModal=False"/>
  </r>
  <r>
    <s v="JEP-760-2023"/>
    <s v="JEP-CSPO-736-2023"/>
    <s v="Laura Paredes"/>
    <d v="2023-09-01T00:00:00"/>
    <s v="Tania Isabel Vera Pacheco"/>
    <x v="0"/>
    <s v="1. Prestación de servicios profesionales y de apoyo a la gestión"/>
    <s v="Cédula de ciudadanía"/>
    <n v="52282518"/>
    <n v="1"/>
    <x v="0"/>
    <s v="Bogotá D.C."/>
    <s v="Prestar servicios profesionales en el apoyo y acompañamiento a la Secretaría Ejecutiva en la contestación y seguimiento a las órdenes judiciales y demás asuntos de competencia de la Dirección de Asuntos Jurídicos"/>
    <s v="Funciones de la dependencia"/>
    <s v="Harvey Danilo Suárez Morales"/>
    <s v="Secretaría Ejecutiva"/>
    <s v="E- Dirección de Asuntos Jurídicos"/>
    <s v="María José Echeverry Hoyos"/>
    <n v="51728425"/>
    <x v="13"/>
    <s v="Ivonne Adriana Díaz Cruz_x000a_52.084.485_x000a_Encargar a partir del 30 de agosto de 2023 hasta por el término_x000a_que dure la ausencia de su titular"/>
    <s v="N/A"/>
    <s v="N/A"/>
    <s v="Inversión"/>
    <n v="30358196"/>
    <s v="N/A"/>
    <s v="N/A"/>
    <n v="7589549"/>
    <s v="N/A"/>
    <n v="498623"/>
    <n v="105123"/>
    <s v="_x0009_2022011000068"/>
    <d v="2023-09-05T00:00:00"/>
    <d v="2023-09-06T00:00:00"/>
    <s v="N/A"/>
    <s v="N/A"/>
    <s v="N/A"/>
    <s v="N/A"/>
    <s v="N/A"/>
    <n v="0"/>
    <s v="N/A"/>
    <n v="0"/>
    <s v="N/A"/>
    <n v="0"/>
    <s v="N/A"/>
    <n v="0"/>
    <s v="N/A"/>
    <n v="0"/>
    <s v="N/A"/>
    <n v="0"/>
    <s v="N/A"/>
    <n v="0"/>
    <s v="N/A"/>
    <n v="0"/>
    <n v="30358196"/>
    <n v="0"/>
    <n v="0"/>
    <n v="0"/>
    <n v="0"/>
    <d v="2023-12-31T00:00:00"/>
    <d v="2023-12-31T00:00:00"/>
    <n v="-837"/>
    <s v="NO"/>
    <s v="Bogotá D.C."/>
    <s v="Cumplimiento"/>
    <s v="21-47-101031599"/>
    <n v="0"/>
    <s v="Seguros del Estado S.A."/>
    <d v="2023-09-05T00:00:00"/>
    <s v="05/09/2023 - 15/07/2024"/>
    <d v="2023-09-06T00:00:00"/>
    <s v="https://jepcolombia.sharepoint.com/:b:/g/SE/DAJ/SDC/EUSLbSnbVVVBmnlMwfxmxoYBPaHd-_StAiqR6LIOVcz7qQ?e=g3l3bL"/>
    <s v="Ninguna"/>
    <x v="0"/>
    <s v="Retiro"/>
    <s v="N/A"/>
    <s v="DERECHO"/>
    <s v="N/A"/>
    <s v="FEMENINO"/>
    <s v="tania.vera@jep.gov.co"/>
    <s v="https://community.secop.gov.co/Public/Tendering/ContractNoticePhases/View?PPI=CO1.PPI.27052498&amp;isFromPublicArea=True&amp;isModal=False"/>
  </r>
  <r>
    <s v="JEP-761-2023"/>
    <s v="JEP-CSPO-737-2023"/>
    <s v="Jairo Cuellar"/>
    <d v="2023-09-01T00:00:00"/>
    <s v="Laura Fernanda Valderrama Ladeutt"/>
    <x v="0"/>
    <s v="1. Prestación de servicios profesionales y de apoyo a la gestión"/>
    <s v="Cédula de ciudadanía"/>
    <n v="1104872310"/>
    <n v="8"/>
    <x v="0"/>
    <s v="Bogotá D.C."/>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laudia Liliana Erazo Maldonado"/>
    <n v="52272737"/>
    <x v="11"/>
    <s v="Carolina Silva Ortiz_x000a_A partir del 2 de octubre hasta por el término que dure la situación administrativa de_x000a_la titular del cargo"/>
    <s v="N/A"/>
    <s v="N/A"/>
    <s v="Inversión"/>
    <n v="30358196"/>
    <s v="N/A"/>
    <s v="N/A"/>
    <n v="7589549"/>
    <s v="N/A"/>
    <n v="106723"/>
    <n v="501723"/>
    <n v="2022011000068"/>
    <d v="2023-09-05T00:00:00"/>
    <d v="2023-09-07T00:00:00"/>
    <s v="N/A"/>
    <s v="N/A"/>
    <s v="N/A"/>
    <s v="N/A"/>
    <s v="N/A"/>
    <n v="0"/>
    <s v="N/A"/>
    <n v="0"/>
    <s v="N/A"/>
    <n v="0"/>
    <s v="N/A"/>
    <n v="0"/>
    <s v="N/A"/>
    <n v="0"/>
    <s v="N/A"/>
    <n v="0"/>
    <s v="N/A"/>
    <n v="0"/>
    <s v="N/A"/>
    <n v="0"/>
    <n v="30358196"/>
    <n v="0"/>
    <n v="0"/>
    <n v="0"/>
    <n v="0"/>
    <d v="2023-12-31T00:00:00"/>
    <d v="2023-12-31T00:00:00"/>
    <n v="-837"/>
    <s v="NO"/>
    <s v="Bogotá D.C."/>
    <s v="Cumplimiento"/>
    <s v="21-45-101421071"/>
    <n v="0"/>
    <s v="Seguros del Estado S.A."/>
    <d v="2023-09-04T00:00:00"/>
    <s v="5/09/2023 - 01/07/2024"/>
    <d v="2023-09-06T00:00:00"/>
    <s v="https://jepcolombia.sharepoint.com/:b:/g/SE/DAJ/SDC/Ec37cwL2QHdCqco2RXhOg7QBQhNGdB7LTm2ar44iWwMhiw?e=SoZB7E"/>
    <s v="Ninguna"/>
    <x v="0"/>
    <s v="Retiro"/>
    <s v="N/A"/>
    <s v="DERECHO"/>
    <s v="N/A"/>
    <s v="FEMENINO"/>
    <s v="laura.valderrama@jep.gov.co"/>
    <s v="https://community.secop.gov.co/Public/Tendering/ContractNoticePhases/View?PPI=CO1.PPI.27055919&amp;isFromPublicArea=True&amp;isModal=False"/>
  </r>
  <r>
    <s v="JEP-762-2023"/>
    <s v="JEP-CSPO-738-2023"/>
    <s v="Clara Torres"/>
    <d v="2023-09-01T00:00:00"/>
    <s v="Jesús Alirio Chirimia Pertiaga"/>
    <x v="0"/>
    <s v="1. Prestación de servicios profesionales y de apoyo a la gestión"/>
    <s v="Cédula de ciudadanía"/>
    <n v="1064487069"/>
    <n v="1"/>
    <x v="0"/>
    <s v="Popayan "/>
    <s v="Prestar servicios profesionales especializados en enfoque étnico racial para apoyar y acompañar a la Secretaria Ejecutiva de la JEP en la gestión territorial con los pueblos indígena en la región pacifico medio (Guapi, Timbiquí, López de Micay y Buenaventura), a partir de la implementación y seguimiento de los lineamientos del enfoque diferencial, teniendo en cuenta el enfoque territorial"/>
    <s v="Misional"/>
    <s v="Harvey Danilo Suárez Morales"/>
    <s v="Secretaría Ejecutiva"/>
    <s v="BB- Departamento de Enfoques Diferenciales"/>
    <s v="Eliana Fernanda Antonio Rosero"/>
    <n v="52517142"/>
    <x v="6"/>
    <s v="N/A"/>
    <s v="N/A"/>
    <s v="N/A"/>
    <s v="Inversión"/>
    <n v="31435902"/>
    <s v="N/A"/>
    <s v="N/A"/>
    <n v="8652088"/>
    <s v="N/A"/>
    <n v="82023"/>
    <n v="512123"/>
    <n v="2022011000057"/>
    <d v="2023-09-08T00:00:00"/>
    <d v="2023-09-13T00:00:00"/>
    <s v="N/A"/>
    <s v="N/A"/>
    <s v="N/A"/>
    <s v="N/A"/>
    <s v="N/A"/>
    <n v="0"/>
    <s v="N/A"/>
    <n v="0"/>
    <s v="N/A"/>
    <n v="0"/>
    <s v="N/A"/>
    <n v="0"/>
    <s v="N/A"/>
    <n v="0"/>
    <s v="N/A"/>
    <n v="0"/>
    <s v="N/A"/>
    <n v="0"/>
    <s v="N/A"/>
    <n v="0"/>
    <n v="31435902"/>
    <n v="0"/>
    <n v="0"/>
    <n v="0"/>
    <n v="0"/>
    <d v="2023-12-31T00:00:00"/>
    <d v="2023-12-31T00:00:00"/>
    <n v="-837"/>
    <s v="NO"/>
    <s v="Guapi, Timbiquí, López de_x000a_Micay y Buenaventura"/>
    <s v="Cumplimiento"/>
    <s v="21-45-101422025"/>
    <n v="0"/>
    <s v="Seguros del Estado S.A."/>
    <d v="2023-09-12T00:00:00"/>
    <s v="08/09/2023 - 01/07/2024"/>
    <d v="2023-09-13T00:00:00"/>
    <s v="https://jepcolombia.sharepoint.com/:b:/g/SE/DAJ/SDC/ERQe_UbAMghLkPdQfuNsEHYBuUGmGCX7FwLdLTJTc9nc7A?e=VTjTVl"/>
    <s v="Ninguna"/>
    <x v="0"/>
    <s v="Retiro"/>
    <s v="N/A"/>
    <s v="DERECHO"/>
    <s v="N/A"/>
    <s v="MASCULINO"/>
    <s v="jesus.chirimia@jep.gov.co"/>
    <s v="https://community.secop.gov.co/Public/Tendering/ContractNoticePhases/View?PPI=CO1.PPI.27096306&amp;isFromPublicArea=True&amp;isModal=False"/>
  </r>
  <r>
    <s v="JEP-763-2023"/>
    <s v="JEP-IPINF-013-2023"/>
    <s v="Laura Paredes"/>
    <d v="2023-09-01T00:00:00"/>
    <s v="Papelería Los Andes SAS"/>
    <x v="2"/>
    <s v="2. Prestación de servcios"/>
    <s v="NIT"/>
    <n v="860026740"/>
    <n v="5"/>
    <x v="2"/>
    <s v="Bogotá D.C."/>
    <s v="Adquisición de útiles de escritorio y oficina y papelería, requeridos para las áreas y puestos de trabajo de la Jurisdicción Especial para la Paz"/>
    <s v="Funciones de la dependencia"/>
    <s v="Harvey Danilo Suárez Morales"/>
    <s v="Secretaría Ejecutiva"/>
    <s v="DD- Subdirección de Recursos Físicos e Infraestructura"/>
    <s v="Yiris Tovar Medina"/>
    <n v="22736411"/>
    <x v="19"/>
    <s v="A partir del 1/08/2024"/>
    <s v="N/A"/>
    <s v="N/A"/>
    <s v="Funcionamiento"/>
    <n v="13400000"/>
    <s v="N/A"/>
    <s v="N/A"/>
    <s v="N/A"/>
    <s v="N/A"/>
    <n v="103923"/>
    <n v="511723"/>
    <s v="N/A"/>
    <d v="2023-09-07T00:00:00"/>
    <d v="2023-09-19T00:00:00"/>
    <s v="N/A"/>
    <s v="N/A"/>
    <s v="N/A"/>
    <s v="N/A"/>
    <s v="N/A"/>
    <n v="0"/>
    <s v="N/A"/>
    <n v="0"/>
    <s v="N/A"/>
    <n v="0"/>
    <s v="N/A"/>
    <n v="0"/>
    <s v="N/A"/>
    <n v="0"/>
    <s v="N/A"/>
    <n v="0"/>
    <s v="N/A"/>
    <n v="0"/>
    <s v="N/A"/>
    <n v="0"/>
    <n v="13400000"/>
    <n v="0"/>
    <n v="0"/>
    <n v="0"/>
    <n v="0"/>
    <d v="2023-12-31T00:00:00"/>
    <d v="2023-12-31T00:00:00"/>
    <n v="-837"/>
    <s v="SI"/>
    <s v="Bogotá D.c. JEP"/>
    <s v="Cumplimiento"/>
    <s v="360 - 47 - 994000029044"/>
    <n v="0"/>
    <s v="Aseguradora Solidaria de Colombia"/>
    <d v="2023-09-12T00:00:00"/>
    <s v="07/09/2023 - 30/06/2024"/>
    <d v="2023-09-18T00:00:00"/>
    <s v="https://jepcolombia.sharepoint.com/:b:/g/SE/DAJ/SDC/EZGOKx2VK4NDuc5En4Rpg3MBDMQDdROtBFAsmDybTeEA8w?e=XYu62S"/>
    <s v="El 20/12/2024 se publicó el acta de balance y cierre con una liberación de salgo de $506.992,01"/>
    <x v="0"/>
    <s v="Retiro"/>
    <s v="N/A"/>
    <s v="N/A"/>
    <s v="N/A"/>
    <s v="N/A"/>
    <s v="N/A"/>
    <s v="https://community.secop.gov.co/Public/Tendering/ContractNoticePhases/View?PPI=CO1.PPI.26801602&amp;isFromPublicArea=True&amp;isModal=False"/>
  </r>
  <r>
    <s v="JEP-764-2023"/>
    <s v="JEP-CSPO-740-2023"/>
    <s v="Mateo Avila"/>
    <d v="2023-09-04T00:00:00"/>
    <s v="Rennier Luis Asprilla Utria"/>
    <x v="0"/>
    <s v="1. Prestación de servicios profesionales y de apoyo a la gestión"/>
    <s v="Cédula de ciudadanía"/>
    <n v="1129578376"/>
    <n v="4"/>
    <x v="0"/>
    <s v="Valledupar "/>
    <s v="Prestar los servicios profesionales para apoyar el cubrimiento periodístico y la difusión de las actividades que realice la JEP en territorio y en las demás acciones relacionadas con la estrategia de comunicación territorial de la entidad, siguiendo la política de comunicaciones de la Jurisdicción."/>
    <s v="Funciones de la dependencia"/>
    <s v="Harvey Danilo Suárez Morales"/>
    <s v="Secretaría Ejecutiva"/>
    <s v="AA- Subdirección de Comunicaciones"/>
    <s v="Hernando Salazar Palacio"/>
    <n v="14238439"/>
    <x v="23"/>
    <s v="N/A"/>
    <s v="N/A"/>
    <s v="N/A"/>
    <s v="Inversión"/>
    <n v="21857904"/>
    <s v="N/A"/>
    <s v="N/A"/>
    <n v="5464476"/>
    <s v="N/A"/>
    <n v="79023"/>
    <n v="512523"/>
    <n v="2022011000068"/>
    <d v="2023-09-11T00:00:00"/>
    <d v="2023-09-18T00:00:00"/>
    <s v="N/A"/>
    <s v="N/A"/>
    <s v="N/A"/>
    <s v="N/A"/>
    <s v="N/A"/>
    <n v="0"/>
    <s v="N/A"/>
    <n v="0"/>
    <s v="N/A"/>
    <n v="0"/>
    <s v="N/A"/>
    <n v="0"/>
    <s v="N/A"/>
    <n v="0"/>
    <s v="N/A"/>
    <n v="0"/>
    <s v="N/A"/>
    <n v="0"/>
    <s v="N/A"/>
    <n v="0"/>
    <n v="21857904"/>
    <n v="0"/>
    <n v="0"/>
    <n v="0"/>
    <n v="0"/>
    <d v="2023-12-31T00:00:00"/>
    <d v="2023-12-31T00:00:00"/>
    <n v="-837"/>
    <s v="NO"/>
    <s v="Valledupar"/>
    <s v="Cumplimiento"/>
    <s v="11-47-101016670"/>
    <n v="0"/>
    <s v="Seguros del Estado S.A."/>
    <d v="2023-09-13T00:00:00"/>
    <s v="13/09/2023 - 10/07/2024"/>
    <d v="2023-09-14T00:00:00"/>
    <s v="https://jepcolombia.sharepoint.com/:b:/g/SE/DAJ/SDC/EVftmwCyJg1IqMHun9q-otEB6pGqPoiKNERK0-9QTLXAOw?e=fzxcic"/>
    <s v="Ninguna"/>
    <x v="0"/>
    <s v="Retiro"/>
    <s v="N/A"/>
    <s v="COMUNICACIÓN SOCIAL Y PERIODISMO"/>
    <s v="N/A"/>
    <s v="MASCULINO"/>
    <s v="rennier.asprilla@jep.gov.co"/>
    <s v="https://community.secop.gov.co/Public/Tendering/ContractNoticePhases/View?PPI=CO1.PPI.27079705&amp;isFromPublicArea=True&amp;isModal=False"/>
  </r>
  <r>
    <s v="JEP-765-2023"/>
    <s v="JEP-IPS-004-2023"/>
    <s v="Camila Mendez"/>
    <d v="2023-09-04T00:00:00"/>
    <s v="Agencia de Viajes y Turismo AVOLAR LTDA."/>
    <x v="1"/>
    <s v="3. Suministro"/>
    <s v="NIT"/>
    <n v="804006941"/>
    <n v="1"/>
    <x v="2"/>
    <s v="Bucaramanga"/>
    <s v="Adquisición de tiquetes aéreos nacionales e internacionales  para el desplazamiento de los servidores públicos y contratistas de la JEP"/>
    <s v="Funciones de la dependencia"/>
    <s v="Harvey Danilo Suárez Morales"/>
    <s v="Secretaría Ejecutiva"/>
    <s v="DD- Subdirección de Recursos Físicos e Infraestructura"/>
    <s v="Giselle Andrea Silva Pineda (Encargada)"/>
    <n v="52764069"/>
    <x v="1"/>
    <s v="A partir del 1/08/2024"/>
    <s v="N/A"/>
    <s v="N/A"/>
    <s v="Funcionamiento"/>
    <n v="4051811116"/>
    <s v="N/A"/>
    <s v="N/A"/>
    <s v="N/A"/>
    <s v="N/A"/>
    <s v="101523_x000a_1024"/>
    <n v="512023"/>
    <s v="N/A"/>
    <d v="2023-09-08T00:00:00"/>
    <d v="2023-09-13T00:00:00"/>
    <s v="N/A"/>
    <s v="N/A"/>
    <s v="N/A"/>
    <s v="N/A"/>
    <s v="N/A"/>
    <n v="1398436005"/>
    <d v="2023-09-29T00:00:00"/>
    <n v="156700000"/>
    <d v="2024-02-01T00:00:00"/>
    <n v="470769553"/>
    <d v="2024-09-03T00:00:00"/>
    <n v="0"/>
    <s v="N/A"/>
    <n v="0"/>
    <s v="N/A"/>
    <n v="0"/>
    <s v="N/A"/>
    <n v="0"/>
    <s v="N/A"/>
    <n v="-152"/>
    <n v="6077716674"/>
    <n v="4424018563"/>
    <n v="3928999405"/>
    <n v="495019158"/>
    <n v="0"/>
    <d v="2025-07-30T00:00:00"/>
    <d v="2025-02-28T00:00:00"/>
    <n v="-412"/>
    <s v="SI"/>
    <s v="Bogotá D.C."/>
    <s v="Cumplimiento_x000a_Responsabilidad Civil Extracontractual"/>
    <s v="96-45-101081747_x000a_96-40-101065020"/>
    <n v="0"/>
    <s v="Seguros del Estado S.A."/>
    <d v="2023-09-12T00:00:00"/>
    <s v="08/09/2023 - 30/07/2028_x000a_08/09/2023 - 30/07/2025"/>
    <d v="2023-09-13T00:00:00"/>
    <s v="https://jepcolombia.sharepoint.com/:b:/g/SE/DAJ/SDC/EfYr0o_jX89GhtqbDgpcZoABomMzTo_Hz_hyVQjLxtDGIw?e=qQ2iF4"/>
    <s v="Certificado de aprobación de vigencias futuras, suscrito por el_x000a_Director General del Presupuesto Público Nacional del Ministerio_x000a_de Hacienda y Crédito Público, mediante comunicación de_x000a_radicado 2-2023-037705 del 24 de julio de 2023_x000a_Mediante otrsí N°1 se adiciona un valor de $1.398.436.005 _x000a_Recursos de funcionamiento: ($555.450.000)._x000a_Recursos de inversión: ($842.986.005). _x000a_Mediante otrosí N°2 del 1/02/2024 se adiciona el valor de $156.700.000_x000a_Mediante otrosí N°3 del 3/09/2024 se adiciona el valor de $470.769.553_x000a_Mediante otrosí N°4 del 25/10/2024 para recomponer los recursos en las vigencias y con ello la disponibilidad presupuestal. _x000a_El 1/03/2025 se publicó el acta de terminación anticipada por mutuo acuerdo por lo cual, el plazo de ejecución será hasta el veintiocho (28) de febrero de dos mil veinticinco (2025) inclusive, y la terminación será a partir del primero (1°) de marzo de 2025."/>
    <x v="0"/>
    <s v="Adición; Terminación Anticipada"/>
    <s v="N/A"/>
    <s v="N/A"/>
    <s v="N/A"/>
    <s v="N/A"/>
    <s v="N/A"/>
    <s v="https://community.secop.gov.co/Public/Tendering/ContractNoticePhases/View?PPI=CO1.PPI.26672926&amp;isFromPublicArea=True&amp;isModal=False"/>
  </r>
  <r>
    <s v="JEP-766-2023"/>
    <s v="JEP-CSPO-741-2023"/>
    <s v="Angela Esquivel"/>
    <d v="2023-09-04T00:00:00"/>
    <s v="Andrés Balcázar Gonzalez"/>
    <x v="0"/>
    <s v="1. Prestación de servicios profesionales y de apoyo a la gestión"/>
    <s v="Cédula de ciudadanía"/>
    <n v="80758128"/>
    <n v="9"/>
    <x v="0"/>
    <s v="Chía"/>
    <s v="Prestar servicios profesionales para apoyar y acompañar a la sección de no reconocimiento de la JEP en el análisis y estructuración de información para la elaboración de documentos jurídicos"/>
    <s v="Misional"/>
    <s v="Harvey Danilo Suárez Morales"/>
    <s v="Secretaría Ejecutiva"/>
    <s v="F- Magistratura SSE"/>
    <s v="Gustavo Adolfo Salazar Arbelaez"/>
    <n v="79326990"/>
    <x v="21"/>
    <s v="N/A"/>
    <s v="Sección de Ausencia de Reconocimiento de Verdad y de Responsabilidad_x000a_de los Hechos y Conductas"/>
    <s v="Gustavo Adolfo Salazar Arbeláez"/>
    <s v="Inversión"/>
    <n v="29346231"/>
    <s v="N/A"/>
    <s v="N/A"/>
    <n v="7589549"/>
    <s v="N/A"/>
    <n v="107223"/>
    <n v="512423"/>
    <n v="2022011000068"/>
    <d v="2023-09-11T00:00:00"/>
    <d v="2023-09-13T00:00:00"/>
    <s v="N/A"/>
    <s v="N/A"/>
    <s v="N/A"/>
    <s v="N/A"/>
    <s v="N/A"/>
    <n v="0"/>
    <s v="N/A"/>
    <n v="0"/>
    <s v="N/A"/>
    <n v="0"/>
    <s v="N/A"/>
    <n v="0"/>
    <s v="N/A"/>
    <n v="0"/>
    <s v="N/A"/>
    <n v="0"/>
    <s v="N/A"/>
    <n v="0"/>
    <s v="N/A"/>
    <n v="-27"/>
    <n v="29346231"/>
    <n v="0"/>
    <n v="0"/>
    <n v="0"/>
    <n v="0"/>
    <d v="2023-12-31T00:00:00"/>
    <d v="2023-12-04T00:00:00"/>
    <n v="-864"/>
    <s v="NO"/>
    <s v="Bogotá D.C."/>
    <s v="Cumplimiento"/>
    <s v="21-47-101031769"/>
    <n v="0"/>
    <s v="Seguros del Estado S.A."/>
    <d v="2023-09-11T00:00:00"/>
    <s v="11/09/2023 - 31/07/2024"/>
    <d v="2023-09-12T00:00:00"/>
    <s v="https://jepcolombia.sharepoint.com/:b:/g/SE/DAJ/SDC/EXI5TkAcS4FErbVC5zrYSnYBN8DgOUQ6KEN8H23vO-yjaQ?e=fRNg6f"/>
    <s v="El 5/12/2023 se publico la terminación anticipada del cto 766 2023"/>
    <x v="0"/>
    <s v="Terminación anticipada"/>
    <s v="N/A"/>
    <s v="DERECHO"/>
    <s v="N/A"/>
    <s v="MASCULINO"/>
    <s v="andres.balcazar@jep.gov.co"/>
    <s v="https://community.secop.gov.co/Public/Tendering/ContractNoticePhases/View?PPI=CO1.PPI.27181567&amp;isFromPublicArea=True&amp;isModal=False"/>
  </r>
  <r>
    <s v="JEP-767-2023"/>
    <s v="JEP-CSPO-742-2023"/>
    <s v="Mateo Avila"/>
    <d v="2023-09-04T00:00:00"/>
    <s v="Astrid Adriana Arrieta Pinto "/>
    <x v="0"/>
    <s v="1. Prestación de servicios profesionales y de apoyo a la gestión"/>
    <s v="Cédula de ciudadanía"/>
    <n v="1006409434"/>
    <n v="3"/>
    <x v="0"/>
    <s v="Bogotá D.C."/>
    <s v="Prestar servicios profesionales para apoyar al GRAI en la investigación, recolección y consolidación de información requerida por los equipos técnicos para la implementación de distintas etapas de los macrocasos, en atención a los lineamientos exigidos por la magistratura."/>
    <s v="Funciones de la dependencia"/>
    <s v="Harvey Danilo Suárez Morales"/>
    <s v="Secretaría Ejecutiva"/>
    <s v="H- Grupo de Análisis de la Información- GRAI"/>
    <s v="Gloria Marcela Abadia Cubillos"/>
    <n v="51976278"/>
    <x v="16"/>
    <s v="N/A"/>
    <s v="N/A"/>
    <s v="N/A"/>
    <s v="Inversión"/>
    <n v="13964772"/>
    <s v="N/A"/>
    <s v="N/A"/>
    <n v="3491193"/>
    <s v="N/A"/>
    <n v="106923"/>
    <n v="507423"/>
    <n v="2022011000068"/>
    <d v="2023-09-08T00:00:00"/>
    <d v="2023-09-11T00:00:00"/>
    <s v="N/A"/>
    <s v="N/A"/>
    <s v="N/A"/>
    <s v="N/A"/>
    <s v="N/A"/>
    <n v="-1163733"/>
    <d v="2023-12-27T00:00:00"/>
    <n v="5718567"/>
    <d v="2023-12-27T00:00:00"/>
    <n v="0"/>
    <s v="N/A"/>
    <n v="0"/>
    <s v="N/A"/>
    <n v="0"/>
    <s v="N/A"/>
    <n v="0"/>
    <s v="N/A"/>
    <n v="1"/>
    <d v="2023-12-27T00:00:00"/>
    <n v="46"/>
    <n v="18519606"/>
    <n v="5718567"/>
    <n v="5718567"/>
    <n v="0"/>
    <n v="0"/>
    <d v="2023-12-31T00:00:00"/>
    <d v="2024-02-15T00:00:00"/>
    <n v="-791"/>
    <s v="NO"/>
    <s v="Bogotá D.C."/>
    <s v="Cumplimiento"/>
    <s v="15-47-101012010"/>
    <n v="0"/>
    <s v="Seguros del Estado S.A."/>
    <d v="2023-09-08T00:00:00"/>
    <s v="8/09/2023 - 10/07/2024"/>
    <d v="2023-09-11T00:00:00"/>
    <s v="https://jepcolombia.sharepoint.com/:b:/g/SE/DAJ/SDC/EXyt0dpj5ntCkXOkxJJokrUBofFl8PPoqAjWUYQv-WXx4A?e=HJrEbx"/>
    <s v="Mediante Otrosí N°1 el 27/12/2023 se publica la adición y prórroga del contrato JEP-767-2023-Astrid Adriana Arrieta Pinto"/>
    <x v="0"/>
    <s v="Adición y prórroga"/>
    <s v="N/A"/>
    <s v="HISTORIA"/>
    <s v="N/A"/>
    <s v="FEMENINO"/>
    <s v="astrid.arrieta@jep.gov.co"/>
    <s v="https://community.secop.gov.co/Public/Tendering/ContractNoticePhases/View?PPI=CO1.PPI.27122806&amp;isFromPublicArea=True&amp;isModal=False"/>
  </r>
  <r>
    <s v="JEP-768-2023"/>
    <s v="JEP-CSPO-743-2023"/>
    <s v="Jairo Cuellar"/>
    <d v="2023-09-05T00:00:00"/>
    <s v="Nadya Kathitz Quintero Certuche"/>
    <x v="0"/>
    <s v="1. Prestación de servicios profesionales y de apoyo a la gestión"/>
    <s v="Cédula de ciudadanía"/>
    <n v="26502551"/>
    <n v="6"/>
    <x v="0"/>
    <s v="Rivera"/>
    <s v="Prestar servicios profesionales especializados para apoyar y acompañar al departamento de gestión territorial en el despliegue territorial y la gestión en los departamentos de huila, Tolima y Caquetá, en el marco de las funciones de la dependencia, los lineamientos para la aplicación del enfoque territorial y la justicia restaurativa, teniendo en cuenta los enfoques diferenciales"/>
    <s v="Misional"/>
    <s v="Harvey Danilo Suárez Morales"/>
    <s v="Secretaría Ejecutiva"/>
    <s v="BB- Departamento de Gestión Territorial "/>
    <s v="Gloria Patricia Cala Navarro"/>
    <n v="45761628"/>
    <x v="17"/>
    <s v="N/A"/>
    <s v="N/A"/>
    <s v="N/A"/>
    <s v="Inversión"/>
    <n v="29599215"/>
    <s v="N/A"/>
    <s v="N/A"/>
    <n v="7589549"/>
    <s v="N/A"/>
    <n v="98323"/>
    <n v="505623"/>
    <n v="2022011000068"/>
    <d v="2023-09-07T00:00:00"/>
    <d v="2023-09-08T00:00:00"/>
    <s v="N/A"/>
    <s v="N/A"/>
    <s v="N/A"/>
    <s v="N/A"/>
    <s v="N/A"/>
    <n v="-1011936"/>
    <d v="2023-12-29T00:00:00"/>
    <n v="12431672"/>
    <d v="2023-12-29T00:00:00"/>
    <n v="0"/>
    <s v="N/A"/>
    <n v="0"/>
    <s v="N/A"/>
    <n v="0"/>
    <s v="N/A"/>
    <n v="0"/>
    <s v="N/A"/>
    <n v="1"/>
    <d v="2023-12-29T00:00:00"/>
    <n v="46"/>
    <n v="41018951"/>
    <n v="12431672"/>
    <n v="12431672"/>
    <n v="0"/>
    <n v="0"/>
    <d v="2023-12-31T00:00:00"/>
    <d v="2024-02-15T00:00:00"/>
    <n v="-791"/>
    <s v="NO"/>
    <s v="Neiva"/>
    <s v="Cumplimiento"/>
    <s v="45-47-101007928"/>
    <n v="0"/>
    <s v="Seguros del Estado S.A."/>
    <d v="2023-09-07T00:00:00"/>
    <s v="6/09/2023 - 30/06/2024"/>
    <d v="2023-09-08T00:00:00"/>
    <s v="https://jepcolombia.sharepoint.com/:b:/g/SE/DAJ/SDC/EdH_SVZhgehAvZCJtPUCsMcBKaZEfhCQC1re_SoA3QAzxQ?e=e3krpi"/>
    <s v="Mediante Otrosí No. 1 Se publica la prórroga y adición al contrato No. JEP-768-2023"/>
    <x v="0"/>
    <s v="Adición y prórroga"/>
    <s v="N/A"/>
    <s v="DERECHO"/>
    <s v="N/A"/>
    <s v="FEMENINO"/>
    <s v="nadya.quintero@jep.gov.co"/>
    <s v="https://community.secop.gov.co/Public/Tendering/ContractNoticePhases/View?PPI=CO1.PPI.27104148&amp;isFromPublicArea=True&amp;isModal=False"/>
  </r>
  <r>
    <s v="JEP-769-2023"/>
    <s v="JEP-CSPO-744-2023"/>
    <s v="Arinson Ruiz"/>
    <d v="2023-09-07T00:00:00"/>
    <s v="Jhon Carlos Saavedra Ramos"/>
    <x v="0"/>
    <s v="1. Prestación de servicios profesionales y de apoyo a la gestión"/>
    <s v="Cédula de ciudadanía"/>
    <n v="79900921"/>
    <n v="8"/>
    <x v="0"/>
    <s v="Bogotá D.C."/>
    <s v="Prestar servicios profesionales para apoyar y acompañar a la dirección de tecnologías de la información (dti) en el seguimiento al sistema vista, en las actividades relacionadas con la identificación de nuevas necesidades, especificación de requerimientos y gestión del ciclo de desarrollo de estos. además, apoyar la evolución del gobierno de datos y la arquitectura de tI"/>
    <s v="Funciones de la dependencia"/>
    <s v="Harvey Danilo Suárez Morales"/>
    <s v="Secretaría Ejecutiva"/>
    <s v="C- Dirección de TI"/>
    <s v="Diana Lucia Pinilla Marín"/>
    <n v="52021909"/>
    <x v="18"/>
    <s v="N/A"/>
    <s v="N/A"/>
    <s v="N/A"/>
    <s v="Inversión"/>
    <n v="43032024"/>
    <s v="N/A"/>
    <s v="N/A"/>
    <n v="10758006"/>
    <s v="N/A"/>
    <n v="106823"/>
    <n v="507523"/>
    <n v="2022011000049"/>
    <d v="2023-09-08T00:00:00"/>
    <d v="2023-09-11T00:00:00"/>
    <s v="N/A"/>
    <s v="N/A"/>
    <s v="N/A"/>
    <s v="N/A"/>
    <s v="N/A"/>
    <n v="0"/>
    <s v="N/A"/>
    <n v="0"/>
    <s v="N/A"/>
    <n v="0"/>
    <s v="N/A"/>
    <n v="0"/>
    <s v="N/A"/>
    <n v="0"/>
    <s v="N/A"/>
    <n v="0"/>
    <s v="N/A"/>
    <n v="0"/>
    <s v="N/A"/>
    <n v="0"/>
    <n v="43032024"/>
    <n v="0"/>
    <n v="0"/>
    <n v="0"/>
    <n v="0"/>
    <d v="2023-12-31T00:00:00"/>
    <d v="2023-12-31T00:00:00"/>
    <n v="-837"/>
    <s v="NO"/>
    <s v="Bogotá D.C."/>
    <s v="Cumplimiento"/>
    <s v="21-45-101421691"/>
    <n v="0"/>
    <s v="Seguros del Estado S.A."/>
    <d v="2023-09-08T00:00:00"/>
    <s v="8/09/2023 - 1/07/2024"/>
    <d v="2023-09-08T00:00:00"/>
    <s v="https://jepcolombia.sharepoint.com/:b:/g/SE/DAJ/SDC/EQza3sMeQ0FEowKegv1cPtwBN_ACwKEVV5qa1HBe41NtUw?e=OmhZLX"/>
    <s v="Ninguna"/>
    <x v="0"/>
    <s v="Retiro"/>
    <s v="N/A"/>
    <s v="INGENIERÍA DE SISTEMAS"/>
    <s v="N/A"/>
    <s v="MASCULINO"/>
    <s v="jhon.saavedra@jep.gov.co"/>
    <s v="https://community.secop.gov.co/Public/Tendering/ContractNoticePhases/View?PPI=CO1.PPI.27159072&amp;isFromPublicArea=True&amp;isModal=False"/>
  </r>
  <r>
    <s v="JEP-770-2023"/>
    <s v="JEP-IPI-005-2023"/>
    <s v="Mateo Avila"/>
    <d v="2023-09-07T00:00:00"/>
    <s v="UNION TEMPORAL CONSERVACION GESDOC"/>
    <x v="5"/>
    <s v="2. Prestación de servcios"/>
    <s v="NIT"/>
    <n v="901743301"/>
    <n v="9"/>
    <x v="2"/>
    <s v="Bogotá D.C."/>
    <s v="Implementar los programas de monitoreo y control  de condiciones ambientales, saneamiento  y capacitación de acuerdo con los lineamientos del Sistema Integrado de Conservación Documental-SIC de la JEP"/>
    <s v="Funciones de la dependencia"/>
    <s v="Ana Lucia Rosales Callejas"/>
    <s v="Dirección Administrativa y Financiera"/>
    <s v="DD- Departamento de Gestión Documental "/>
    <s v="Didier Cortes Benavides"/>
    <n v="80749065"/>
    <x v="20"/>
    <s v="Fanny Salazar Estupiñán_x000a_1.032.360.661_x000a_9/10/2023 -  hasta por el término que dure la_x000a_ausencia de su titular"/>
    <s v="N/A"/>
    <s v="N/A"/>
    <s v="Funcionamiento"/>
    <n v="137000000"/>
    <s v="N/A"/>
    <s v="N/A"/>
    <s v="ND"/>
    <s v="N/A"/>
    <n v="96023"/>
    <n v="519723"/>
    <s v="N/A"/>
    <d v="2023-09-12T00:00:00"/>
    <d v="2023-09-14T00:00:00"/>
    <s v="N/A"/>
    <s v="N/A"/>
    <s v="N/A"/>
    <s v="N/A"/>
    <s v="N/A"/>
    <n v="0"/>
    <s v="N/A"/>
    <n v="0"/>
    <s v="N/A"/>
    <n v="0"/>
    <s v="N/A"/>
    <n v="0"/>
    <s v="N/A"/>
    <n v="0"/>
    <s v="N/A"/>
    <n v="0"/>
    <s v="N/A"/>
    <n v="0"/>
    <s v="N/A"/>
    <n v="0"/>
    <n v="137000000"/>
    <n v="0"/>
    <n v="0"/>
    <n v="0"/>
    <n v="0"/>
    <d v="2023-12-31T00:00:00"/>
    <d v="2023-12-31T00:00:00"/>
    <n v="-837"/>
    <s v="SI"/>
    <s v="Bogotá D.C."/>
    <s v="Cumplimiento"/>
    <s v="21-45-101421722"/>
    <n v="0"/>
    <s v="Seguros del Estado S.A."/>
    <d v="2023-09-08T00:00:00"/>
    <s v="08/09/2023 - 31/12/2026"/>
    <d v="2023-09-13T00:00:00"/>
    <s v="https://jepcolombia.sharepoint.com/:b:/g/SE/DAJ/SDC/EZR92kLteFpKm1dGFDUJqpYBfQ32SV-eCUWp4n5ZI8u7Xw?e=UjWEuJ"/>
    <s v="El 22/08/2024 se publicó el acta de balance y cierre"/>
    <x v="0"/>
    <s v="Retiro"/>
    <s v="N/A"/>
    <s v="N/A"/>
    <s v="N/A"/>
    <s v="N/A"/>
    <s v="N/A"/>
    <s v="https://community.secop.gov.co/Public/Tendering/ContractNoticePhases/View?PPI=CO1.PPI.26244105&amp;isFromPublicArea=True&amp;isModal=False"/>
  </r>
  <r>
    <s v="JEP-772-2023"/>
    <s v="JEP-CSPO-746-2023"/>
    <s v="Clara Torres"/>
    <d v="2023-09-12T00:00:00"/>
    <s v="Folco Zaffalon"/>
    <x v="0"/>
    <s v="1. Prestación de servicios profesionales y de apoyo a la gestión"/>
    <s v="Cedula de extranjería"/>
    <n v="444275"/>
    <n v="3"/>
    <x v="0"/>
    <s v="Bogotá D.C."/>
    <s v="Prestar servicios profesionales especializados para apoyar y acompañar a las salas y secciones de la JEP, en el análisis y estructuración de información para el trámite y preparación de las versiones voluntarias"/>
    <s v="Misional"/>
    <s v="Harvey Danilo Suárez Morales"/>
    <s v="Secretaría Ejecutiva"/>
    <s v="B- Subsecretaría Ejecutiva"/>
    <s v="Gustavo Adolfo Salazar Arbelaez"/>
    <n v="79326990"/>
    <x v="21"/>
    <s v="N/A"/>
    <s v="N/A"/>
    <s v="Gustavo Adolfo Salazar Arbeláez"/>
    <s v="Inversión"/>
    <n v="43564011"/>
    <s v="N/A"/>
    <s v="N/A"/>
    <n v="12446862"/>
    <s v="N/A"/>
    <n v="100323"/>
    <s v="_x0009_532723"/>
    <s v="_x0009_2022011000068"/>
    <d v="2023-09-15T00:00:00"/>
    <d v="2023-09-18T00:00:00"/>
    <s v="N/A"/>
    <s v="N/A"/>
    <s v="N/A"/>
    <s v="N/A"/>
    <s v="N/A"/>
    <n v="0"/>
    <s v="N/A"/>
    <n v="0"/>
    <s v="N/A"/>
    <n v="0"/>
    <s v="N/A"/>
    <n v="0"/>
    <s v="N/A"/>
    <n v="0"/>
    <s v="N/A"/>
    <n v="0"/>
    <s v="N/A"/>
    <n v="0"/>
    <s v="N/A"/>
    <n v="0"/>
    <n v="43564011"/>
    <n v="0"/>
    <n v="0"/>
    <n v="0"/>
    <n v="0"/>
    <d v="2023-12-31T00:00:00"/>
    <d v="2023-12-31T00:00:00"/>
    <n v="-837"/>
    <s v="NO"/>
    <s v="Bogotá D.C."/>
    <s v="Cumplimiento"/>
    <s v="21-45-101422362"/>
    <n v="0"/>
    <s v="Seguros del Estado S.A."/>
    <d v="2023-09-15T00:00:00"/>
    <s v="18/09/2023 - 01/07/2024"/>
    <d v="2023-09-18T00:00:00"/>
    <s v="https://jepcolombia.sharepoint.com/:b:/g/SE/DAJ/SDC/EQAOCZLX4NhLuT5V5iycM6QBL7G3F3aClZsSTK1d9q0sLQ?e=fCaoKK"/>
    <s v="Ninguna"/>
    <x v="0"/>
    <s v="Retiro"/>
    <s v="N/A"/>
    <s v="CIENCIAS INTERNACIONALES Y DIPLOMATICAS"/>
    <s v="N/A"/>
    <s v="MASCULINO"/>
    <s v="folco.zaffalon@jep.gov.co"/>
    <s v="https://community.secop.gov.co/Public/Tendering/ContractNoticePhases/View?PPI=CO1.PPI.27275944&amp;isFromPublicArea=True&amp;isModal=False"/>
  </r>
  <r>
    <s v="JEP-773-2023"/>
    <s v="JEP-CSPO-747-2023"/>
    <s v="Mateo Avila"/>
    <d v="2023-09-12T00:00:00"/>
    <s v="Marilin Cabarcas Gutiérrez"/>
    <x v="0"/>
    <s v="1. Prestación de servicios profesionales y de apoyo a la gestión"/>
    <s v="Cédula de ciudadanía"/>
    <n v="32759507"/>
    <n v="7"/>
    <x v="0"/>
    <s v="Barranquilla"/>
    <s v="Prestación de servicios profesionales para apoyar la Unidad de Investigación y Acusación de la JEP en la respuesta de derechos de petición, recursos, tutelas y demás requerimientos de naturaleza juridica o judicial"/>
    <s v="Funciones de la dependencia"/>
    <s v="Harvey Danilo Suárez Morales"/>
    <s v="Secretaría Ejecutiva"/>
    <s v="I- Unidad de Investigación y Acusación- UIA"/>
    <s v="Oscar Alfonso Téllez Valenzuela"/>
    <n v="91226679"/>
    <x v="22"/>
    <s v="N/A"/>
    <s v="N/A"/>
    <s v="N/A"/>
    <s v="Inversión"/>
    <n v="30358196"/>
    <s v="N/A"/>
    <s v="N/A"/>
    <n v="7589549"/>
    <s v="N/A"/>
    <n v="104023"/>
    <n v="532923"/>
    <n v="2022011000057"/>
    <d v="2023-09-15T00:00:00"/>
    <d v="2023-09-19T00:00:00"/>
    <s v="N/A"/>
    <s v="N/A"/>
    <s v="N/A"/>
    <s v="N/A"/>
    <s v="N/A"/>
    <n v="0"/>
    <s v="N/A"/>
    <n v="0"/>
    <s v="N/A"/>
    <n v="0"/>
    <s v="N/A"/>
    <n v="0"/>
    <s v="N/A"/>
    <n v="0"/>
    <s v="N/A"/>
    <n v="0"/>
    <s v="N/A"/>
    <n v="0"/>
    <s v="N/A"/>
    <n v="0"/>
    <n v="30358196"/>
    <n v="0"/>
    <n v="0"/>
    <n v="0"/>
    <n v="0"/>
    <d v="2023-12-31T00:00:00"/>
    <d v="2023-12-31T00:00:00"/>
    <n v="-837"/>
    <s v="NO"/>
    <s v="Bogotá D.C."/>
    <s v="Cumplimiento"/>
    <s v="37-47-101004458"/>
    <n v="0"/>
    <s v="Aseguradora Solidaria de Colombia"/>
    <d v="2023-09-18T00:00:00"/>
    <s v="13/09/2023 - 30/06/2024"/>
    <d v="2023-09-18T00:00:00"/>
    <s v="https://jepcolombia.sharepoint.com/:b:/g/SE/DAJ/SDC/EWZX2ZcLt3RPhW5gjxO42WYBh7fIVQRpXASIt7I113kLTA?e=oc08zs"/>
    <s v="Ninguna"/>
    <x v="0"/>
    <s v="Retiro"/>
    <s v="N/A"/>
    <s v="DERECHO"/>
    <s v="N/A"/>
    <s v="FEMENINO"/>
    <s v="marilin.cabarcas@jep.gov.co"/>
    <s v="https://community.secop.gov.co/Public/Tendering/ContractNoticePhases/View?PPI=CO1.PPI.27237133&amp;isFromPublicArea=True&amp;isModal=False"/>
  </r>
  <r>
    <s v="JEP-774-2023"/>
    <s v="JEP-CSPO-748-2023"/>
    <s v="Jairo Cuellar"/>
    <d v="2023-09-12T00:00:00"/>
    <s v="William Geovanny Isaza Morales"/>
    <x v="0"/>
    <s v="1. Prestación de servicios profesionales y de apoyo a la gestión"/>
    <s v="Cédula de ciudadanía"/>
    <n v="10011758"/>
    <n v="8"/>
    <x v="0"/>
    <s v="Pereira"/>
    <s v="Prestar servicios profesionales para apoyar al  departamento de SAAD comparecientes en los procesos de estructuración, procesamiento y cargue de información asociada al registro de comparecientes; la realización de  pruebas técnicas y en la elaboración de casos de uso para el desarrollo de funcionalidades del registro"/>
    <s v="Funciones de la dependencia"/>
    <s v="Harvey Danilo Suárez Morales"/>
    <s v="Secretaría Ejecutiva"/>
    <s v="BB- Departamento SAAD Defensa a Comparecientes "/>
    <s v="Jorge Alirio Mancera Cortés"/>
    <n v="79309847"/>
    <x v="9"/>
    <s v="N/A"/>
    <s v="N/A"/>
    <s v="N/A"/>
    <s v="Inversión"/>
    <n v="30358196"/>
    <s v="N/A"/>
    <s v="N/A"/>
    <n v="7589549"/>
    <s v="N/A"/>
    <n v="100823"/>
    <n v="533023"/>
    <s v="_x0009_2022011000068"/>
    <d v="2023-09-15T00:00:00"/>
    <d v="2023-09-20T00:00:00"/>
    <s v="N/A"/>
    <s v="N/A"/>
    <s v="N/A"/>
    <s v="N/A"/>
    <s v="N/A"/>
    <n v="0"/>
    <s v="N/A"/>
    <n v="0"/>
    <s v="N/A"/>
    <n v="0"/>
    <s v="N/A"/>
    <n v="0"/>
    <s v="N/A"/>
    <n v="0"/>
    <s v="N/A"/>
    <n v="0"/>
    <s v="N/A"/>
    <n v="0"/>
    <s v="N/A"/>
    <n v="0"/>
    <n v="30358196"/>
    <n v="0"/>
    <n v="0"/>
    <n v="0"/>
    <n v="0"/>
    <d v="2023-12-31T00:00:00"/>
    <d v="2023-12-31T00:00:00"/>
    <n v="-837"/>
    <s v="NO"/>
    <s v="Bogotá D.C."/>
    <s v="Cumplimiento"/>
    <s v="21-45-101422770"/>
    <n v="0"/>
    <s v="Seguros del Estado S.A."/>
    <d v="2023-09-20T00:00:00"/>
    <s v="15/09/2023 - 01/07/2024"/>
    <d v="2023-09-20T00:00:00"/>
    <s v="https://jepcolombia.sharepoint.com/:b:/g/SE/DAJ/SDC/EUf1ceZfWhhNsPAvvz0C6gsBnwZKx3IdD0I999zfEX02oA?e=LMy7F5"/>
    <s v="Ninguna"/>
    <x v="0"/>
    <s v="Retiro"/>
    <s v="N/A"/>
    <s v="INGENIERÍA DE SISTEMAS"/>
    <s v="N/A"/>
    <s v="MASCULINO"/>
    <s v="william.isaza@jep.gov.co"/>
    <s v="https://community.secop.gov.co/Public/Tendering/ContractNoticePhases/View?PPI=CO1.PPI.27250759&amp;isFromPublicArea=True&amp;isModal=False"/>
  </r>
  <r>
    <s v="JEP-775-2023"/>
    <s v="JEP-CSPO-749-2023"/>
    <s v="Julieth Barrera"/>
    <d v="2023-09-13T00:00:00"/>
    <s v="Luz Mery Galvis Nieto"/>
    <x v="0"/>
    <s v="1. Prestación de servicios profesionales y de apoyo a la gestión"/>
    <s v="Cédula de ciudadanía"/>
    <n v="55063571"/>
    <n v="4"/>
    <x v="0"/>
    <s v="Bogotá D.C."/>
    <s v="Prestar servicios profesionales para acompañar a la Subdirección de Talento Humano en los diferentes procesos administrativos inherentes a la vinculación, permanencia y desvinculación de servidores públicos y practicantes, pasantes y auxiliares judiciales, como parte de la gestión del Talento Humano"/>
    <s v="Funciones de la dependencia"/>
    <s v="Luis Felipe Rivera García"/>
    <s v="Dirección de Tecnologías de la Información"/>
    <s v="DD- Subdirección de Talento Humano "/>
    <s v="Francy Elena Palomino Millán"/>
    <n v="31905812"/>
    <x v="3"/>
    <s v="César Augusto Vargas Londoño_x000a_1.010.167.159_x000a_29/09/2023 - hasta por el término que dure la ausencia_x000a_de su titular"/>
    <s v="N/A"/>
    <s v="N/A"/>
    <s v="Inversión"/>
    <n v="16393422"/>
    <s v="N/A"/>
    <s v="N/A"/>
    <n v="5464476"/>
    <s v="N/A"/>
    <n v="108723"/>
    <s v="_x0009_567023"/>
    <n v="2018011001175"/>
    <d v="2023-09-27T00:00:00"/>
    <d v="2023-10-02T00:00:00"/>
    <s v="N/A"/>
    <s v="N/A"/>
    <s v="N/A"/>
    <s v="N/A"/>
    <s v="N/A"/>
    <n v="0"/>
    <s v="N/A"/>
    <n v="0"/>
    <s v="N/A"/>
    <n v="0"/>
    <s v="N/A"/>
    <n v="0"/>
    <s v="N/A"/>
    <n v="0"/>
    <s v="N/A"/>
    <n v="0"/>
    <s v="N/A"/>
    <n v="0"/>
    <s v="N/A"/>
    <n v="0"/>
    <n v="16393422"/>
    <n v="0"/>
    <n v="0"/>
    <n v="0"/>
    <n v="0"/>
    <d v="2023-12-31T00:00:00"/>
    <d v="2023-12-31T00:00:00"/>
    <n v="-837"/>
    <s v="NO"/>
    <s v="Bogotá D.C."/>
    <s v="Cumplimiento"/>
    <s v="460 47 994000068835"/>
    <n v="0"/>
    <s v="Aseguradora Solidaria de Colombia"/>
    <d v="2023-09-29T00:00:00"/>
    <s v="29/09/2023 - 30/06/2024"/>
    <d v="2023-10-02T00:00:00"/>
    <s v="https://jepcolombia.sharepoint.com/:b:/g/SE/DAJ/SDC/ES-iaScMtxJLrHNJQA29GC4BD_ctiQhEzxu7xCDf9tse0Q?e=o0IoPY"/>
    <s v="El 7/11/2023 se publica el Otrosí No. 1 al contrato JEP-775-2023 valor y forma de pago, se ajusta en el valor del cuadro. "/>
    <x v="0"/>
    <s v="Otro"/>
    <s v="N/A"/>
    <s v="CONTADURIA PUBLICA"/>
    <s v="ESPECIALISTA EN ALTA GERENCIA"/>
    <s v="FEMENINO"/>
    <s v="luz.galvis@jep.gov.co"/>
    <s v="https://community.secop.gov.co/Public/Tendering/ContractNoticePhases/View?PPI=CO1.PPI.27305763&amp;isFromPublicArea=True&amp;isModal=False"/>
  </r>
  <r>
    <s v="JEP-776-2023"/>
    <s v="JEP-CSPO-750-2023"/>
    <s v="Jairo Cuellar"/>
    <d v="2023-09-13T00:00:00"/>
    <s v="Fraccedi Cecilia Ochoa Matute"/>
    <x v="0"/>
    <s v="1. Prestación de servicios profesionales y de apoyo a la gestión"/>
    <s v="Cédula de ciudadanía"/>
    <n v="49716269"/>
    <n v="6"/>
    <x v="0"/>
    <s v="Valledupar"/>
    <s v="Prestar servicios profesionales especializados para apoyar y acompañar al Departamento de Gestión Territorial en el  despliegue territorial y la gestión en los departamentos de Cesar, La Guajira, Magdalena, Atlántico, Bolívar, Sucre y Córdoba, en el marco de las funciones de la dependencia, los lineamientos para la aplicación del enfoque territorial y la justicia restaurativa, teniendo en cuenta los enfoques diferenciales"/>
    <s v="Misional"/>
    <s v="Harvey Danilo Suárez Morales"/>
    <s v="Secretaría Ejecutiva"/>
    <s v="BB- Departamento de Gestión Territorial "/>
    <s v="Gloria Patricia Cala Navarro"/>
    <n v="45761628"/>
    <x v="17"/>
    <s v="N/A"/>
    <s v="N/A"/>
    <s v="N/A"/>
    <s v="Inversión"/>
    <n v="27322359"/>
    <s v="N/A"/>
    <s v="N/A"/>
    <n v="7589549"/>
    <s v="N/A"/>
    <n v="98823"/>
    <n v="550823"/>
    <n v="2022011000068"/>
    <d v="2023-09-22T00:00:00"/>
    <d v="2023-09-25T00:00:00"/>
    <s v="N/A"/>
    <s v="N/A"/>
    <s v="N/A"/>
    <s v="N/A"/>
    <s v="N/A"/>
    <n v="0"/>
    <s v="N/A"/>
    <n v="0"/>
    <s v="N/A"/>
    <n v="0"/>
    <s v="N/A"/>
    <n v="0"/>
    <s v="N/A"/>
    <n v="0"/>
    <s v="N/A"/>
    <n v="0"/>
    <s v="N/A"/>
    <n v="0"/>
    <s v="N/A"/>
    <n v="0"/>
    <n v="27322359"/>
    <n v="0"/>
    <n v="0"/>
    <n v="0"/>
    <n v="0"/>
    <d v="2023-12-31T00:00:00"/>
    <d v="2023-12-31T00:00:00"/>
    <n v="-837"/>
    <s v="NO"/>
    <s v="Valledupar"/>
    <s v="Cumplimiento"/>
    <s v="15-47-101012114"/>
    <n v="0"/>
    <s v="Seguros del Estado S.A."/>
    <d v="2023-09-22T00:00:00"/>
    <s v="22/09/2023 - 30/06/2024"/>
    <d v="2023-09-22T00:00:00"/>
    <s v="https://jepcolombia.sharepoint.com/:b:/g/SE/DAJ/SDC/EQdvjOF5wF5Jg2fS6YXkgM4Bx6PJ9qGgLo1tZ3AEHFgN3Q?e=ldciP8"/>
    <s v="Ninguna"/>
    <x v="0"/>
    <s v="Retiro"/>
    <s v="N/A"/>
    <s v="DERECHO"/>
    <s v="N/A"/>
    <s v="FEMENINO"/>
    <s v="fraccedi.ochoa@jep.gov.co"/>
    <s v="https://community.secop.gov.co/Public/Tendering/ContractNoticePhases/View?PPI=CO1.PPI.27287653&amp;isFromPublicArea=True&amp;isModal=False"/>
  </r>
  <r>
    <s v="JEP-777-2023"/>
    <s v="JEP-CSPO-751-2023"/>
    <s v="Clara Torres"/>
    <d v="2023-09-14T00:00:00"/>
    <s v="Alejandra Catalina Garzón Valero"/>
    <x v="0"/>
    <s v="1. Prestación de servicios profesionales y de apoyo a la gestión"/>
    <s v="Cédula de ciudadanía"/>
    <n v="1019054512"/>
    <n v="1"/>
    <x v="0"/>
    <s v="Bogotá D.C."/>
    <s v="Prestar servicios profesionales para acompañar y realizar las actividades necesarias para la formulación, ejecución y seguimiento de las políticas públicas, planes, programas y proyectos encaminados al cumplimiento del mandato de  la comisión para el esclarecimiento de la verdad CSM"/>
    <s v="Funciones de la dependencia"/>
    <s v="Harvey Danilo Suárez Morales"/>
    <s v="Secretaría Ejecutiva"/>
    <s v="AA- Oficina Asesora de Memoria Institucional y del Sistema Integral para la Paz"/>
    <s v="Gustavo Adolfo Ramirez Ariza"/>
    <n v="19452243"/>
    <x v="31"/>
    <s v="N/A"/>
    <s v="N/A"/>
    <s v="N/A"/>
    <s v="Funcionamiento"/>
    <n v="34608352"/>
    <s v="N/A"/>
    <s v="N/A"/>
    <n v="8652088"/>
    <s v="N/A"/>
    <n v="107523"/>
    <n v="543623"/>
    <s v="N/A"/>
    <d v="2023-09-20T00:00:00"/>
    <d v="2023-09-26T00:00:00"/>
    <s v="N/A"/>
    <s v="N/A"/>
    <s v="N/A"/>
    <s v="N/A"/>
    <s v="N/A"/>
    <n v="0"/>
    <s v="N/A"/>
    <n v="0"/>
    <s v="N/A"/>
    <n v="0"/>
    <s v="N/A"/>
    <n v="0"/>
    <s v="N/A"/>
    <n v="0"/>
    <s v="N/A"/>
    <n v="0"/>
    <s v="N/A"/>
    <n v="0"/>
    <s v="N/A"/>
    <n v="0"/>
    <n v="34608352"/>
    <n v="0"/>
    <n v="0"/>
    <n v="0"/>
    <n v="0"/>
    <d v="2023-12-31T00:00:00"/>
    <d v="2023-12-31T00:00:00"/>
    <n v="-837"/>
    <s v="NO"/>
    <s v="Bogotá D.C."/>
    <s v="Cumplimiento"/>
    <s v="14-45-101101990"/>
    <n v="0"/>
    <s v="Seguros del Estado S.A."/>
    <d v="2023-09-25T00:00:00"/>
    <s v="21/09/2023 - 10/07/2024"/>
    <d v="2023-09-25T00:00:00"/>
    <s v="https://jepcolombia.sharepoint.com/:b:/g/SE/DAJ/SDC/EViei129gTBHoFUK3RBJ__0BWgsJ-h8534qCfHWlTKZabw?e=xcnsBC"/>
    <s v="Ninguna"/>
    <x v="0"/>
    <s v="Retiro"/>
    <s v="N/A"/>
    <s v="CIENCIAS POLITICAS Y RELACIONES INTERNACIONALES"/>
    <s v="COMUNICACIÓN SOCIAL Y PERIODISMO"/>
    <s v="FEMENINO"/>
    <s v="No registra según TI 23/01/2024"/>
    <s v="https://community.secop.gov.co/Public/Tendering/ContractNoticePhases/View?PPI=CO1.PPI.27277341&amp;isFromPublicArea=True&amp;isModal=False"/>
  </r>
  <r>
    <s v="JEP-778-2023"/>
    <s v="JEP-CSPO-752-2023"/>
    <s v="Julieth Barrera"/>
    <d v="2023-09-14T00:00:00"/>
    <s v="Fernando Alberto Vargas Valencia "/>
    <x v="0"/>
    <s v="1. Prestación de servicios profesionales y de apoyo a la gestión"/>
    <s v="Cédula de ciudadanía"/>
    <n v="80766376"/>
    <n v="2"/>
    <x v="0"/>
    <s v="Bogotá D.C."/>
    <s v="Prestar servicios profesionales especializados para realizar la articulación del equipo técnico que apoyara y acompañara el seguimiento, monitoreo y elaboración de la propuesta de informes a las recomendaciones establecidas en el informe final de la cev"/>
    <s v="Funciones de la dependencia"/>
    <s v="Harvey Danilo Suárez Morales"/>
    <s v="Secretaría Ejecutiva"/>
    <s v="AA- Oficina Asesora de Memoria Institucional y del Sistema Integral para la Paz"/>
    <s v="Gustavo Adolfo Ramirez Ariza"/>
    <n v="19452243"/>
    <x v="31"/>
    <s v="N/A"/>
    <s v="N/A"/>
    <s v="N/A"/>
    <s v="Funcionamiento"/>
    <n v="69216712"/>
    <s v="N/A"/>
    <s v="N/A"/>
    <n v="17304178"/>
    <s v="N/A"/>
    <n v="108123"/>
    <n v="551923"/>
    <s v="N/A"/>
    <d v="2023-09-22T00:00:00"/>
    <d v="2023-09-27T00:00:00"/>
    <s v="N/A"/>
    <s v="N/A"/>
    <s v="N/A"/>
    <s v="N/A"/>
    <s v="N/A"/>
    <n v="0"/>
    <s v="N/A"/>
    <n v="0"/>
    <s v="N/A"/>
    <n v="0"/>
    <s v="N/A"/>
    <n v="0"/>
    <s v="N/A"/>
    <n v="0"/>
    <s v="N/A"/>
    <n v="0"/>
    <s v="N/A"/>
    <n v="0"/>
    <s v="N/A"/>
    <n v="0"/>
    <n v="69216712"/>
    <n v="0"/>
    <n v="0"/>
    <n v="0"/>
    <n v="0"/>
    <d v="2023-12-31T00:00:00"/>
    <d v="2023-12-31T00:00:00"/>
    <n v="-837"/>
    <s v="NO"/>
    <s v="Bogotá D.C."/>
    <s v="Cumplimiento"/>
    <s v="3744220–8"/>
    <s v="NR"/>
    <s v="Suramericana"/>
    <d v="2023-09-26T00:00:00"/>
    <s v="22/09/2023 - 07/07/2024"/>
    <d v="2023-09-27T00:00:00"/>
    <s v="https://jepcolombia.sharepoint.com/:b:/g/SE/DAJ/SDC/EZYA2XExBk9NrKtxRVGLL0oBjI1VAxJtKtlKXk3cFW7YaQ?e=I2Da0R"/>
    <s v="Ninguna"/>
    <x v="0"/>
    <s v="Retiro"/>
    <s v="N/A"/>
    <s v="DERECHO"/>
    <s v="ESPECIALISTA EN DERECHOS HUMANOS Y DERECHO INTERNACIONAL HUMANITARIO"/>
    <s v="MASCULINO"/>
    <s v="fernando.vargas@jep.gov.co"/>
    <s v="https://community.secop.gov.co/Public/Tendering/ContractNoticePhases/View?PPI=CO1.PPI.27288865&amp;isFromPublicArea=True&amp;isModal=False"/>
  </r>
  <r>
    <s v="JEP-779-2023"/>
    <s v="JEP-CSPO-753-2023"/>
    <s v="Mateo Avila"/>
    <d v="2023-09-14T00:00:00"/>
    <s v="Laura Fernanda Cuenca Suarez "/>
    <x v="0"/>
    <s v="1. Prestación de servicios profesionales y de apoyo a la gestión"/>
    <s v="Cédula de ciudadanía"/>
    <n v="1013589581"/>
    <n v="4"/>
    <x v="0"/>
    <s v="Bogotá D.C."/>
    <s v="Prestar servicios profesionales para apoyar la gestión jurídica de la subdirección de contratación en los diferentes procesos y trámites que le sean asignados"/>
    <s v="Funciones de la dependencia"/>
    <s v="Harvey Danilo Suárez Morales"/>
    <s v="Secretaría Ejecutiva"/>
    <s v="EE- Subdirección de Contratación "/>
    <s v="Fabio Leonardo Muñoz"/>
    <n v="80769053"/>
    <x v="0"/>
    <s v="N/A"/>
    <s v="N/A"/>
    <s v="N/A"/>
    <s v="Inversión"/>
    <n v="35700000"/>
    <s v="N/A"/>
    <s v="N/A"/>
    <n v="8925000"/>
    <s v="N/A"/>
    <n v="109723"/>
    <n v="539423"/>
    <n v="2018011001175"/>
    <d v="2023-09-20T00:00:00"/>
    <d v="2023-09-21T00:00:00"/>
    <s v="N/A"/>
    <s v="N/A"/>
    <s v="N/A"/>
    <s v="N/A"/>
    <s v="N/A"/>
    <n v="0"/>
    <s v="N/A"/>
    <n v="0"/>
    <s v="N/A"/>
    <n v="0"/>
    <s v="N/A"/>
    <n v="0"/>
    <s v="N/A"/>
    <n v="0"/>
    <s v="N/A"/>
    <n v="0"/>
    <s v="N/A"/>
    <n v="0"/>
    <s v="N/A"/>
    <n v="0"/>
    <n v="35700000"/>
    <n v="0"/>
    <n v="0"/>
    <n v="0"/>
    <n v="0"/>
    <d v="2023-12-31T00:00:00"/>
    <d v="2023-12-31T00:00:00"/>
    <n v="-837"/>
    <s v="NO"/>
    <s v="Bogotá D.C."/>
    <s v="Cumplimiento"/>
    <s v="25-47-101004401"/>
    <n v="0"/>
    <s v="Seguros del Estado S.A."/>
    <d v="2023-09-20T00:00:00"/>
    <s v="20/09/2023 - 01/07/2024"/>
    <d v="2023-09-20T00:00:00"/>
    <s v="https://jepcolombia.sharepoint.com/:b:/g/SE/DAJ/SDC/ERQY0hUBQK5CkAk0S_zCXkMBaOlE5rrS4ghJ3tweK4fszQ?e=Fm1Yu8"/>
    <s v="Ninguna"/>
    <x v="0"/>
    <s v="Retiro"/>
    <s v="N/A"/>
    <s v="DERECHO"/>
    <s v="N/A"/>
    <s v="FEMENINO"/>
    <s v="laura.cuenca@jep.gov.co"/>
    <s v="https://community.secop.gov.co/Public/Tendering/ContractNoticePhases/View?PPI=CO1.PPI.27297414&amp;isFromPublicArea=True&amp;isModal=False"/>
  </r>
  <r>
    <s v="JEP-780-2023"/>
    <s v="JEP-CSPO-754-2023"/>
    <s v="Mateo Avila"/>
    <d v="2023-09-14T00:00:00"/>
    <s v="UNIVERSIDAD DE CÓRDOBA"/>
    <x v="0"/>
    <s v="7. Convenios con otras organizaciones"/>
    <s v="NIT"/>
    <n v="891080031"/>
    <n v="3"/>
    <x v="2"/>
    <s v="Montería"/>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Harvey Danilo Suarez Morales"/>
    <s v="Secretaría Ejecutiva"/>
    <s v="AA- Subdirección de Fortalecimiento Institucional"/>
    <s v="Maria Luisa Moreno Rodriguez"/>
    <n v="1019009895"/>
    <x v="24"/>
    <s v="N/A"/>
    <s v="N/A"/>
    <s v="N/A"/>
    <s v="N/A"/>
    <n v="0"/>
    <s v="N/A"/>
    <s v="N/A"/>
    <s v="N/A"/>
    <s v="N/A"/>
    <s v="N/A"/>
    <s v="N/A"/>
    <s v="N/A"/>
    <d v="2023-12-05T00:00:00"/>
    <d v="2023-12-07T00:00:00"/>
    <s v="N/A"/>
    <s v="N/A"/>
    <s v="N/A"/>
    <s v="N/A"/>
    <s v="N/A"/>
    <n v="0"/>
    <s v="N/A"/>
    <n v="0"/>
    <s v="N/A"/>
    <n v="0"/>
    <s v="N/A"/>
    <n v="0"/>
    <s v="N/A"/>
    <n v="0"/>
    <s v="N/A"/>
    <n v="0"/>
    <s v="N/A"/>
    <n v="0"/>
    <n v="0"/>
    <n v="0"/>
    <n v="0"/>
    <n v="0"/>
    <n v="0"/>
    <n v="0"/>
    <n v="0"/>
    <d v="2028-09-15T00:00:00"/>
    <d v="2028-09-15T00:00:00"/>
    <n v="883"/>
    <s v="SI"/>
    <s v="Territorio Nacional"/>
    <s v="N/A"/>
    <s v="N/A"/>
    <s v="N/A"/>
    <s v="N/A"/>
    <s v="N/A"/>
    <s v="N/A"/>
    <s v="N/A"/>
    <s v="N/A"/>
    <s v="El convenio no tiene acta de inicio en secop II"/>
    <x v="1"/>
    <s v="Ingreso"/>
    <s v="N/A"/>
    <s v="N/A"/>
    <s v="N/A"/>
    <s v="N/A"/>
    <s v="N/A"/>
    <s v="https://community.secop.gov.co/Public/Tendering/ContractNoticePhases/View?PPI=CO1.PPI.27311043&amp;isFromPublicArea=True&amp;isModal=False"/>
  </r>
  <r>
    <s v="JEP-781-2023"/>
    <s v="JEP-CSPO-755-2023"/>
    <s v="Julieth Barrera"/>
    <d v="2023-09-18T00:00:00"/>
    <s v="Paula Andrea Giraldo Restrepo"/>
    <x v="0"/>
    <s v="1. Prestación de servicios profesionales y de apoyo a la gestión"/>
    <s v="Cédula de ciudadanía"/>
    <n v="43630774"/>
    <n v="1"/>
    <x v="0"/>
    <s v="Medellín"/>
    <s v="Prestar servicios profesionales especializados para acompañar y apoyar el seguimiento, monitoreo y elaboración de la propuesta de informes a las recomendaciones establecidas en el informe final de la cev, de acuerdo con las directrices impartidas por la coordinación de la secretaría técnica del comité"/>
    <s v="Funciones de la dependencia"/>
    <s v="Harvey Danilo Suárez Morales"/>
    <s v="Secretaría Ejecutiva"/>
    <s v="AA- Oficina Asesora de Memoria Institucional y del Sistema Integral para la Paz"/>
    <s v="Gustavo Adolfo Ramirez Ariza"/>
    <n v="19452243"/>
    <x v="31"/>
    <s v="N/A"/>
    <s v="N/A"/>
    <s v="N/A"/>
    <s v="Funcionamiento"/>
    <n v="62537904"/>
    <s v="N/A"/>
    <s v="N/A"/>
    <n v="15634476"/>
    <s v="N/A"/>
    <n v="107923"/>
    <s v="_x0009_539523"/>
    <s v="N/A"/>
    <d v="2023-09-20T00:00:00"/>
    <d v="2023-09-26T00:00:00"/>
    <s v="N/A"/>
    <s v="N/A"/>
    <s v="N/A"/>
    <s v="N/A"/>
    <s v="N/A"/>
    <n v="0"/>
    <s v="N/A"/>
    <n v="0"/>
    <s v="N/A"/>
    <n v="0"/>
    <s v="N/A"/>
    <n v="0"/>
    <s v="N/A"/>
    <n v="0"/>
    <s v="N/A"/>
    <n v="0"/>
    <s v="N/A"/>
    <n v="0"/>
    <s v="N/A"/>
    <n v="0"/>
    <n v="62537904"/>
    <n v="0"/>
    <n v="0"/>
    <n v="0"/>
    <n v="0"/>
    <d v="2023-12-31T00:00:00"/>
    <d v="2023-12-31T00:00:00"/>
    <n v="-837"/>
    <s v="NO"/>
    <s v="Bogotá D.C."/>
    <s v="Cumplimiento"/>
    <s v="380 47 994000138147"/>
    <n v="0"/>
    <s v="Aseguradora Solidaria de Colombia"/>
    <d v="2023-09-21T00:00:00"/>
    <s v="20/09/2023 - 03/07/2024"/>
    <d v="2023-09-22T00:00:00"/>
    <s v="https://jepcolombia.sharepoint.com/:b:/g/SE/DAJ/SDC/EdLRGjaHt59IieROS56JRJMBl9ay3w0eXEdg7mNcKA_wZQ?e=WfQ8PJ"/>
    <s v="Ninguna"/>
    <x v="0"/>
    <s v="Retiro"/>
    <s v="N/A"/>
    <s v="HISTORIA"/>
    <s v="MASTER EN ESTUDIOS HISPANICOS"/>
    <s v="FEMENINO"/>
    <s v="No registra según TI 23/01/2024"/>
    <s v="https://community.secop.gov.co/Public/Tendering/ContractNoticePhases/View?PPI=CO1.PPI.27344718&amp;isFromPublicArea=True&amp;isModal=False"/>
  </r>
  <r>
    <s v="JEP-782-2023"/>
    <s v="JEP-CSPO-756-2023"/>
    <s v="Clara Torres"/>
    <d v="2023-09-19T00:00:00"/>
    <s v="Vivian Fernanda Cuello Santana"/>
    <x v="0"/>
    <s v="1. Prestación de servicios profesionales y de apoyo a la gestión"/>
    <s v="Cédula de ciudadanía"/>
    <n v="1140887371"/>
    <n v="3"/>
    <x v="0"/>
    <s v="Soledad"/>
    <s v="Prestar servicios profesionales para acompañar y realizar las actividades necesarias para la formulación, ejecución y seguimiento de las políticas públicas, planes, programas y proyectos encaminados al cumplimiento del mandato de  la comisión para el esclarecimiento de la verdad CSM"/>
    <s v="Funciones de la dependencia"/>
    <s v="Harvey Danilo Suárez Morales"/>
    <s v="Secretaría Ejecutiva"/>
    <s v="AA- Oficina Asesora de Memoria Institucional y del Sistema Integral para la Paz"/>
    <s v="Gustavo Adolfo Ramirez Ariza"/>
    <n v="19452243"/>
    <x v="31"/>
    <s v="N/A"/>
    <s v="N/A"/>
    <s v="N/A"/>
    <s v="Funcionamiento"/>
    <n v="34608352"/>
    <s v="N/A"/>
    <s v="N/A"/>
    <n v="8652088"/>
    <s v="N/A"/>
    <n v="107623"/>
    <s v="_x0009_560523"/>
    <s v="N/A"/>
    <d v="2023-09-26T00:00:00"/>
    <d v="2023-10-02T00:00:00"/>
    <s v="N/A"/>
    <s v="N/A"/>
    <s v="N/A"/>
    <s v="N/A"/>
    <s v="N/A"/>
    <n v="0"/>
    <s v="N/A"/>
    <n v="0"/>
    <s v="N/A"/>
    <n v="0"/>
    <s v="N/A"/>
    <n v="0"/>
    <s v="N/A"/>
    <n v="0"/>
    <s v="N/A"/>
    <n v="0"/>
    <s v="N/A"/>
    <n v="0"/>
    <s v="N/A"/>
    <n v="0"/>
    <n v="34608352"/>
    <n v="0"/>
    <n v="0"/>
    <n v="0"/>
    <n v="0"/>
    <d v="2023-12-31T00:00:00"/>
    <d v="2023-12-31T00:00:00"/>
    <n v="-837"/>
    <s v="NO"/>
    <s v="Bogotá D.C."/>
    <s v="Cumplimiento"/>
    <s v="17-45-101051041"/>
    <n v="0"/>
    <s v="Seguros del Estado S.A."/>
    <d v="2023-09-29T00:00:00"/>
    <s v="21/09/2023 - 30/06/2024"/>
    <d v="2023-09-29T00:00:00"/>
    <s v="https://jepcolombia.sharepoint.com/:b:/g/SE/DAJ/SDC/EX7AUTL-IZJOnHpcSyDKQhwB4htPMl_Nf_mDiczP12y37A?e=KWXk55"/>
    <s v="Ninguna"/>
    <x v="0"/>
    <s v="Retiro"/>
    <s v="N/A"/>
    <s v="RELACIONES INTERNACIONALES"/>
    <s v="N/A"/>
    <s v="FEMENINO"/>
    <s v="No registra según TI 23/01/2024"/>
    <s v="https://community.secop.gov.co/Public/Tendering/ContractNoticePhases/View?PPI=CO1.PPI.27367053&amp;isFromPublicArea=True&amp;isModal=False"/>
  </r>
  <r>
    <s v="JEP-783-2023"/>
    <s v="JEP-CSPO-757-2023"/>
    <s v="Julieth Barrera"/>
    <d v="2023-09-18T00:00:00"/>
    <s v="Edwin José Corena Puentes"/>
    <x v="0"/>
    <s v="1. Prestación de servicios profesionales y de apoyo a la gestión"/>
    <s v="Cédula de ciudadanía"/>
    <n v="8486487"/>
    <n v="8"/>
    <x v="0"/>
    <s v="Barranquilla"/>
    <s v="Prestar servicios profesionales especializados para acompañar y apoyar el seguimiento, monitoreo y elaboración de la propuesta de informes a las recomendaciones establecidas en el informe final de la cev, de acuerdo con las directrices impartidas por la coordinación de la secretaría técnica del comité"/>
    <s v="Funciones de la dependencia"/>
    <s v="Harvey Danilo Suárez Morales"/>
    <s v="Secretaría Ejecutiva"/>
    <s v="AA- Oficina Asesora de Memoria Institucional y del Sistema Integral para la Paz"/>
    <s v="Gustavo Adolfo Ramirez Ariza"/>
    <n v="19452243"/>
    <x v="31"/>
    <s v="N/A"/>
    <s v="N/A"/>
    <s v="N/A"/>
    <s v="Funcionamiento"/>
    <n v="62537904"/>
    <s v="N/A"/>
    <s v="N/A"/>
    <n v="15634476"/>
    <s v="N/A"/>
    <n v="107723"/>
    <n v="552023"/>
    <s v="N/A"/>
    <d v="2023-09-22T00:00:00"/>
    <d v="2023-09-27T00:00:00"/>
    <s v="N/A"/>
    <s v="N/A"/>
    <s v="N/A"/>
    <s v="N/A"/>
    <s v="N/A"/>
    <n v="0"/>
    <s v="N/A"/>
    <n v="0"/>
    <s v="N/A"/>
    <n v="0"/>
    <s v="N/A"/>
    <n v="0"/>
    <s v="N/A"/>
    <n v="0"/>
    <s v="N/A"/>
    <n v="0"/>
    <s v="N/A"/>
    <n v="0"/>
    <s v="N/A"/>
    <n v="0"/>
    <n v="62537904"/>
    <n v="0"/>
    <n v="0"/>
    <n v="0"/>
    <n v="0"/>
    <d v="2023-12-31T00:00:00"/>
    <d v="2023-12-31T00:00:00"/>
    <n v="-837"/>
    <s v="NO"/>
    <s v="Bogotá D.C."/>
    <s v="Cumplimiento"/>
    <s v="15-47-101012076"/>
    <n v="0"/>
    <s v="Seguros del Estado S.A."/>
    <d v="2023-09-20T00:00:00"/>
    <s v="20/09/2023 - 30/06/2024"/>
    <d v="2023-09-25T00:00:00"/>
    <s v="https://jepcolombia.sharepoint.com/:b:/g/SE/DAJ/SDC/EYP5O9J3NvxMu1RI_S6-8KMBPNLlt3Me6B-s3g6vcdA_Ng?e=Ga74gI"/>
    <s v="Ninguna"/>
    <x v="0"/>
    <s v="Retiro"/>
    <s v="N/A"/>
    <s v="HISTORIA"/>
    <s v="MAGISTER EN HISTORIA"/>
    <s v="MASCULINO"/>
    <s v="No registra según TI 23/01/2024"/>
    <s v="https://community.secop.gov.co/Public/Tendering/ContractNoticePhases/View?PPI=CO1.PPI.27372639&amp;isFromPublicArea=True&amp;isModal=False"/>
  </r>
  <r>
    <s v="JEP-784-2023"/>
    <s v="JEP-CSPO-758-2023"/>
    <s v="Julieth Barrera"/>
    <d v="2023-09-20T00:00:00"/>
    <s v="Felipe Antonio Jaramillo Toro"/>
    <x v="0"/>
    <s v="1. Prestación de servicios profesionales y de apoyo a la gestión"/>
    <s v="Cédula de ciudadanía"/>
    <n v="18398377"/>
    <n v="5"/>
    <x v="0"/>
    <s v="Bogotá D.C."/>
    <s v="Prestar servicios profesionales para apoyar y acompañar al comité de seguimiento y monitoreo a las recomendaciones de la comisión para el esclarecimiento de la verdad (csm), en las acciones de comunicación a desarrollar durante las actividades institucionales de comunicación interna y externa"/>
    <s v="Funciones de la dependencia"/>
    <s v="Harvey Danilo Suárez Morales"/>
    <s v="Secretaría Ejecutiva"/>
    <s v="AA- Oficina Asesora de Memoria Institucional y del Sistema Integral para la Paz"/>
    <s v="Gustavo Adolfo Ramirez Ariza"/>
    <n v="19452243"/>
    <x v="31"/>
    <s v="N/A"/>
    <s v="N/A"/>
    <s v="N/A"/>
    <s v="Funcionamiento"/>
    <n v="21857904"/>
    <s v="N/A"/>
    <s v="N/A"/>
    <n v="5464476"/>
    <s v="N/A"/>
    <n v="108023"/>
    <n v="555023"/>
    <s v="N/A"/>
    <d v="2023-09-25T00:00:00"/>
    <d v="2023-10-04T00:00:00"/>
    <s v="N/A"/>
    <s v="N/A"/>
    <s v="N/A"/>
    <s v="N/A"/>
    <s v="N/A"/>
    <n v="0"/>
    <s v="N/A"/>
    <n v="0"/>
    <s v="N/A"/>
    <n v="0"/>
    <s v="N/A"/>
    <n v="0"/>
    <s v="N/A"/>
    <n v="0"/>
    <s v="N/A"/>
    <n v="0"/>
    <s v="N/A"/>
    <n v="0"/>
    <s v="N/A"/>
    <n v="0"/>
    <n v="21857904"/>
    <n v="0"/>
    <n v="0"/>
    <n v="0"/>
    <n v="0"/>
    <d v="2023-12-31T00:00:00"/>
    <d v="2023-12-31T00:00:00"/>
    <n v="-837"/>
    <s v="NO"/>
    <s v="Bogotá D.C."/>
    <s v="Cumplimiento"/>
    <s v="14-45-101102155"/>
    <n v="0"/>
    <s v="Seguros del Estado S.A."/>
    <d v="2023-09-27T00:00:00"/>
    <s v="24/09/2023 - 30/06/2024"/>
    <d v="2023-10-04T00:00:00"/>
    <s v="https://jepcolombia.sharepoint.com/:b:/g/SE/DAJ/SDC/EYqjUg1lGfhFvtWRherDDdsB97j0Nl6dXKh7Xjh19bArSg?e=DnLOAR"/>
    <s v="Ninguna"/>
    <x v="0"/>
    <s v="Retiro"/>
    <s v="N/A"/>
    <s v="COMUNICACIÓN SOCIAL Y PERIODISMO"/>
    <s v="N/A"/>
    <s v="MASCULINO"/>
    <s v="No registra según TI 23/01/2024"/>
    <s v="https://community.secop.gov.co/Public/Tendering/ContractNoticePhases/View?PPI=CO1.PPI.27398408&amp;isFromPublicArea=True&amp;isModal=False"/>
  </r>
  <r>
    <s v="JEP-785-2023"/>
    <s v="JEP-CSPO-759-2023"/>
    <s v="Paola Casas"/>
    <d v="2023-09-21T00:00:00"/>
    <s v="CORPORACIÓN UNIVERSITARIA MINUTO DE DIOS -UNIMINUTO"/>
    <x v="0"/>
    <s v="7. Convenios con otras organizaciones"/>
    <s v="NIT"/>
    <n v="800116217"/>
    <n v="2"/>
    <x v="2"/>
    <s v="Bogota D.C."/>
    <s v="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
    <s v="Funciones de la dependencia"/>
    <s v="Harvey Danilo Suarez Morales"/>
    <s v="Secretaría Ejecutiva"/>
    <s v="AA- Subdirección de Fortalecimiento Institucional"/>
    <s v="Maria Luisa Moreno Rodriguez"/>
    <n v="1019009895"/>
    <x v="24"/>
    <s v="N/A"/>
    <s v="N/A"/>
    <s v="N/A"/>
    <s v="N/A"/>
    <n v="0"/>
    <s v="N/A"/>
    <s v="N/A"/>
    <n v="0"/>
    <s v="N/A"/>
    <s v="N/A"/>
    <s v="N/A"/>
    <s v="N/A"/>
    <d v="2023-12-01T00:00:00"/>
    <d v="2023-12-04T00:00:00"/>
    <s v="N/A"/>
    <s v="N/A"/>
    <s v="N/A"/>
    <s v="N/A"/>
    <s v="N/A"/>
    <n v="0"/>
    <s v="N/A"/>
    <n v="0"/>
    <s v="N/A"/>
    <n v="0"/>
    <s v="N/A"/>
    <n v="0"/>
    <s v="N/A"/>
    <n v="0"/>
    <s v="N/A"/>
    <n v="0"/>
    <s v="N/A"/>
    <n v="0"/>
    <n v="0"/>
    <n v="0"/>
    <n v="0"/>
    <n v="0"/>
    <n v="0"/>
    <n v="0"/>
    <n v="0"/>
    <d v="2028-11-23T00:00:00"/>
    <d v="2028-11-23T00:00:00"/>
    <n v="952"/>
    <s v="SI"/>
    <s v="Territorio Nacional"/>
    <s v="N/A"/>
    <s v="N/A"/>
    <s v="N/A"/>
    <s v="N/A"/>
    <s v="N/A"/>
    <s v="N/A"/>
    <s v="N/A"/>
    <s v="N/A"/>
    <s v="El convenio no tiene acta de inicio en secop II"/>
    <x v="1"/>
    <s v="Ingreso"/>
    <s v="N/A"/>
    <s v="N/A"/>
    <s v="N/A"/>
    <s v="N/A"/>
    <s v="N/A"/>
    <s v="https://community.secop.gov.co/Public/Tendering/ContractNoticePhases/View?PPI=CO1.PPI.27982097&amp;isFromPublicArea=True&amp;isModal=False"/>
  </r>
  <r>
    <s v="JEP-786-2023"/>
    <s v="JEP-SB-004-2023"/>
    <s v="Jairo Cuellar"/>
    <d v="2023-09-21T00:00:00"/>
    <s v="IOCOM S.A.S."/>
    <x v="4"/>
    <s v="2. Compraventa "/>
    <s v="NIT"/>
    <n v="830140479"/>
    <n v="5"/>
    <x v="2"/>
    <s v="Bogotá D.C."/>
    <s v="Adquirir herramientas tecnológicas para extraer información de evidencias digitales en desarrollo de actividades forenses que adelanta la unidad de investigación y acusación de la JEP"/>
    <s v="Funciones de la dependencia"/>
    <s v="Luis Felipe Rivera García"/>
    <s v="Dirección de Tecnologías de la Información"/>
    <s v="I- Unidad de Investigación y Acusación- UIA"/>
    <s v="Luis Ernesto Jaimes Amado"/>
    <n v="19438003"/>
    <x v="22"/>
    <s v="N/A"/>
    <s v="N/A"/>
    <s v="N/A"/>
    <s v="Inversión"/>
    <n v="143291351"/>
    <s v="N/A"/>
    <s v="N/A"/>
    <s v="UP"/>
    <s v="N/A"/>
    <n v="95223"/>
    <n v="577223"/>
    <n v="2018011001068"/>
    <d v="2023-10-03T00:00:00"/>
    <d v="2023-10-12T00:00:00"/>
    <s v="N/A"/>
    <s v="N/A"/>
    <s v="N/A"/>
    <s v="N/A"/>
    <s v="N/A"/>
    <n v="0"/>
    <s v="N/A"/>
    <n v="0"/>
    <s v="N/A"/>
    <n v="0"/>
    <s v="N/A"/>
    <n v="0"/>
    <s v="N/A"/>
    <n v="0"/>
    <s v="N/A"/>
    <n v="0"/>
    <s v="N/A"/>
    <n v="0"/>
    <s v="N/A"/>
    <n v="0"/>
    <n v="143291351"/>
    <n v="0"/>
    <n v="0"/>
    <n v="0"/>
    <n v="0"/>
    <d v="2023-12-11T00:00:00"/>
    <d v="2023-12-11T00:00:00"/>
    <n v="-857"/>
    <s v="SI"/>
    <s v="Bogotá D.C."/>
    <s v="Cumplimiento"/>
    <s v="NB-100285872"/>
    <n v="0"/>
    <s v="Seguros Mundial"/>
    <d v="2023-10-03T00:00:00"/>
    <s v="02/10/2023 - 05/06/2024"/>
    <d v="2023-10-05T00:00:00"/>
    <s v="https://jepcolombia.sharepoint.com/:b:/g/SE/DAJ/SDC/EW_2uRBYw4VFix1vq5qy5egBmhz85VruF3mQJ0OzkfhdFQ?e=zTKasB"/>
    <s v="El 16/04/2025 se publica el acta de balance final y cierre del contrato JEP-786-2023"/>
    <x v="0"/>
    <s v="Retiro"/>
    <s v="N/A"/>
    <s v="N/A"/>
    <s v="N/A"/>
    <s v="N/A"/>
    <s v="N/A"/>
    <s v="https://community.secop.gov.co/Public/Tendering/ContractNoticePhases/View?PPI=CO1.PPI.26546894&amp;isFromPublicArea=True&amp;isModal=False"/>
  </r>
  <r>
    <s v="JEP-787-2023"/>
    <s v="JEP-CSPO-760-2023"/>
    <s v="Julieth Barrera"/>
    <d v="2023-09-21T00:00:00"/>
    <s v="Santiago Gómez Obando"/>
    <x v="0"/>
    <s v="1. Prestación de servicios profesionales y de apoyo a la gestión"/>
    <s v="Cédula de ciudadanía"/>
    <n v="80849586"/>
    <n v="1"/>
    <x v="0"/>
    <s v="Bogotá D.C."/>
    <s v="Prestar servicios profesionales especializados para acompañar y apoyar el seguimiento, monitoreo y elaboración de la propuesta de informes a las recomendaciones establecidas en el informe final de la CEV, de acuerdo con las directrices impartidas por la coordinación de la secretaría técnica del comité"/>
    <s v="Funciones de la dependencia"/>
    <s v="Harvey Danilo Suárez Morales"/>
    <s v="Secretaría Ejecutiva"/>
    <s v="AA- Oficina Asesora de Memoria Institucional y del Sistema Integral para la Paz"/>
    <s v="Gustavo Adolfo Ramirez Ariza"/>
    <n v="19452243"/>
    <x v="31"/>
    <s v="N/A"/>
    <s v="N/A"/>
    <s v="N/A"/>
    <s v="Funcionamiento"/>
    <n v="46903428"/>
    <s v="N/A"/>
    <s v="N/A"/>
    <n v="15634476"/>
    <s v="N/A"/>
    <n v="107823"/>
    <n v="580823"/>
    <s v="N/A"/>
    <d v="2023-10-04T00:00:00"/>
    <d v="2023-10-24T00:00:00"/>
    <s v="N/A"/>
    <s v="N/A"/>
    <s v="N/A"/>
    <s v="N/A"/>
    <s v="N/A"/>
    <n v="0"/>
    <s v="N/A"/>
    <n v="0"/>
    <s v="N/A"/>
    <n v="0"/>
    <s v="N/A"/>
    <n v="0"/>
    <s v="N/A"/>
    <n v="0"/>
    <s v="N/A"/>
    <n v="0"/>
    <s v="N/A"/>
    <n v="0"/>
    <s v="N/A"/>
    <n v="0"/>
    <n v="46903428"/>
    <n v="0"/>
    <n v="0"/>
    <n v="0"/>
    <n v="0"/>
    <d v="2023-12-31T00:00:00"/>
    <d v="2023-12-31T00:00:00"/>
    <n v="-837"/>
    <s v="NO"/>
    <s v="Bogotá D.C."/>
    <s v="Cumplimiento"/>
    <s v="17-45-101051157"/>
    <n v="0"/>
    <s v="Seguros del Estado S.A."/>
    <d v="2023-10-19T00:00:00"/>
    <s v="10/10/2023 - 30/06/2024"/>
    <d v="2023-10-20T00:00:00"/>
    <s v="https://jepcolombia.sharepoint.com/:b:/g/SE/DAJ/SDC/EYSmM6g8iC1KgvnjZlwQAgMBHIOqrroVxSIF6nOFI1AvjA?e=svgkFg"/>
    <s v="Ninguna"/>
    <x v="0"/>
    <s v="Retiro"/>
    <s v="N/A"/>
    <s v="CIENCIA POLÍTICA Y GOBIERNO"/>
    <s v="N/A"/>
    <s v="MASCULINO"/>
    <s v="No registra según TI 23/01/2024"/>
    <s v="https://community.secop.gov.co/Public/Tendering/ContractNoticePhases/View?PPI=CO1.PPI.27434782&amp;isFromPublicArea=True&amp;isModal=False"/>
  </r>
  <r>
    <s v="JEP-788-2023"/>
    <s v="JEP-CSPO-761-2023"/>
    <s v="John Maldonado"/>
    <d v="2023-09-21T00:00:00"/>
    <s v="UNP"/>
    <x v="0"/>
    <s v="5. Convenio interadministrativo "/>
    <s v="NIT"/>
    <n v="900475780"/>
    <n v="1"/>
    <x v="2"/>
    <s v="Bogotá D.C."/>
    <s v="Aunar esfuerzos institucionales, recursos, capacidades y métodos entre la Unidad Nacional De Protección -UNP- y la jurisdicción especial para la paz -JEP-, que permitan implementar con enfoque preventivo, las medidas necesarias que garanticen la seguridad en los desplazamientos y la permanencia en territorio de quienes se desplacen al mismo, por desarrollo de las diligencias judiciales, para su adecuada protección de la vida e integridad"/>
    <s v="Funciones de la dependencia"/>
    <s v="Juan David Olarte Torres (Encagado)"/>
    <s v="Dirección Administrativa y Financiera"/>
    <s v="DD- Oficina Asesora de Seguridad y Protección"/>
    <s v="Maria Emma Caro Robles"/>
    <n v="39707567"/>
    <x v="28"/>
    <s v="N/A"/>
    <s v="N/A"/>
    <s v="N/A"/>
    <s v="Funcionamiento"/>
    <n v="1037448263"/>
    <n v="1027071790"/>
    <n v="10376473"/>
    <s v="ND"/>
    <s v="N/A"/>
    <n v="107123"/>
    <n v="550923"/>
    <s v="N/A"/>
    <d v="2023-09-22T00:00:00"/>
    <d v="2023-09-22T00:00:00"/>
    <s v="N/A"/>
    <s v="N/A"/>
    <s v="N/A"/>
    <s v="N/A"/>
    <s v="N/A"/>
    <n v="0"/>
    <s v="N/A"/>
    <n v="0"/>
    <s v="N/A"/>
    <n v="0"/>
    <s v="N/A"/>
    <n v="0"/>
    <s v="N/A"/>
    <n v="0"/>
    <s v="N/A"/>
    <n v="0"/>
    <s v="N/A"/>
    <n v="0"/>
    <s v="N/A"/>
    <n v="0"/>
    <n v="1037448263"/>
    <n v="0"/>
    <n v="0"/>
    <n v="0"/>
    <n v="0"/>
    <d v="2023-11-30T00:00:00"/>
    <d v="2023-11-30T00:00:00"/>
    <n v="-868"/>
    <s v="SI"/>
    <s v="Territorio Nacional"/>
    <s v="N/A"/>
    <s v="N/A"/>
    <s v="N/A"/>
    <s v="N/A"/>
    <s v="N/A"/>
    <s v="N/A"/>
    <s v="N/A"/>
    <s v="N/A"/>
    <s v="EL 27/09/2024 se publicó el acta de balance y cierre"/>
    <x v="0"/>
    <s v="Retiro"/>
    <s v="N/A"/>
    <s v="N/A"/>
    <s v="N/A"/>
    <s v="N/A"/>
    <s v="N/A"/>
    <s v="https://community.secop.gov.co/Public/Tendering/ContractNoticePhases/View?PPI=CO1.PPI.27431305&amp;isFromPublicArea=True&amp;isModal=False"/>
  </r>
  <r>
    <s v="JEP-789-2023"/>
    <s v="JEP-CSPO-762-2023"/>
    <s v="Mateo Avila"/>
    <d v="2023-09-21T00:00:00"/>
    <s v="FUNDACIÓN UNIVERSIDAD DEL NORTE"/>
    <x v="0"/>
    <s v="7. Convenios con otras organizaciones"/>
    <s v="NIT"/>
    <n v="890101681"/>
    <n v="9"/>
    <x v="2"/>
    <s v="Barranquilla"/>
    <s v="Aunar esfuerzos pedagógicos, académicos, técnicos tecnológicos, logísticos, humanos y administrativos, para adelantar acciones conjuntas en temas de interés recíproco a cada una de las partes, en áreas de formación, investigación y extensión, y en todas las demás formas de acción universitaria, que contribuyan al propósito común de mejorar la comprensión de la justicia transicional y aportar a la reconciliación y construcción de paz en Colombia"/>
    <s v="Funciones de la dependencia"/>
    <s v="Harvey Danilo Suárez Morales"/>
    <s v="Secretaría Ejecutiva"/>
    <s v="AA- Subdirección de Fortalecimiento Institucional"/>
    <s v="Maria Luisa Moreno Rodriguez"/>
    <n v="1019009895"/>
    <x v="24"/>
    <s v="N/A"/>
    <s v="N/A"/>
    <s v="N/A"/>
    <s v="N/A"/>
    <n v="0"/>
    <s v="N/A"/>
    <s v="N/A"/>
    <s v="N/A"/>
    <s v="N/A"/>
    <s v="N/A"/>
    <s v="N/A"/>
    <s v="N/A"/>
    <d v="2023-10-09T00:00:00"/>
    <d v="2023-10-09T00:00:00"/>
    <s v="N/A"/>
    <s v="N/A"/>
    <s v="N/A"/>
    <s v="N/A"/>
    <s v="N/A"/>
    <n v="0"/>
    <s v="N/A"/>
    <n v="0"/>
    <s v="N/A"/>
    <n v="0"/>
    <s v="N/A"/>
    <n v="0"/>
    <s v="N/A"/>
    <n v="0"/>
    <s v="N/A"/>
    <n v="0"/>
    <s v="N/A"/>
    <n v="0"/>
    <s v="N/A"/>
    <n v="0"/>
    <n v="0"/>
    <n v="0"/>
    <n v="0"/>
    <n v="0"/>
    <n v="0"/>
    <d v="2028-09-30T00:00:00"/>
    <d v="2028-09-30T00:00:00"/>
    <n v="898"/>
    <s v="SI"/>
    <s v="Bogotá D.C. y Barranquilla, Atlántico"/>
    <s v="N/A"/>
    <s v="N/A"/>
    <s v="N/A"/>
    <s v="N/A"/>
    <s v="N/A"/>
    <s v="N/A"/>
    <s v="N/A"/>
    <s v="N/A"/>
    <s v="Ninguna"/>
    <x v="1"/>
    <s v="Ingreso"/>
    <s v="N/A"/>
    <s v="N/A"/>
    <s v="N/A"/>
    <s v="N/A"/>
    <s v="N/A"/>
    <s v="https://community.secop.gov.co/Public/Tendering/ContractNoticePhases/View?PPI=CO1.PPI.27440501&amp;isFromPublicArea=True&amp;isModal=False"/>
  </r>
  <r>
    <s v="JEP-790-2023"/>
    <s v="JEP-CSPO-763-2023"/>
    <s v="Jairo Cuellar"/>
    <d v="2023-09-21T00:00:00"/>
    <s v="Maria Carolina García Burgos"/>
    <x v="0"/>
    <s v="1. Prestación de servicios profesionales y de apoyo a la gestión"/>
    <s v="Cédula de ciudadanía"/>
    <n v="1047449331"/>
    <n v="3"/>
    <x v="0"/>
    <s v="Bogotá D.C."/>
    <s v="Prestar servicios profesionales para apoyar y acompañar a la Secretaría Ejecutiva, en la construcción, revisión y análisis de documentos técnicos y jurídicos relacionados con la gestión e implementación del Monitoreo Integral al cumplimiento de las sanciones propias y el régimen de condicionalidad"/>
    <s v="Administrativo Transversal"/>
    <s v="Harvey Danilo Suárez Morales"/>
    <s v="Secretaría Ejecutiva"/>
    <s v="AA- Equipo de Monitoreo Integral"/>
    <s v="Gladys Celeide Prada Pardo"/>
    <n v="60335962"/>
    <x v="7"/>
    <s v="N/A"/>
    <s v="N/A"/>
    <s v="N/A"/>
    <s v="Inversión"/>
    <n v="26057439"/>
    <s v="N/A"/>
    <s v="N/A"/>
    <n v="7589549"/>
    <s v="N/A"/>
    <n v="106423"/>
    <n v="554923"/>
    <n v="2022011000068"/>
    <d v="2023-09-25T00:00:00"/>
    <d v="2023-09-27T00:00:00"/>
    <s v="N/A"/>
    <s v="N/A"/>
    <s v="N/A"/>
    <s v="N/A"/>
    <s v="N/A"/>
    <n v="0"/>
    <s v="N/A"/>
    <n v="0"/>
    <s v="N/A"/>
    <n v="0"/>
    <s v="N/A"/>
    <n v="0"/>
    <s v="N/A"/>
    <n v="0"/>
    <s v="N/A"/>
    <n v="0"/>
    <s v="N/A"/>
    <n v="0"/>
    <s v="N/A"/>
    <n v="0"/>
    <n v="26057439"/>
    <n v="0"/>
    <n v="0"/>
    <n v="0"/>
    <n v="0"/>
    <d v="2023-12-31T00:00:00"/>
    <d v="2023-12-31T00:00:00"/>
    <n v="-837"/>
    <s v="NO"/>
    <s v="Bogotá D.C."/>
    <s v="Cumplimiento"/>
    <s v="11-47-101016885"/>
    <n v="0"/>
    <s v="Seguros del Estado S.A."/>
    <d v="2023-09-26T00:00:00"/>
    <s v="25/09/2023 - 02/07/2024"/>
    <d v="2023-09-27T00:00:00"/>
    <s v="https://jepcolombia.sharepoint.com/:b:/g/SE/DAJ/SDC/EYpVSi0njMVIheC-hv7v8zABKnssorMGdz8gAgO4Faqo1w?e=FfhgYc"/>
    <s v="Ninguna"/>
    <x v="0"/>
    <s v="Retiro"/>
    <s v="N/A"/>
    <s v="DERECHO"/>
    <s v="ESPECIALISTA EN DERECHO CONSTITUCIONAL"/>
    <s v="FEMENINO"/>
    <s v="carolina.garcia@jep.gov.co"/>
    <s v="https://community.secop.gov.co/Public/Tendering/ContractNoticePhases/View?PPI=CO1.PPI.27438864&amp;isFromPublicArea=True&amp;isModal=False"/>
  </r>
  <r>
    <s v="JEP-791-2023"/>
    <s v="JEP-CSPO-764-2023"/>
    <s v="Clara Torres"/>
    <d v="2023-09-22T00:00:00"/>
    <s v="D.T.M. DATA TACTICAL MANAGEMENT S.A. "/>
    <x v="0"/>
    <s v="2. Prestación de servcios"/>
    <s v="NIT"/>
    <n v="901004418"/>
    <n v="1"/>
    <x v="2"/>
    <s v="Bogotá D.C."/>
    <s v="Adquirir herramientas tecnológicas para extraer información de evidencias digitales de celulares y adquirir imágenes de equipos MAC para su análisis en desarrollo de actividades forenses que adelanta la Unidad de Investigación y Acusación de la JEP."/>
    <s v="Funciones de la dependencia"/>
    <s v="Luis Felipe Rivera García"/>
    <s v="Dirección de Tecnologías de la Información"/>
    <s v="I- Unidad de Investigación y Acusación- UIA"/>
    <s v="Carlos Eduardo Ruiz Silva"/>
    <n v="80792076"/>
    <x v="18"/>
    <s v="N/A"/>
    <s v="N/A"/>
    <s v="N/A"/>
    <s v="Inversión"/>
    <n v="127957500"/>
    <s v="N/A"/>
    <s v="N/A"/>
    <s v="N/A"/>
    <s v="N/A"/>
    <n v="99623"/>
    <n v="582023"/>
    <n v="2018011001068"/>
    <d v="2023-10-05T00:00:00"/>
    <d v="2023-10-13T00:00:00"/>
    <s v="N/A"/>
    <s v="N/A"/>
    <s v="N/A"/>
    <s v="N/A"/>
    <s v="N/A"/>
    <n v="0"/>
    <s v="N/A"/>
    <n v="0"/>
    <s v="N/A"/>
    <n v="0"/>
    <s v="N/A"/>
    <n v="0"/>
    <s v="N/A"/>
    <n v="0"/>
    <s v="N/A"/>
    <n v="0"/>
    <s v="N/A"/>
    <n v="0"/>
    <s v="N/A"/>
    <n v="0"/>
    <n v="127957500"/>
    <n v="0"/>
    <n v="0"/>
    <n v="0"/>
    <n v="0"/>
    <d v="2023-11-30T00:00:00"/>
    <d v="2023-11-30T00:00:00"/>
    <n v="-868"/>
    <s v="SI"/>
    <s v="Bogotá D.C."/>
    <s v="Cumplimiento"/>
    <s v="21-45-101424780"/>
    <n v="0"/>
    <s v="Seguros del Estado S.A."/>
    <d v="2023-10-09T00:00:00"/>
    <s v="05/10/2023 - 30/11/2024"/>
    <d v="2023-10-10T00:00:00"/>
    <s v="https://jepcolombia.sharepoint.com/:b:/g/SE/DAJ/SDC/EZlX9l__YJhGt3xOApETgUcBYTtBfzoMb5PiYnQGd6I1AA?e=WeSRJC_x000a_https://jepcolombia.sharepoint.com/:b:/g/SE/DAJ/SDC/EREl0tmsaDNIo3E1i8ZnutIBwR8TOiPLjlzvkpcl3o8kcw?e=F6knAx"/>
    <s v="El 28/02/2025 se publicó el acta de balance y cierre"/>
    <x v="0"/>
    <s v="Retiro"/>
    <s v="N/A"/>
    <s v="N/A"/>
    <s v="N/A"/>
    <s v="N/A"/>
    <s v="N/A"/>
    <s v="https://community.secop.gov.co/Public/Tendering/ContractNoticePhases/View?PPI=CO1.PPI.27462028&amp;isFromPublicArea=True&amp;isModal=False"/>
  </r>
  <r>
    <s v="JEP-792-2023"/>
    <s v="JEP-SB-010-2023"/>
    <s v="John Maldonado"/>
    <d v="2023-09-22T00:00:00"/>
    <s v="M.S.L. DISTRIBUCIONES Y CIA S.A.S."/>
    <x v="4"/>
    <s v="25. Licenciamiento"/>
    <s v="NIT"/>
    <n v="830031855"/>
    <n v="4"/>
    <x v="2"/>
    <s v="Bogotá D.C."/>
    <s v="Adquirir la renovación y ampliación del licenciamiento de la Solución Data Loss Prevention (DLP) para prevenir la fuga de información en la JEP"/>
    <s v="Funciones de la dependencia"/>
    <s v="Luis Felipe Rivera García"/>
    <s v="Dirección de Tecnologías de la Información"/>
    <s v="C- Dirección de TI"/>
    <s v="Yury Andrea Garcia Mora"/>
    <n v="53069577"/>
    <x v="18"/>
    <s v="N/A"/>
    <s v="N/A"/>
    <s v="N/A"/>
    <s v="Funcionamiento"/>
    <n v="5276108950"/>
    <s v="N/A"/>
    <s v="N/A"/>
    <s v="N/A"/>
    <s v="N/A"/>
    <n v="106523"/>
    <n v="554823"/>
    <s v="N/A"/>
    <d v="2023-09-26T00:00:00"/>
    <d v="2023-09-27T00:00:00"/>
    <s v="N/A"/>
    <s v="N/A"/>
    <s v="N/A"/>
    <s v="N/A"/>
    <s v="N/A"/>
    <n v="0"/>
    <s v="N/A"/>
    <n v="0"/>
    <s v="N/A"/>
    <n v="0"/>
    <s v="N/A"/>
    <n v="0"/>
    <s v="N/A"/>
    <n v="0"/>
    <s v="N/A"/>
    <n v="0"/>
    <s v="N/A"/>
    <n v="0"/>
    <s v="N/A"/>
    <n v="0"/>
    <n v="5276108950"/>
    <n v="0"/>
    <n v="0"/>
    <n v="0"/>
    <n v="0"/>
    <d v="2023-12-31T00:00:00"/>
    <d v="2023-12-31T00:00:00"/>
    <n v="-837"/>
    <s v="SI"/>
    <s v="Bogotá D.C."/>
    <s v="Cumplimiento"/>
    <s v="14-45-101102030"/>
    <n v="0"/>
    <s v="Seguros del Estado S.A."/>
    <d v="2023-09-25T00:00:00"/>
    <s v="25/09/2023 - 31/03/2027"/>
    <d v="2023-09-27T00:00:00"/>
    <s v="https://jepcolombia.sharepoint.com/:b:/g/SE/DAJ/SDC/EZm-6LrPCfBLodqTyOz5R9cB7abH7CFLjO7WmoMxU4QJCg?e=Fqxk5X"/>
    <s v="Ninguna"/>
    <x v="0"/>
    <s v="Retiro"/>
    <s v="N/A"/>
    <s v="N/A"/>
    <s v="N/A"/>
    <s v="N/A"/>
    <s v="N/A"/>
    <s v="https://community.secop.gov.co/Public/Tendering/ContractNoticePhases/View?PPI=CO1.PPI.27029293&amp;isFromPublicArea=True&amp;isModal=False"/>
  </r>
  <r>
    <s v="JEP-793-2023"/>
    <s v="JEP-CSPO-765-2023"/>
    <s v="Arinson Ruiz"/>
    <d v="2023-09-23T00:00:00"/>
    <s v="INTERNET SOLUTIONS S.A.S."/>
    <x v="0"/>
    <s v="25. Licenciamiento"/>
    <s v="NIT"/>
    <n v="830111209"/>
    <n v="1"/>
    <x v="2"/>
    <s v="Bogotá D.C."/>
    <s v="Adquirir renovación, licencia adicional, bolsa de horas y capacitación de FTK"/>
    <s v="Funciones de la dependencia"/>
    <s v="Luis Felipe Rivera García"/>
    <s v="Dirección de Tecnologías de la Información"/>
    <s v="I- Unidad de Investigación y Acusación- UIA"/>
    <s v="Carlos Eduardo Ruiz Silva"/>
    <n v="80792076"/>
    <x v="18"/>
    <s v="N/A"/>
    <s v="N/A"/>
    <s v="N/A"/>
    <s v="Inversión"/>
    <n v="79990610"/>
    <s v="N/A"/>
    <s v="N/A"/>
    <s v="UP"/>
    <s v="N/A"/>
    <n v="105423"/>
    <n v="577023"/>
    <s v="_x0009_2022011000057"/>
    <d v="2023-10-03T00:00:00"/>
    <d v="2023-10-13T00:00:00"/>
    <s v="N/A"/>
    <s v="N/A"/>
    <s v="N/A"/>
    <s v="N/A"/>
    <s v="N/A"/>
    <n v="0"/>
    <s v="N/A"/>
    <n v="0"/>
    <s v="N/A"/>
    <n v="0"/>
    <s v="N/A"/>
    <n v="0"/>
    <s v="N/A"/>
    <n v="0"/>
    <s v="N/A"/>
    <n v="0"/>
    <s v="N/A"/>
    <n v="0"/>
    <s v="N/A"/>
    <n v="0"/>
    <n v="79990610"/>
    <n v="0"/>
    <n v="0"/>
    <n v="0"/>
    <n v="0"/>
    <d v="2023-12-01T00:00:00"/>
    <d v="2023-12-01T00:00:00"/>
    <n v="-867"/>
    <s v="SI"/>
    <s v="Bogotá D.C. - JEP"/>
    <s v="Cumplimiento"/>
    <s v="14-47-101027831"/>
    <n v="1"/>
    <s v="Seguros del Estado S.A."/>
    <d v="2023-10-10T00:00:00"/>
    <s v="3/10/2023 - 1/12/2026"/>
    <d v="2023-10-12T00:00:00"/>
    <s v="https://jepcolombia.sharepoint.com/:b:/g/SE/DAJ/SDC/Ea_Af4ZVg3FDjBEz9MckJIYBWfY90JK2htMyLK1PcTvVBw?e=ZzW3Pk"/>
    <s v="El 16/07/2025 se publicó el acta de balance y cierre, queda registrado en el SIRECI de Septiembre"/>
    <x v="0"/>
    <s v="Balance y cierre"/>
    <s v="N/A"/>
    <s v="N/A"/>
    <s v="N/A"/>
    <s v="N/A"/>
    <s v="N/A"/>
    <s v="https://community.secop.gov.co/Public/Tendering/ContractNoticePhases/View?PPI=CO1.PPI.27489739&amp;isFromPublicArea=True&amp;isModal=False"/>
  </r>
  <r>
    <s v="JEP-794-2023."/>
    <s v="JEP-CSPO-766-2023"/>
    <s v="Paola Casas"/>
    <d v="2023-09-23T00:00:00"/>
    <s v="DEFENSORIA DEL PUEBLO"/>
    <x v="0"/>
    <s v="5. Convenio interadministrativo "/>
    <s v="NIT"/>
    <n v="901140004"/>
    <n v="8"/>
    <x v="2"/>
    <s v="Bogotá D.C."/>
    <s v="Aunar esfuerzos entre la Defensoría del Pueblo y la Jurisdicción Especial para la Paz, para impulsar la satisfacción del derecho de las víctimas en relación con su participación en los procesos ante la JEP, mediante el apoyo y promoción de los procedimientos para acceder a la Jurisdicción Especial para la Paz"/>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N/A"/>
    <n v="0"/>
    <s v="N/A"/>
    <s v="N/A"/>
    <s v="N/A"/>
    <s v="N/A"/>
    <s v="N/A"/>
    <s v="N/A"/>
    <s v="N/A"/>
    <d v="2023-10-09T00:00:00"/>
    <d v="2023-10-10T00:00:00"/>
    <s v="N/A"/>
    <s v="N/A"/>
    <s v="N/A"/>
    <s v="N/A"/>
    <s v="N/A"/>
    <n v="0"/>
    <s v="N/A"/>
    <n v="0"/>
    <s v="N/A"/>
    <n v="0"/>
    <s v="N/A"/>
    <n v="0"/>
    <s v="N/A"/>
    <n v="0"/>
    <s v="N/A"/>
    <n v="0"/>
    <s v="N/A"/>
    <n v="1"/>
    <d v="2025-09-25T00:00:00"/>
    <n v="91"/>
    <n v="0"/>
    <n v="0"/>
    <n v="0"/>
    <n v="0"/>
    <n v="0"/>
    <d v="2025-09-25T00:00:00"/>
    <d v="2025-12-25T00:00:00"/>
    <n v="-112"/>
    <s v="SI"/>
    <s v="territorio Nacional"/>
    <s v="N/A"/>
    <s v="N/A"/>
    <s v="N/A"/>
    <s v="N/A"/>
    <s v="N/A"/>
    <s v="N/A"/>
    <s v="N/A"/>
    <s v="N/A"/>
    <s v="Mediante otrosí Nº1 del 25/09/2025 se publicó la prórroga del contrato hasta el 25/12/2025"/>
    <x v="0"/>
    <s v="Prorroga"/>
    <s v="N/A"/>
    <s v="N/A"/>
    <s v="N/A"/>
    <s v="N/A"/>
    <s v="N/A"/>
    <s v="https://community.secop.gov.co/Public/Tendering/ContractNoticePhases/View?PPI=CO1.PPI.27486302&amp;isFromPublicArea=True&amp;isModal=False"/>
  </r>
  <r>
    <s v="JEP-795-2023"/>
    <s v="JEP-CSPO-767-2023"/>
    <s v="Laura Paredes"/>
    <d v="2023-09-25T00:00:00"/>
    <s v="Suzy Sierra Ruiz"/>
    <x v="0"/>
    <s v="1. Prestación de servicios profesionales y de apoyo a la gestión"/>
    <s v="Cédula de ciudadanía"/>
    <n v="52184673"/>
    <n v="5"/>
    <x v="0"/>
    <s v="Bogotá D.C."/>
    <s v="Prestar servicios profesionales especializados para apoyar y acompañar al Despacho del Secretario Ejecutivo en la orientación estratégica y seguimiento del Sistema Restaurativo en asuntos relativos a justicia restaurativa, estructuración de proyectos, monitoreo de las sanciones propias y medidas de contribución a la reparación y memoria institucional y del Sistema Integral para la Paz"/>
    <s v="Administrativo Transversal"/>
    <s v="Harvey Danilo Suárez Morales"/>
    <s v="Secretaría Ejecutiva"/>
    <s v="A- Despacho Secretaría Ejecutiva"/>
    <s v="Maria del Pilar Torres Navarrete"/>
    <n v="52107153"/>
    <x v="2"/>
    <s v="N/A"/>
    <s v="N/A"/>
    <s v="N/A"/>
    <s v="Inversión"/>
    <n v="76354239"/>
    <s v="N/A"/>
    <s v="N/A"/>
    <n v="23860701"/>
    <s v="N/A"/>
    <n v="109823"/>
    <n v="565423"/>
    <s v="_x0009_2022011000068"/>
    <d v="2023-09-27T00:00:00"/>
    <d v="2023-09-28T00:00:00"/>
    <s v="N/A"/>
    <s v="N/A"/>
    <s v="N/A"/>
    <s v="N/A"/>
    <s v="N/A"/>
    <n v="-2386068"/>
    <d v="2023-12-27T00:00:00"/>
    <n v="26055885"/>
    <s v="N/A"/>
    <n v="0"/>
    <s v="N/A"/>
    <n v="0"/>
    <s v="N/A"/>
    <n v="0"/>
    <s v="N/A"/>
    <n v="0"/>
    <s v="N/A"/>
    <n v="1"/>
    <d v="2023-12-27T00:00:00"/>
    <n v="31"/>
    <n v="100024056"/>
    <n v="26055885"/>
    <n v="26055885"/>
    <n v="0"/>
    <n v="0"/>
    <d v="2023-12-31T00:00:00"/>
    <d v="2024-01-31T00:00:00"/>
    <n v="-806"/>
    <s v="NO"/>
    <s v="Bogotá D.C."/>
    <s v="Cumplimiento"/>
    <s v="21-45-101423648"/>
    <n v="0"/>
    <s v="Seguros del Estado S.A."/>
    <d v="2023-09-28T00:00:00"/>
    <s v="28/09/2023 - 01/07/2024"/>
    <d v="2023-09-28T00:00:00"/>
    <s v="https://jepcolombia.sharepoint.com/:b:/g/SE/DAJ/SDC/EYPKkkdzjNVJiEKNpLv8qvgBrXrIbx-HmG7uqCFlBtZytw?e=gU3nwp"/>
    <s v="Mediante Otrosí N°1 el 27/12/2023 se publica la adición y prórroga del contrato JEP-795-2023"/>
    <x v="0"/>
    <s v="Adición y prórroga"/>
    <s v="N/A"/>
    <s v="DERECHO"/>
    <s v="ESPECIALISTA EN DERECHO OCMERCIAL Y FINANCIERO"/>
    <s v="FEMENINO"/>
    <s v="suzy.sierra@jep.gov.co"/>
    <s v="https://community.secop.gov.co/Public/Tendering/ContractNoticePhases/View?PPI=CO1.PPI.27508088&amp;isFromPublicArea=True&amp;isModal=False"/>
  </r>
  <r>
    <s v="JEP-796-2023"/>
    <s v="JEP-CSPO-768-2023"/>
    <s v="Laura Paredes"/>
    <d v="2023-09-25T00:00:00"/>
    <s v="Leidy Carolina Ortiz Roncallo"/>
    <x v="0"/>
    <s v="1. Prestación de servicios profesionales y de apoyo a la gestión"/>
    <s v="Cédula de ciudadanía"/>
    <n v="1010121693"/>
    <n v="0"/>
    <x v="0"/>
    <s v="Bogotá D.C."/>
    <s v="Prestar servicios profesionales con el fin de apoyar la gestión de los asuntos jurídicos a cargo del Departamento de Conceptos y Representación Jurídica así como la elaboración de la compilación normativa de la JEP"/>
    <s v="Funciones de la dependencia"/>
    <s v="Harvey Danilo Suárez Morales"/>
    <s v="Secretaría Ejecutiva"/>
    <s v="EE- Departamento de Conceptos y Representación Jurídica"/>
    <s v="María José Echeverry Hoyos"/>
    <n v="51728425"/>
    <x v="13"/>
    <s v="Ivonne Adriana Díaz Cruz_x000a_52.084.485_x000a_Encargar a partir del 30 de agosto de 2023 hasta por el término_x000a_que dure la ausencia de su titular"/>
    <s v="N/A"/>
    <s v="N/A"/>
    <s v="Inversión"/>
    <n v="27929544"/>
    <s v="N/A"/>
    <s v="N/A"/>
    <n v="6982386"/>
    <s v="N/A"/>
    <n v="104823"/>
    <n v="570423"/>
    <n v="2022011000068"/>
    <d v="2023-09-29T00:00:00"/>
    <d v="2023-10-03T00:00:00"/>
    <s v="N/A"/>
    <s v="N/A"/>
    <s v="N/A"/>
    <s v="N/A"/>
    <s v="N/A"/>
    <n v="0"/>
    <s v="N/A"/>
    <n v="0"/>
    <s v="N/A"/>
    <n v="0"/>
    <s v="N/A"/>
    <n v="0"/>
    <s v="N/A"/>
    <n v="0"/>
    <s v="N/A"/>
    <n v="0"/>
    <s v="N/A"/>
    <n v="0"/>
    <s v="N/A"/>
    <n v="0"/>
    <n v="27929544"/>
    <n v="0"/>
    <n v="0"/>
    <n v="0"/>
    <n v="0"/>
    <d v="2023-12-31T00:00:00"/>
    <d v="2023-12-31T00:00:00"/>
    <n v="-837"/>
    <s v="NO"/>
    <s v="Bogotá D.C."/>
    <s v="Cumplimiento"/>
    <s v="33-47-101012246"/>
    <n v="0"/>
    <s v="Seguros del Estado S.A."/>
    <d v="2023-10-02T00:00:00"/>
    <s v="02/10/2023 - 01/07/2024"/>
    <d v="2023-10-03T00:00:00"/>
    <s v="https://jepcolombia.sharepoint.com/:b:/g/SE/DAJ/SDC/EWS6rDkLBJVFjI-Hyt3GP_ABPuBPf6d3Ga8_3IXCiD73bw?e=1BE356"/>
    <s v="Ninguna"/>
    <x v="0"/>
    <s v="Retiro"/>
    <s v="N/A"/>
    <s v="DERECHO"/>
    <s v="ESPECIALISTA EN DERECHO ADMINISTRATIVO"/>
    <s v="FEMENINO"/>
    <s v="leidy.ortiz@jep.gov.co"/>
    <s v="https://community.secop.gov.co/Public/Tendering/ContractNoticePhases/View?PPI=CO1.PPI.27476087&amp;isFromPublicArea=True&amp;isModal=False"/>
  </r>
  <r>
    <s v="JEP-797-2023"/>
    <s v="JEP-CSPO-769-2023"/>
    <s v="Laura Paredes"/>
    <d v="2023-09-25T00:00:00"/>
    <s v="Madeleine Ahumada Casas"/>
    <x v="0"/>
    <s v="1. Prestación de servicios profesionales y de apoyo a la gestión"/>
    <s v="Cédula de ciudadanía"/>
    <n v="52429480"/>
    <n v="4"/>
    <x v="0"/>
    <s v="Bogotá D.C."/>
    <s v="Prestar servicios profesionales para apoyar la propuesta, formulación, implementación y seguimiento de lineamientos protocolos y manuales para el monitoreo integral, atendiendo a la normativa vigente, la aplicación de enfoques diferenciales y el sistema de gestión de calidad"/>
    <s v="Funciones de la dependencia"/>
    <s v="Harvey Danilo Suárez Morales"/>
    <s v="Secretaría Ejecutiva"/>
    <s v="AA- Equipo de Monitoreo Integral"/>
    <s v="Gladys Celeide Prada Pardo"/>
    <n v="60335962"/>
    <x v="7"/>
    <s v="N/A"/>
    <s v="N/A"/>
    <s v="N/A"/>
    <s v="Inversión"/>
    <n v="34911930"/>
    <s v="N/A"/>
    <s v="N/A"/>
    <n v="3491190"/>
    <s v="N/A"/>
    <n v="108823"/>
    <n v="566823"/>
    <n v="2022011000068"/>
    <d v="2023-09-28T00:00:00"/>
    <d v="2023-09-30T00:00:00"/>
    <s v="N/A"/>
    <s v="N/A"/>
    <s v="N/A"/>
    <s v="N/A"/>
    <s v="N/A"/>
    <n v="0"/>
    <s v="N/A"/>
    <n v="0"/>
    <s v="N/A"/>
    <n v="0"/>
    <s v="N/A"/>
    <n v="0"/>
    <s v="N/A"/>
    <n v="0"/>
    <s v="N/A"/>
    <n v="0"/>
    <s v="N/A"/>
    <n v="0"/>
    <s v="N/A"/>
    <n v="0"/>
    <n v="34911930"/>
    <n v="0"/>
    <n v="0"/>
    <n v="0"/>
    <n v="0"/>
    <d v="2023-12-31T00:00:00"/>
    <d v="2023-12-31T00:00:00"/>
    <n v="-837"/>
    <s v="NO"/>
    <s v="Bogotá D.C."/>
    <s v="Cumplimiento"/>
    <s v="96-47-101002316"/>
    <n v="0"/>
    <s v="Seguros del Estado S.A."/>
    <d v="2023-09-29T00:00:00"/>
    <s v="28/09/2023 - 10/07/2024"/>
    <d v="2023-09-29T00:00:00"/>
    <s v="https://jepcolombia.sharepoint.com/:b:/g/SE/DAJ/SDC/EQYDTvJjJ5JNjbmETYP9ZHYBsBNSwmPtO6vBU0_CX88YNQ?e=2AftWJ"/>
    <s v="Ninguna"/>
    <x v="0"/>
    <s v="Retiro"/>
    <s v="N/A"/>
    <s v="CIENCIAS POLÍTICAS Y DE GOBIERNO"/>
    <s v="ESPECILAISTA EN DESARROLLO LOCAL Y REGIONAL"/>
    <s v="FEMENINO"/>
    <s v="madeleine.ahumada@jep.gov.co"/>
    <s v="https://community.secop.gov.co/Public/Tendering/ContractNoticePhases/View?PPI=CO1.PPI.27489426&amp;isFromPublicArea=True&amp;isModal=False"/>
  </r>
  <r>
    <s v="JEP-798-2023"/>
    <s v="JEP-CSPO-770-2023"/>
    <s v="Laura Paredes"/>
    <d v="2023-09-25T00:00:00"/>
    <s v="Jennifer Adriana Pinzón Cortés"/>
    <x v="0"/>
    <s v="1. Prestación de servicios profesionales y de apoyo a la gestión"/>
    <s v="Cédula de ciudadanía"/>
    <n v="52193248"/>
    <n v="6"/>
    <x v="0"/>
    <s v="Bogotá D.C."/>
    <s v="Prestar servicios profesionales para apoyar el diseño, conceptualización, alcance, organización y ejecución de las acciones definidas para el monitoreo integral de los comparecientes que intervienen ante la jep, de acuerdo con la normatividad vigente"/>
    <s v="Funciones de la dependencia"/>
    <s v="Harvey Danilo Suárez Morales"/>
    <s v="Secretaría Ejecutiva"/>
    <s v="AA- Equipo de Monitoreo Integral"/>
    <s v="Gladys Celeide Prada Pardo"/>
    <n v="60335962"/>
    <x v="7"/>
    <s v="N/A"/>
    <s v="N/A"/>
    <s v="N/A"/>
    <s v="Inversión"/>
    <n v="25298487"/>
    <s v="N/A"/>
    <s v="N/A"/>
    <n v="7589549"/>
    <s v="N/A"/>
    <n v="108923"/>
    <n v="566923"/>
    <n v="2022011000068"/>
    <d v="2023-09-28T00:00:00"/>
    <d v="2023-09-30T00:00:00"/>
    <s v="N/A"/>
    <s v="N/A"/>
    <s v="N/A"/>
    <s v="N/A"/>
    <s v="N/A"/>
    <n v="0"/>
    <s v="N/A"/>
    <n v="0"/>
    <s v="N/A"/>
    <n v="0"/>
    <s v="N/A"/>
    <n v="0"/>
    <s v="N/A"/>
    <n v="0"/>
    <s v="N/A"/>
    <n v="0"/>
    <s v="N/A"/>
    <n v="0"/>
    <s v="N/A"/>
    <n v="0"/>
    <n v="25298487"/>
    <n v="0"/>
    <n v="0"/>
    <n v="0"/>
    <n v="0"/>
    <d v="2023-12-31T00:00:00"/>
    <d v="2023-12-31T00:00:00"/>
    <n v="-837"/>
    <s v="NO"/>
    <s v="Bogotá D.C."/>
    <s v="Cumplimiento"/>
    <s v="33-47-101012233 "/>
    <n v="0"/>
    <s v="Seguros del Estado S.A."/>
    <d v="2023-09-28T00:00:00"/>
    <s v="28/09/2023 - 30/06/2024"/>
    <d v="2023-09-29T00:00:00"/>
    <s v="https://jepcolombia.sharepoint.com/:b:/g/SE/DAJ/SDC/EV9R1eJtlDxKjlEgWVSSOwcBES7ennxrdTjYELFaJLMdjQ?e=3j92HC"/>
    <s v="Ninguna"/>
    <x v="0"/>
    <s v="Retiro"/>
    <s v="N/A"/>
    <s v="ARQUITECTURA"/>
    <s v="ESEPCIALISTA EN GERENCIA DE PROYECTOS"/>
    <s v="FEMENINO"/>
    <s v="jennifer.pinzon@jep.gov.co"/>
    <s v="https://community.secop.gov.co/Public/Tendering/ContractNoticePhases/View?PPI=CO1.PPI.27492622&amp;isFromPublicArea=True&amp;isModal=False"/>
  </r>
  <r>
    <s v="JEP-799-2023"/>
    <s v="JEP-SB-009-2023"/>
    <s v="Carlos Alarcón"/>
    <d v="2023-09-27T00:00:00"/>
    <s v="IDEALOGIC SAS "/>
    <x v="4"/>
    <s v="25. Licenciamiento"/>
    <s v="NIT"/>
    <n v="901157921"/>
    <n v="1"/>
    <x v="2"/>
    <s v="Bogotá D.C."/>
    <s v="Adquirir la renovación de los licencias Creative Cloud."/>
    <s v="Funciones de la dependencia"/>
    <s v="Luis Felipe Rivera García"/>
    <s v="Dirección de Tecnologías de la Información"/>
    <s v="C- Dirección de TI"/>
    <s v="Carlos Eduardo Ruiz Silva"/>
    <n v="80792076"/>
    <x v="18"/>
    <s v="N/A"/>
    <s v="N/A"/>
    <s v="N/A"/>
    <s v="Inversión"/>
    <n v="46387819.799999997"/>
    <s v="N/A"/>
    <s v="N/A"/>
    <s v="N/A"/>
    <s v="N/A"/>
    <n v="103223"/>
    <n v="595623"/>
    <s v="_x0009_2022011000049"/>
    <d v="2023-10-04T00:00:00"/>
    <d v="2023-10-12T00:00:00"/>
    <s v="N/A"/>
    <s v="N/A"/>
    <s v="N/A"/>
    <s v="N/A"/>
    <s v="N/A"/>
    <n v="0"/>
    <s v="N/A"/>
    <n v="0"/>
    <s v="N/A"/>
    <n v="0"/>
    <s v="N/A"/>
    <n v="0"/>
    <s v="N/A"/>
    <n v="0"/>
    <s v="N/A"/>
    <n v="0"/>
    <s v="N/A"/>
    <n v="0"/>
    <s v="N/A"/>
    <n v="0"/>
    <n v="46387819.799999997"/>
    <n v="0"/>
    <n v="0"/>
    <n v="0"/>
    <n v="0"/>
    <d v="2023-10-31T00:00:00"/>
    <d v="2023-10-31T00:00:00"/>
    <n v="-898"/>
    <s v="SI"/>
    <s v="Bogotá D.C."/>
    <s v="Cumplimiento"/>
    <s v="21-45-101424833"/>
    <n v="0"/>
    <s v="Seguros del Estado S.A."/>
    <d v="2023-10-10T00:00:00"/>
    <s v="28/09/2023 - 31/10/2023"/>
    <d v="2023-10-10T00:00:00"/>
    <s v="https://jepcolombia.sharepoint.com/:b:/g/SE/DAJ/SDC/EVX2_vq9eDhPpTmT8hSc-XkB1lgbZgK464ADBRRobnsc_w?e=eZEhxW"/>
    <s v="Ninguno"/>
    <x v="0"/>
    <s v="Retiro"/>
    <s v="N/A"/>
    <s v="N/A"/>
    <s v="N/A"/>
    <s v="N/A"/>
    <s v="N/A"/>
    <s v="https://community.secop.gov.co/Public/Tendering/ContractNoticePhases/View?PPI=CO1.PPI.27077334&amp;isFromPublicArea=True&amp;isModal=False"/>
  </r>
  <r>
    <s v="JEP-800-2023"/>
    <s v="JEP-CSPO-771-2023"/>
    <s v="Paola Casas"/>
    <d v="2023-09-27T00:00:00"/>
    <s v="Diana Katherine Rico Daza"/>
    <x v="0"/>
    <s v="1. Prestación de servicios profesionales y de apoyo a la gestión"/>
    <s v="Cédula de ciudadanía"/>
    <n v="1018488150"/>
    <n v="8"/>
    <x v="0"/>
    <s v="Bogotá D.C."/>
    <s v="Prestar servicios profesionales para apoyar el diseño, conceptualización, alcance, organización y ejecución de las acciones definidas para el monitoreo integral de los comparecientes que intervienen ante la JEP, de acuerdo con la normatividad vigente"/>
    <s v="Funciones de la dependencia"/>
    <s v="Harvey Danilo Suárez Morales"/>
    <s v="Secretaría Ejecutiva"/>
    <s v="AA- Equipo de Monitoreo Integral"/>
    <s v="Gladys Celeide Prada Pardo"/>
    <n v="60335962"/>
    <x v="7"/>
    <s v="N/A"/>
    <s v="N/A"/>
    <s v="N/A"/>
    <s v="Inversión"/>
    <n v="22768618"/>
    <s v="N/A"/>
    <s v="N/A"/>
    <n v="7589549"/>
    <s v="N/A"/>
    <n v="73423"/>
    <n v="580723"/>
    <n v="2022011000068"/>
    <d v="2023-10-04T00:00:00"/>
    <d v="2023-10-16T00:00:00"/>
    <s v="N/A"/>
    <s v="N/A"/>
    <s v="N/A"/>
    <s v="N/A"/>
    <s v="N/A"/>
    <n v="0"/>
    <s v="N/A"/>
    <n v="0"/>
    <s v="N/A"/>
    <n v="0"/>
    <s v="N/A"/>
    <n v="0"/>
    <s v="N/A"/>
    <n v="0"/>
    <s v="N/A"/>
    <n v="0"/>
    <s v="N/A"/>
    <n v="0"/>
    <s v="N/A"/>
    <n v="0"/>
    <n v="22768618"/>
    <n v="0"/>
    <n v="0"/>
    <n v="0"/>
    <n v="0"/>
    <d v="2023-12-31T00:00:00"/>
    <d v="2023-12-31T00:00:00"/>
    <n v="-837"/>
    <s v="NO"/>
    <s v="Bogotá D.C."/>
    <s v="Cumplimiento"/>
    <s v="15-45-101162772"/>
    <n v="1"/>
    <s v="Seguros del Estado S.A."/>
    <d v="2023-10-06T00:00:00"/>
    <s v="04/10/2023 - 30/06/2024"/>
    <d v="2023-10-06T00:00:00"/>
    <s v="Fue aprobada por Paola Casas y Jhon Maldonado"/>
    <s v="Ninguna_x000a_"/>
    <x v="0"/>
    <s v="Retiro"/>
    <s v="N/A"/>
    <s v="CIENCIAS POLÍTICAS Y DE GOBIERNO"/>
    <s v="N/A"/>
    <s v="FEMENINO"/>
    <s v="diana.rico@jep.gov.co"/>
    <s v="https://community.secop.gov.co/Public/Tendering/ContractNoticePhases/View?PPI=CO1.PPI.27595851&amp;isFromPublicArea=True&amp;isModal=False"/>
  </r>
  <r>
    <s v="JEP-801-2023"/>
    <s v="JEP-CSPO-772-2023"/>
    <s v="Paola Casas"/>
    <d v="2023-09-27T00:00:00"/>
    <s v="Gustavo Alonso Caicedo Urrego"/>
    <x v="0"/>
    <s v="1. Prestación de servicios profesionales y de apoyo a la gestión"/>
    <s v="Cédula de ciudadanía"/>
    <n v="79807473"/>
    <n v="2"/>
    <x v="0"/>
    <s v="Bogotá D.C."/>
    <s v="Prestar servicios profesionales para apoyar el diseño, conceptualización, alcance, organización y ejecución de las acciones definidas para el monitoreo integral de los comparecientes que intervienen ante la JEP, de acuerdo con la normatividad vigente"/>
    <s v="Funciones de la dependencia"/>
    <s v="Harvey Danilo Suárez Morales"/>
    <s v="Secretaría Ejecutiva"/>
    <s v="AA- Equipo de Monitoreo Integral"/>
    <s v="Gladys Celeide Prada Pardo"/>
    <n v="60335962"/>
    <x v="7"/>
    <s v="N/A"/>
    <s v="N/A"/>
    <s v="N/A"/>
    <s v="Inversión"/>
    <n v="22768618"/>
    <s v="N/A"/>
    <s v="N/A"/>
    <n v="7589549"/>
    <s v="N/A"/>
    <n v="73523"/>
    <n v="582323"/>
    <n v="2022011000068"/>
    <d v="2023-10-05T00:00:00"/>
    <d v="2023-10-07T00:00:00"/>
    <s v="N/A"/>
    <s v="N/A"/>
    <s v="N/A"/>
    <s v="N/A"/>
    <s v="N/A"/>
    <n v="0"/>
    <s v="N/A"/>
    <n v="0"/>
    <s v="N/A"/>
    <n v="0"/>
    <s v="N/A"/>
    <n v="0"/>
    <s v="N/A"/>
    <n v="0"/>
    <s v="N/A"/>
    <n v="0"/>
    <s v="N/A"/>
    <n v="0"/>
    <s v="N/A"/>
    <n v="0"/>
    <n v="22768618"/>
    <n v="0"/>
    <n v="0"/>
    <n v="0"/>
    <n v="0"/>
    <d v="2023-12-31T00:00:00"/>
    <d v="2023-12-31T00:00:00"/>
    <n v="-837"/>
    <s v="NO"/>
    <s v="Bogotá D.C."/>
    <s v="Cumplimiento"/>
    <s v="33-47-101012271"/>
    <n v="0"/>
    <s v="Seguros del Estado S.A."/>
    <d v="2023-10-06T00:00:00"/>
    <s v="05/10/2023 - 30/06/2024"/>
    <d v="2023-10-06T00:00:00"/>
    <s v="Fue aprobada por Paola Casas y Jhon Maldonado"/>
    <s v="Ninguna"/>
    <x v="0"/>
    <s v="Retiro"/>
    <s v="N/A"/>
    <s v="INGENIERIA CATASTRAL Y GEODESIA"/>
    <s v="N/A"/>
    <s v="MASCULINO"/>
    <s v="gustavo.caicedo@jep.gov.co"/>
    <s v="https://community.secop.gov.co/Public/Tendering/ContractNoticePhases/View?PPI=CO1.PPI.27600632&amp;isFromPublicArea=True&amp;isModal=False"/>
  </r>
  <r>
    <s v="JEP-802-2023"/>
    <s v="JEP-CSPO-773-2023"/>
    <s v="Julieth Barrera"/>
    <d v="2023-09-28T00:00:00"/>
    <s v="Carolina Jaimes Castro"/>
    <x v="0"/>
    <s v="1. Prestación de servicios profesionales y de apoyo a la gestión"/>
    <s v="Cédula de ciudadanía"/>
    <n v="52695005"/>
    <n v="8"/>
    <x v="0"/>
    <s v="Bogotá D.C."/>
    <s v="Prestar servicios profesionales para apoyar al Departamento de Atención a Víctimas en la gestión, acopio, validación, procesamiento y análisis de la información asociada al Registro de Victimas, en la realización de pruebas funcionales y la elaboración de casos de uso para el desarrollo de funcionalidades asociadas al Registro."/>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19125666"/>
    <s v="N/A"/>
    <s v="N/A"/>
    <n v="6375222"/>
    <s v="N/A"/>
    <n v="97923"/>
    <s v="_x0009_577123"/>
    <n v="2022011000068"/>
    <d v="2023-10-03T00:00:00"/>
    <d v="2023-10-10T00:00:00"/>
    <s v="N/A"/>
    <s v="N/A"/>
    <s v="N/A"/>
    <s v="N/A"/>
    <s v="N/A"/>
    <n v="0"/>
    <s v="N/A"/>
    <n v="0"/>
    <s v="N/A"/>
    <n v="0"/>
    <s v="N/A"/>
    <n v="0"/>
    <s v="N/A"/>
    <n v="0"/>
    <s v="N/A"/>
    <n v="0"/>
    <s v="N/A"/>
    <n v="0"/>
    <s v="N/A"/>
    <n v="0"/>
    <n v="19125666"/>
    <n v="0"/>
    <n v="0"/>
    <n v="0"/>
    <n v="0"/>
    <d v="2023-12-31T00:00:00"/>
    <d v="2023-12-31T00:00:00"/>
    <n v="-837"/>
    <s v="NO"/>
    <s v="Bogotá D.C."/>
    <s v="Cumplimiento"/>
    <s v="33-45-101122197"/>
    <n v="0"/>
    <s v="Seguros del Estado S.A."/>
    <d v="2023-10-06T00:00:00"/>
    <s v="03/10/2023 - 05/07/2024"/>
    <d v="2023-10-10T00:00:00"/>
    <s v="https://jepcolombia.sharepoint.com/:b:/g/SE/DAJ/SDC/EfZiUrBbVv1ArRHDoUYXYmkBErSIO6bOG6VOU4WUsNe4WQ?e=Hy0bPE"/>
    <s v="Ninguno"/>
    <x v="0"/>
    <s v="Retiro"/>
    <s v="N/A"/>
    <s v="DERECHO"/>
    <s v="N/A"/>
    <s v="FEMENINO"/>
    <s v="carolina.jaimes@jep.gov.co"/>
    <s v="https://community.secop.gov.co/Public/Tendering/ContractNoticePhases/View?PPI=CO1.PPI.27566084&amp;isFromPublicArea=True&amp;isModal=False"/>
  </r>
  <r>
    <s v="JEP-803-2023"/>
    <s v="JEP-CSPO-774-2023"/>
    <s v="John Maldonado"/>
    <d v="2023-09-29T00:00:00"/>
    <s v="FUNDACION EL ARTE DE VIVIR"/>
    <x v="0"/>
    <s v="7. Convenios con otras organizaciones"/>
    <s v="NIT"/>
    <n v="900091579"/>
    <n v="6"/>
    <x v="2"/>
    <s v="Bogotá D.C."/>
    <s v="Aunar esfuerzos técnicos y financieros para la ejecución de actividades que aporten al manejo de pensamientos y emociones así como herramientas que fomenten la salud mental en el personal de la JEP"/>
    <s v="Funciones de la dependencia"/>
    <s v="Juan David Olarte Torres (Encagado)"/>
    <s v="Dirección Administrativa y Financiera"/>
    <s v="DD- Subdirección de Talento Humano "/>
    <s v="Francy Elena Palomino Millán"/>
    <n v="31905812"/>
    <x v="3"/>
    <s v="César Augusto Vargas Londoño_x000a_1.010.167.159_x000a_29/09/2023 - hasta por el término que dure la ausencia_x000a_de su titular"/>
    <s v="N/A"/>
    <s v="N/A"/>
    <s v="Funcionamiento"/>
    <n v="119775000"/>
    <n v="109235000"/>
    <n v="10540000"/>
    <s v="N/A"/>
    <s v="N/A"/>
    <n v="107323"/>
    <n v="588123"/>
    <s v="N/A"/>
    <d v="2023-10-09T00:00:00"/>
    <d v="2023-10-12T00:00:00"/>
    <s v="N/A"/>
    <s v="N/A"/>
    <s v="N/A"/>
    <s v="N/A"/>
    <s v="N/A"/>
    <n v="0"/>
    <s v="N/A"/>
    <n v="0"/>
    <s v="N/A"/>
    <n v="0"/>
    <s v="N/A"/>
    <n v="0"/>
    <s v="N/A"/>
    <n v="0"/>
    <s v="N/A"/>
    <n v="0"/>
    <s v="N/A"/>
    <n v="0"/>
    <s v="N/A"/>
    <n v="0"/>
    <n v="119775000"/>
    <n v="0"/>
    <n v="0"/>
    <n v="0"/>
    <n v="0"/>
    <d v="2023-12-31T00:00:00"/>
    <d v="2023-12-31T00:00:00"/>
    <n v="-837"/>
    <s v="SI"/>
    <s v="Bogotá D.C."/>
    <s v="Cumplimiento"/>
    <s v="37-47-101004509"/>
    <n v="0"/>
    <s v="Seguros del Estado S.A."/>
    <d v="2023-10-10T00:00:00"/>
    <s v="9/10/2023 - 31/12/2026"/>
    <d v="2023-10-12T00:00:00"/>
    <s v="https://jepcolombia.sharepoint.com/:b:/g/SE/DAJ/SDC/EQ98LK7SBa9DoY1JDEyHJsIBwEvTHvmBazHqBslL4tEzSw?e=olUGPj"/>
    <s v="El 15/08/2024 se publicó el acta de balance y cierre"/>
    <x v="0"/>
    <s v="Retiro"/>
    <s v="N/A"/>
    <s v="N/A"/>
    <s v="N/A"/>
    <s v="N/A"/>
    <s v="N/A"/>
    <s v="https://community.secop.gov.co/Public/Tendering/ContractNoticePhases/View?PPI=CO1.PPI.27566173&amp;isFromPublicArea=True&amp;isModal=False"/>
  </r>
  <r>
    <s v="JEP-804-2023"/>
    <s v="JEP-CSPO-775-2023"/>
    <s v="Jairo Cuellar"/>
    <d v="2023-09-29T00:00:00"/>
    <s v="Jesús Fernando Rodriguez Kekhan"/>
    <x v="0"/>
    <s v="1. Prestación de servicios profesionales y de apoyo a la gestión"/>
    <s v="Cédula de ciudadanía"/>
    <n v="19479691"/>
    <n v="5"/>
    <x v="0"/>
    <s v="Bogotá D.C."/>
    <s v="Prestar servicios profesionales para la asesoría y representación a víctimas con enfoque de género, étnico, diferencial, psicosocial y socio cultural en los asuntos de competencia de la jurisdicción, para el sistema autónomo de asesoría y defensa de la SE-JEP"/>
    <s v="Misional"/>
    <s v="Harvey Danilo Suárez Morales"/>
    <s v="Secretaría Ejecutiva"/>
    <s v="BB- Departamento SAAD Representación Victimas"/>
    <s v="Carolina Silva Ortiz"/>
    <n v="52263832"/>
    <x v="11"/>
    <s v="N/A"/>
    <s v="N/A"/>
    <s v="N/A"/>
    <s v="Inversión"/>
    <n v="22768647"/>
    <s v="N/A"/>
    <s v="N/A"/>
    <n v="7589549"/>
    <s v="N/A"/>
    <n v="104623"/>
    <n v="595823"/>
    <s v="_x0009_2022011000068"/>
    <d v="2023-10-11T00:00:00"/>
    <d v="2023-10-13T00:00:00"/>
    <s v="N/A"/>
    <s v="N/A"/>
    <s v="N/A"/>
    <s v="N/A"/>
    <s v="N/A"/>
    <n v="0"/>
    <s v="N/A"/>
    <n v="0"/>
    <s v="N/A"/>
    <n v="0"/>
    <s v="N/A"/>
    <n v="0"/>
    <s v="N/A"/>
    <n v="0"/>
    <s v="N/A"/>
    <n v="0"/>
    <s v="N/A"/>
    <n v="0"/>
    <s v="N/A"/>
    <n v="0"/>
    <n v="22768647"/>
    <n v="0"/>
    <n v="0"/>
    <n v="0"/>
    <n v="0"/>
    <d v="2023-12-31T00:00:00"/>
    <d v="2023-12-31T00:00:00"/>
    <n v="-837"/>
    <s v="NO"/>
    <s v="Bogotá D.C."/>
    <s v="Cumplimiento"/>
    <s v="21-47-101032366"/>
    <n v="4"/>
    <s v="Seguros del Estado S.A."/>
    <d v="2023-10-13T00:00:00"/>
    <s v="11/10/2023 - 08/07/2024"/>
    <d v="2023-10-13T00:00:00"/>
    <s v="https://jepcolombia.sharepoint.com/:b:/g/SE/DAJ/SDC/EUtmyvkimghEiQ6d5L071kMB60ErrP3t8l41Uhm05rY6aw?e=F1JdrN"/>
    <s v="Ninguna"/>
    <x v="0"/>
    <s v="Retiro"/>
    <s v="N/A"/>
    <s v="DERECHO"/>
    <s v="N/A"/>
    <s v="MASCULINO"/>
    <s v="jesus.rodriguez@jep.gov.co"/>
    <s v="https://community.secop.gov.co/Public/Tendering/ContractNoticePhases/View?PPI=CO1.PPI.27576204&amp;isFromPublicArea=True&amp;isModal=False"/>
  </r>
  <r>
    <s v="JEP-805-2023"/>
    <s v="JEP-CSPO-776-2023"/>
    <s v="Clara Torres"/>
    <d v="2023-10-02T00:00:00"/>
    <s v="Laura María Poveda Chicuazuque"/>
    <x v="0"/>
    <s v="1. Prestación de servicios profesionales y de apoyo a la gestión"/>
    <s v="Cédula de ciudadanía"/>
    <n v="1070014698"/>
    <n v="7"/>
    <x v="0"/>
    <s v="Bogotá D.C."/>
    <s v="Prestar servicios profesionales especializados para apoyar al Departamento de Atención a Víctimas en la definición de lineamientos conceptuales para la gestión, acopio, validación, procesamiento y análisis de la información asociada al Registro de Víctimas; en la realización de pruebas y la elaboración de casos de uso para el desarrollo de sus funcionalidades y en la capacitación y socialización del Registro"/>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37340586"/>
    <s v="N/A"/>
    <s v="N/A"/>
    <n v="12446862"/>
    <s v="N/A"/>
    <n v="110223"/>
    <n v="588723"/>
    <n v="2022011000068"/>
    <d v="2023-10-09T00:00:00"/>
    <d v="2023-10-12T00:00:00"/>
    <s v="N/A"/>
    <s v="N/A"/>
    <s v="N/A"/>
    <s v="N/A"/>
    <s v="N/A"/>
    <n v="0"/>
    <s v="N/A"/>
    <n v="0"/>
    <s v="N/A"/>
    <n v="0"/>
    <s v="N/A"/>
    <n v="0"/>
    <s v="N/A"/>
    <n v="0"/>
    <s v="N/A"/>
    <n v="0"/>
    <s v="N/A"/>
    <n v="0"/>
    <s v="N/A"/>
    <n v="0"/>
    <n v="37340586"/>
    <n v="0"/>
    <n v="0"/>
    <n v="0"/>
    <n v="0"/>
    <d v="2023-12-31T00:00:00"/>
    <d v="2023-12-31T00:00:00"/>
    <n v="-837"/>
    <s v="NO"/>
    <s v="Bogotá D.C."/>
    <s v="Cumplimiento"/>
    <s v="25-47-101004475"/>
    <n v="0"/>
    <s v="Seguros del Estado S.A."/>
    <d v="2023-10-11T00:00:00"/>
    <s v="9/10/2023 - 01/07/2024"/>
    <d v="2023-10-12T00:00:00"/>
    <s v="https://jepcolombia.sharepoint.com/:b:/g/SE/DAJ/SDC/EZm1IzPy1uNFpVYmMczcm74BO9WX6V2afA-WM1uABpGsJQ?e=zC56Pm"/>
    <s v="Ninguna"/>
    <x v="0"/>
    <s v="Retiro"/>
    <s v="N/A"/>
    <s v="DERECHO"/>
    <s v="N/A"/>
    <s v="FEMENINO"/>
    <s v="laura.poveda@jep.gov.co"/>
    <s v="https://community.secop.gov.co/Public/Tendering/ContractNoticePhases/View?PPI=CO1.PPI.27609257&amp;isFromPublicArea=True&amp;isModal=False"/>
  </r>
  <r>
    <s v="JEP-806-2023"/>
    <s v="JEP-CSPO-777-2023"/>
    <s v="Mateo Avila"/>
    <d v="2023-10-02T00:00:00"/>
    <s v="Isaias Andrés Montaño Carrillo"/>
    <x v="0"/>
    <s v="1. Prestación de servicios profesionales y de apoyo a la gestión"/>
    <s v="Cédula de ciudadanía"/>
    <n v="1192778065"/>
    <n v="6"/>
    <x v="0"/>
    <s v="Valledupar "/>
    <s v="Prestar servicios profesionales para apoyar y acompañar a la Subdirección de Comunicaciones en la elaboración, producción, postproducción, edición y difusión de contenidos audiovisuales desde los territorios, conforme a la Política de Comunicaciones."/>
    <s v="Funciones de la dependencia"/>
    <s v="Harvey Danilo Suárez Morales"/>
    <s v="Secretaría Ejecutiva"/>
    <s v="AA- Subdirección de Comunicaciones"/>
    <s v="Hernando Salazar Palacio"/>
    <n v="14238439"/>
    <x v="23"/>
    <s v="N/A"/>
    <s v="N/A"/>
    <s v="N/A"/>
    <s v="Inversión"/>
    <n v="6830581"/>
    <s v="N/A"/>
    <s v="N/A"/>
    <n v="3794773"/>
    <s v="N/A"/>
    <n v="110423"/>
    <n v="659523"/>
    <n v="2022011000068"/>
    <d v="2023-11-13T00:00:00"/>
    <d v="2023-11-16T00:00:00"/>
    <s v="N/A"/>
    <s v="N/A"/>
    <s v="N/A"/>
    <s v="N/A"/>
    <s v="N/A"/>
    <n v="0"/>
    <s v="N/A"/>
    <n v="0"/>
    <s v="N/A"/>
    <n v="0"/>
    <s v="N/A"/>
    <n v="0"/>
    <s v="N/A"/>
    <n v="0"/>
    <s v="N/A"/>
    <n v="0"/>
    <s v="N/A"/>
    <n v="0"/>
    <s v="N/A"/>
    <n v="0"/>
    <n v="6830581"/>
    <n v="0"/>
    <n v="0"/>
    <n v="0"/>
    <n v="0"/>
    <d v="2023-12-31T00:00:00"/>
    <d v="2023-12-31T00:00:00"/>
    <n v="-837"/>
    <s v="NO"/>
    <s v="Valledupar"/>
    <s v="Cumplimiento"/>
    <s v="11-47-101017654"/>
    <n v="0"/>
    <s v="Seguros del Estado S.A."/>
    <d v="2023-11-14T00:00:00"/>
    <s v="14//11/2023 - 10/07/2024"/>
    <d v="2023-11-16T00:00:00"/>
    <s v="https://jepcolombia.sharepoint.com/:b:/g/SE/DAJ/SDC/EfblcdIH-3NAlJCtOUSGDNkBcpvYexBwR4JXA-G_TY8LoA?e=ezcW6g"/>
    <s v="Ninguna"/>
    <x v="0"/>
    <s v="Retiro"/>
    <s v="N/A"/>
    <s v="SIN TITULO"/>
    <s v="N/A"/>
    <s v="MASCULINO"/>
    <s v="No registra según TI 23/01/2024"/>
    <s v="https://community.secop.gov.co/Public/Tendering/ContractNoticePhases/View?PPI=CO1.PPI.27717237&amp;isFromPublicArea=True&amp;isModal=False"/>
  </r>
  <r>
    <s v="JEP-807-2023"/>
    <s v="JEP-CSPO-778-2023"/>
    <s v="Clara Torres"/>
    <d v="2023-10-04T00:00:00"/>
    <s v="Ana Francisca Palacios Palacios "/>
    <x v="0"/>
    <s v="1. Prestación de servicios profesionales y de apoyo a la gestión"/>
    <s v="Cédula de ciudadanía"/>
    <n v="1077474091"/>
    <n v="2"/>
    <x v="0"/>
    <s v="Quibdó"/>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14571930"/>
    <s v="N/A"/>
    <s v="N/A"/>
    <n v="4857310"/>
    <s v="N/A"/>
    <n v="85823"/>
    <n v="582423"/>
    <n v="2022011000068"/>
    <d v="2023-10-05T00:00:00"/>
    <d v="2023-10-09T00:00:00"/>
    <s v="N/A"/>
    <s v="N/A"/>
    <s v="N/A"/>
    <s v="N/A"/>
    <s v="N/A"/>
    <n v="0"/>
    <s v="N/A"/>
    <n v="0"/>
    <s v="N/A"/>
    <n v="0"/>
    <s v="N/A"/>
    <n v="0"/>
    <s v="N/A"/>
    <n v="0"/>
    <s v="N/A"/>
    <n v="0"/>
    <s v="N/A"/>
    <n v="0"/>
    <s v="N/A"/>
    <n v="0"/>
    <n v="14571930"/>
    <n v="0"/>
    <n v="0"/>
    <n v="0"/>
    <n v="0"/>
    <d v="2023-12-31T00:00:00"/>
    <d v="2023-12-31T00:00:00"/>
    <n v="-837"/>
    <s v="NO"/>
    <s v="Apartadó con_x000a_desplazamientos en la región que conforma el Urabá Antioqueño y Urabá Chocoano de_x000a_los departamentos de Antioquia y Chocó"/>
    <s v="Cumplimiento"/>
    <s v="_x0009_17-47-101004438"/>
    <n v="0"/>
    <s v="Seguros del Estado S.A."/>
    <d v="2023-10-07T00:00:00"/>
    <s v="05/10/2023 - 30/06/2024"/>
    <d v="2023-10-09T00:00:00"/>
    <s v="https://jepcolombia.sharepoint.com/:b:/g/SE/DAJ/SDC/Ef2P6Ju1-SREgOO7-Du83a8Bf2Gw0Dt5bgKjZXMIxFYzPQ?e=7ycxJC"/>
    <s v="Ninguna"/>
    <x v="0"/>
    <s v="Retiro"/>
    <s v="N/A"/>
    <s v="DERECHO"/>
    <s v="N/A"/>
    <s v="FEMENINO"/>
    <s v="ana.palacios@jep.gov.co"/>
    <s v="https://community.secop.gov.co/Public/Tendering/ContractNoticePhases/View?PPI=CO1.PPI.27635252&amp;isFromPublicArea=True&amp;isModal=False"/>
  </r>
  <r>
    <s v="JEP-808-2023"/>
    <s v="JEP-CSPO-779-2023"/>
    <s v="Clara Torres"/>
    <d v="2023-10-04T00:00:00"/>
    <s v="Sandra Milena Manco Pardo"/>
    <x v="0"/>
    <s v="1. Prestación de servicios profesionales y de apoyo a la gestión"/>
    <s v="Cédula de ciudadanía"/>
    <n v="43147007"/>
    <n v="1"/>
    <x v="0"/>
    <s v="Carepa"/>
    <s v="Prestar servicios profesionales para apoyar al Departamento de Atención a Víctimas en el impulso de las acciones de divulgación, asesoría y acreditación como parte de la asistencia técnica a las actuaciones y decisiones judiciales, atendiendo los enfoques diferenciales y psicosocial"/>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14571930"/>
    <s v="N/A"/>
    <s v="N/A"/>
    <n v="4857310"/>
    <s v="N/A"/>
    <n v="85923"/>
    <s v="_x0009_611423"/>
    <s v="_x0009_2022011000068"/>
    <d v="2023-10-19T00:00:00"/>
    <d v="2023-10-23T00:00:00"/>
    <s v="N/A"/>
    <s v="N/A"/>
    <s v="N/A"/>
    <s v="N/A"/>
    <s v="N/A"/>
    <n v="0"/>
    <s v="N/A"/>
    <n v="0"/>
    <s v="N/A"/>
    <n v="0"/>
    <s v="N/A"/>
    <n v="0"/>
    <s v="N/A"/>
    <n v="0"/>
    <s v="N/A"/>
    <n v="0"/>
    <s v="N/A"/>
    <n v="0"/>
    <s v="N/A"/>
    <n v="0"/>
    <n v="14571930"/>
    <n v="0"/>
    <n v="0"/>
    <n v="0"/>
    <n v="0"/>
    <d v="2023-12-31T00:00:00"/>
    <d v="2023-12-31T00:00:00"/>
    <n v="-837"/>
    <s v="NO"/>
    <s v="Apartadó con_x000a_desplazamientos en la región que conforma el Urabá Antioqueño y Urabá Chocoano de_x000a_los departamentos de Antioquia y Chocó"/>
    <s v="Cumplimiento"/>
    <s v="21-47-1032818"/>
    <n v="0"/>
    <s v="Seguros del Estado S.A."/>
    <d v="2023-10-20T00:00:00"/>
    <s v="19/10/2023 - 30/06/2024"/>
    <d v="2023-10-20T00:00:00"/>
    <s v="https://jepcolombia.sharepoint.com/:b:/g/SE/DAJ/SDC/ER7-GBHME7hJoF50abxLaGcBFOvod7us5_zd3L5en-eyYw?e=ekdMNh"/>
    <s v="Ninguna_x000a_"/>
    <x v="0"/>
    <s v="Retiro"/>
    <s v="N/A"/>
    <s v="PSICOLOGIA"/>
    <s v="N/A"/>
    <s v="FEMENINO"/>
    <s v="sandra.manco@jep.gov.co"/>
    <s v="https://community.secop.gov.co/Public/Tendering/ContractNoticePhases/View?PPI=CO1.PPI.27644331&amp;isFromPublicArea=True&amp;isModal=False"/>
  </r>
  <r>
    <s v="JEP-809-2023"/>
    <s v="JEP-CSPO-780-2023"/>
    <s v="Julieth Barrera"/>
    <d v="2023-10-05T00:00:00"/>
    <s v="Valentina Acero Morales"/>
    <x v="0"/>
    <s v="1. Prestación de servicios profesionales y de apoyo a la gestión"/>
    <s v="Cédula de ciudadanía"/>
    <n v="1000576767"/>
    <n v="3"/>
    <x v="0"/>
    <s v="Bogotá D.C."/>
    <s v="Prestar servicios profesionales para apoyar a la Subdirección de Fortalecimiento Institucional en la consolidación del archivo digital de las actividades derivadas del Modelo de Gestión del Conocimiento, mediante la digitalización de documentos, la realización de fichas técnicas y el seguimiento a las comunicaciones de gestión del conocimiento"/>
    <s v="Funciones de la dependencia"/>
    <s v="Harvey Danilo Suárez Morales"/>
    <s v="Secretaría Ejecutiva"/>
    <s v="AA- Subdirección de Fortalecimiento Institucional"/>
    <s v="Luz Amanda Granados Urrea"/>
    <n v="51746389"/>
    <x v="24"/>
    <s v="N/A"/>
    <s v="N/A"/>
    <s v="N/A"/>
    <s v="Inversión"/>
    <n v="14571930"/>
    <s v="N/A"/>
    <s v="N/A"/>
    <n v="4857310"/>
    <s v="N/A"/>
    <n v="110523"/>
    <s v="_x0009_588823"/>
    <s v="_x0009_2018011001175"/>
    <d v="2023-10-10T00:00:00"/>
    <d v="2023-10-12T00:00:00"/>
    <s v="N/A"/>
    <s v="N/A"/>
    <s v="N/A"/>
    <s v="N/A"/>
    <s v="N/A"/>
    <n v="0"/>
    <s v="N/A"/>
    <n v="0"/>
    <s v="N/A"/>
    <n v="0"/>
    <s v="N/A"/>
    <n v="0"/>
    <s v="N/A"/>
    <n v="0"/>
    <s v="N/A"/>
    <n v="0"/>
    <s v="N/A"/>
    <n v="0"/>
    <s v="N/A"/>
    <n v="0"/>
    <n v="14571930"/>
    <n v="0"/>
    <n v="0"/>
    <n v="0"/>
    <n v="0"/>
    <d v="2023-12-31T00:00:00"/>
    <d v="2023-12-31T00:00:00"/>
    <n v="-837"/>
    <s v="NO"/>
    <s v="Bogotá D.C."/>
    <s v="Cumplimiento"/>
    <s v="15-47-101012212 "/>
    <n v="0"/>
    <s v="Seguros del Estado S.A."/>
    <d v="2023-10-10T00:00:00"/>
    <s v="10/10/2023 - 01/07/2024"/>
    <d v="2023-10-12T00:00:00"/>
    <s v="https://jepcolombia.sharepoint.com/:b:/g/SE/DAJ/SDC/EX6Kmi-v-gxKlVadZvscrHMBNSd_-NS-u_3c86EawXJcpQ?e=zIeHoh"/>
    <s v="Ninguna"/>
    <x v="0"/>
    <s v="Retiro"/>
    <s v="N/A"/>
    <s v="CIENCIAS POLÍTICAS Y DE GOBIERNO"/>
    <s v="N/A"/>
    <s v="FEMENINO"/>
    <s v="valentina.acerom@jep.gov.co"/>
    <s v="https://community.secop.gov.co/Public/Tendering/ContractNoticePhases/View?PPI=CO1.PPI.27701561&amp;isFromPublicArea=True&amp;isModal=False"/>
  </r>
  <r>
    <s v="JEP-810-2023"/>
    <s v="JEP-CSPO-781-2023"/>
    <s v="Clara Torres"/>
    <d v="2023-10-06T00:00:00"/>
    <s v="Liliana Andrea Salamanca Aragón"/>
    <x v="0"/>
    <s v="1. Prestación de servicios profesionales y de apoyo a la gestión"/>
    <s v="Cédula de ciudadanía"/>
    <n v="52834699"/>
    <n v="6"/>
    <x v="0"/>
    <s v="Bogotá D.C."/>
    <s v="Prestar servicios profesionales para apoyar y acompañar a la Oficina Asesora de Justicia Restaurativa,  en la asistencia técnica a los procesos preparatorios, actuaciones, encuentros y acercamientos necesarios para los procesos de justicia restaurativa, con énfasis en mediación, diálogo social y dinámicas del conflicto. "/>
    <s v="Misional"/>
    <s v="Harvey Danilo Suárez Morales"/>
    <s v="Secretaría Ejecutiva"/>
    <s v="AA- Oficina Asesora de Justicia Restaurativa"/>
    <s v="Ariel Sánchez Meertens"/>
    <n v="79723293"/>
    <x v="32"/>
    <s v="Jesús Eduardo Martínez_x000a_López_x000a_79.649.846_x000a_Octubre 9 al 23 de 2023"/>
    <s v="N/A"/>
    <s v="N/A"/>
    <s v="Inversión"/>
    <n v="44240441"/>
    <s v="N/A"/>
    <s v="N/A"/>
    <s v="16’800.173"/>
    <s v="N/A"/>
    <n v="105723"/>
    <n v="611323"/>
    <n v="2022011000068"/>
    <d v="2023-10-19T00:00:00"/>
    <d v="2023-10-24T00:00:00"/>
    <s v="N/A"/>
    <s v="N/A"/>
    <s v="N/A"/>
    <s v="N/A"/>
    <s v="N/A"/>
    <n v="0"/>
    <s v="N/A"/>
    <n v="0"/>
    <s v="N/A"/>
    <n v="0"/>
    <s v="N/A"/>
    <n v="0"/>
    <s v="N/A"/>
    <n v="0"/>
    <s v="N/A"/>
    <n v="0"/>
    <s v="N/A"/>
    <n v="0"/>
    <s v="N/A"/>
    <n v="0"/>
    <n v="44240441"/>
    <n v="0"/>
    <n v="0"/>
    <n v="0"/>
    <n v="0"/>
    <d v="2023-12-31T00:00:00"/>
    <d v="2023-12-31T00:00:00"/>
    <n v="-837"/>
    <s v="NO"/>
    <s v="Bogotá D.C."/>
    <s v="Cumplimiento"/>
    <s v="55-45-101045537"/>
    <n v="0"/>
    <s v="Seguros del Estado S.A."/>
    <d v="2023-10-23T00:00:00"/>
    <s v="23/10/2023 - 30/06/2024"/>
    <d v="2023-10-13T00:00:00"/>
    <s v="https://jepcolombia.sharepoint.com/:b:/g/SE/DAJ/SDC/ES-_XzD1-IxIghPVQgxp9skBSFl0eG8V5xbkcP1bH7EfCQ?e=WKOUzS"/>
    <s v="Ninguna"/>
    <x v="0"/>
    <s v="Retiro"/>
    <s v="N/A"/>
    <s v="CIENCIAS POLÍTICAS Y DE GOBIERNO"/>
    <s v="MAGISTER EN DEFENSA DE LOS DERECOS HUMANOS Y DEL DERECHO INTERNACIONAL HUMANITARIO ANTE ORGANISMOS CRIMINALES Y CORTES INTENACIONALES"/>
    <s v="FEMENINO"/>
    <s v="liliana.salamanca@jep.gov.co"/>
    <s v="https://community.secop.gov.co/Public/Tendering/ContractNoticePhases/View?PPI=CO1.PPI.27798642&amp;isFromPublicArea=True&amp;isModal=False"/>
  </r>
  <r>
    <s v="JEP-811-2023"/>
    <s v="JEP-CSPO-782-2023"/>
    <s v="Angela Esquivel"/>
    <d v="2023-10-06T00:00:00"/>
    <s v="CANAL_x000a_REGIONAL DE TELEVISIÓN TEVEANDINA S.A.S"/>
    <x v="0"/>
    <s v="2. Prestación de servcios"/>
    <s v="NIT"/>
    <n v="830005370"/>
    <n v="4"/>
    <x v="2"/>
    <s v="Bogotá D.C."/>
    <s v="Prestación de servicios logísticos, humanos, técnicos y demás que sean necesarios para la operación del sistema de gestión de medios de la JEP"/>
    <s v="Funciones de la dependencia"/>
    <s v="Ana Lucia Rosales Callejas"/>
    <s v="Dirección Administrativa y Financiera"/>
    <s v="AA- Subdirección de Comunicaciones"/>
    <s v="Hernando Salazar Palacio"/>
    <n v="14238439"/>
    <x v="23"/>
    <s v="N/A"/>
    <s v="N/A"/>
    <s v="N/A"/>
    <s v="Inversión"/>
    <n v="750000000"/>
    <s v="N/A"/>
    <s v="N/A"/>
    <s v="ND"/>
    <s v="N/A"/>
    <n v="112923"/>
    <s v="_x0009_598823"/>
    <n v="2022011000068"/>
    <d v="2023-10-12T00:00:00"/>
    <d v="2023-10-12T00:00:00"/>
    <s v="N/A"/>
    <s v="N/A"/>
    <s v="N/A"/>
    <s v="N/A"/>
    <s v="N/A"/>
    <n v="0"/>
    <s v="N/A"/>
    <n v="0"/>
    <s v="N/A"/>
    <n v="0"/>
    <s v="N/A"/>
    <n v="0"/>
    <s v="N/A"/>
    <n v="0"/>
    <s v="N/A"/>
    <n v="0"/>
    <s v="N/A"/>
    <n v="1"/>
    <d v="2023-12-15T00:00:00"/>
    <n v="7"/>
    <n v="750000000"/>
    <n v="0"/>
    <n v="0"/>
    <n v="0"/>
    <n v="0"/>
    <d v="2023-12-15T00:00:00"/>
    <d v="2023-12-22T00:00:00"/>
    <n v="-846"/>
    <s v="SI"/>
    <s v="Bogotá D.C. - JEP"/>
    <s v="Cumplimiento_x000a_Responsabilidad extracontractual"/>
    <s v="33-45-101122306_x000a_33-40-101076641"/>
    <s v="0 Y 1_x000a_0"/>
    <s v="Seguros del Estado S.A._x000a_Seguros del Estado S.A."/>
    <s v="11/10/2023 Y 12/10/2023_x000a_11/10/2023"/>
    <s v="11/10/2023 - 15/12/2026_x000a_11/10/2023 - 15/12/2023"/>
    <d v="2023-10-12T00:00:00"/>
    <s v="https://jepcolombia.sharepoint.com/:b:/g/SE/DAJ/SDC/ETnKpRkqqfJLrwFzs1ryZjwBB--D0M7ZhUGpnFnbtdWoUg?e=iO3a4V"/>
    <s v="Mediante otrosí N°1 publicado el 1512/2023 se prorroga el contrato hasta el 22/12/2023"/>
    <x v="0"/>
    <s v="Prorroga; Balance y cierre"/>
    <s v="N/A"/>
    <s v="N/A"/>
    <s v="N/A"/>
    <s v="N/A"/>
    <s v="N/A"/>
    <s v="https://community.secop.gov.co/Public/Tendering/ContractNoticePhases/View?PPI=CO1.PPI.27769919&amp;isFromPublicArea=True&amp;isModal=False"/>
  </r>
  <r>
    <s v="JEP-812-2023"/>
    <s v="JEP-CSPO-783-2023"/>
    <s v="Paola Casas"/>
    <d v="2023-10-06T00:00:00"/>
    <s v="Ginna Paola Carmona Mendoza"/>
    <x v="0"/>
    <s v="1. Prestación de servicios profesionales y de apoyo a la gestión"/>
    <s v="Cédula de ciudadanía"/>
    <n v="1121935155"/>
    <n v="6"/>
    <x v="0"/>
    <s v="Villavicencio"/>
    <s v="Prestar servicios profesionales para apoyar a las Presidencias de las secciones del Tribunal para la Paz en los procesos de mejoramiento de su gestión administrativa y excepcionalmente judicial"/>
    <s v="Misional"/>
    <s v="Harvey Danilo Suárez Morales"/>
    <s v="Secretaría Ejecutiva"/>
    <s v="G- Secretaría General Judicial DAJ"/>
    <s v="Camilo Andres Suarez Aldana"/>
    <n v="79280864"/>
    <x v="21"/>
    <s v="N/A"/>
    <s v="Magistratura_x000a_Presidencias de la sala - SeRVR"/>
    <s v="N/A"/>
    <s v="Inversión"/>
    <n v="16393428"/>
    <s v="N/A"/>
    <s v="N/A"/>
    <n v="5464476"/>
    <s v="N/A"/>
    <n v="109323"/>
    <n v="603323"/>
    <n v="2022011000068"/>
    <d v="2023-10-11T00:00:00"/>
    <d v="2023-10-17T00:00:00"/>
    <s v="N/A"/>
    <s v="N/A"/>
    <s v="N/A"/>
    <s v="N/A"/>
    <s v="N/A"/>
    <n v="0"/>
    <s v="N/A"/>
    <n v="0"/>
    <s v="N/A"/>
    <n v="0"/>
    <s v="N/A"/>
    <n v="0"/>
    <s v="N/A"/>
    <n v="0"/>
    <s v="N/A"/>
    <n v="0"/>
    <s v="N/A"/>
    <n v="0"/>
    <s v="N/A"/>
    <n v="0"/>
    <n v="16393428"/>
    <n v="0"/>
    <n v="0"/>
    <n v="0"/>
    <n v="0"/>
    <d v="2023-12-31T00:00:00"/>
    <d v="2023-12-31T00:00:00"/>
    <n v="-837"/>
    <s v="NO"/>
    <s v="Bogotá D.C."/>
    <s v="Cumplimiento"/>
    <s v="30-47-101002816"/>
    <n v="0"/>
    <s v="Seguros del Estado S.A."/>
    <d v="2023-10-12T00:00:00"/>
    <s v="12/10/2023 - 05/07/2024"/>
    <d v="2023-10-13T00:00:00"/>
    <s v="Fue aprobada por Paola Casas y Jhon Maldonado"/>
    <s v="Ninguna_x000a_"/>
    <x v="0"/>
    <s v="Retiro"/>
    <s v="N/A"/>
    <s v="DERECHO"/>
    <s v="N/A"/>
    <s v="FEMENINO"/>
    <s v="ginna.carmona@jep.gov.co"/>
    <s v="https://community.secop.gov.co/Public/Tendering/ContractNoticePhases/View?PPI=CO1.PPI.27729231&amp;isFromPublicArea=True&amp;isModal=False"/>
  </r>
  <r>
    <s v="JEP-813-2023"/>
    <s v="JEP-CSPO-784-2023"/>
    <s v="Paola Casas"/>
    <d v="2023-10-06T00:00:00"/>
    <s v="Juan Camilo Ramirez Franco"/>
    <x v="0"/>
    <s v="1. Prestación de servicios profesionales y de apoyo a la gestión"/>
    <s v="Cédula de ciudadanía"/>
    <n v="1128048910"/>
    <n v="0"/>
    <x v="0"/>
    <s v="Cali"/>
    <s v="Prestar servicios profesionales para apoyar a las Presidencias de las secciones del Tribunal para la Paz en los procesos de mejoramiento de su gestión administrativa y excepcionalmente judicial"/>
    <s v="Misional"/>
    <s v="Harvey Danilo Suárez Morales"/>
    <s v="Secretaría Ejecutiva"/>
    <s v="G- Secretaría General Judicial DAJ"/>
    <s v="Monica Cristina Puentes Celis"/>
    <n v="1095787172"/>
    <x v="21"/>
    <s v="N/A"/>
    <s v="Magistratura_x000a_Presidencias de la sala"/>
    <s v="N/A"/>
    <s v="Inversión"/>
    <n v="16393428"/>
    <s v="N/A"/>
    <s v="N/A"/>
    <n v="5464476"/>
    <s v="N/A"/>
    <n v="109423"/>
    <n v="603423"/>
    <n v="2022011000068"/>
    <d v="2023-10-11T00:00:00"/>
    <d v="2023-10-17T00:00:00"/>
    <s v="N/A"/>
    <s v="N/A"/>
    <s v="N/A"/>
    <s v="N/A"/>
    <s v="N/A"/>
    <n v="0"/>
    <s v="N/A"/>
    <n v="0"/>
    <s v="N/A"/>
    <n v="0"/>
    <s v="N/A"/>
    <n v="0"/>
    <s v="N/A"/>
    <n v="0"/>
    <s v="N/A"/>
    <n v="0"/>
    <s v="N/A"/>
    <n v="0"/>
    <s v="N/A"/>
    <n v="0"/>
    <n v="16393428"/>
    <n v="0"/>
    <n v="0"/>
    <n v="0"/>
    <n v="0"/>
    <d v="2023-12-31T00:00:00"/>
    <d v="2023-12-31T00:00:00"/>
    <n v="-837"/>
    <s v="NO"/>
    <s v="Bogotá D.C."/>
    <s v="Cumplimiento"/>
    <s v="75-47-101002755"/>
    <n v="0"/>
    <s v="Seguros del Estado S.A."/>
    <d v="2023-10-12T00:00:00"/>
    <s v="12/10/2023 - 30/06/2024"/>
    <d v="2023-10-12T00:00:00"/>
    <s v="Fue aprobada por Paola Casas y Jhon Maldonado"/>
    <s v="Ninguna"/>
    <x v="0"/>
    <s v="Retiro"/>
    <s v="N/A"/>
    <s v="DERECHO"/>
    <s v="N/A"/>
    <s v="MASCULINO"/>
    <s v="juan.ramirez@jep.gov.co"/>
    <s v="https://community.secop.gov.co/Public/Tendering/ContractNoticePhases/View?PPI=CO1.PPI.27729147&amp;isFromPublicArea=True&amp;isModal=False"/>
  </r>
  <r>
    <s v="JEP-814-2023"/>
    <s v="JEP-CSPO-785-2023"/>
    <s v="Paola Casas"/>
    <d v="2023-10-06T00:00:00"/>
    <s v="Valentina Arrieta Sotelo"/>
    <x v="0"/>
    <s v="1. Prestación de servicios profesionales y de apoyo a la gestión"/>
    <s v="Cédula de ciudadanía"/>
    <n v="1061809495"/>
    <n v="9"/>
    <x v="0"/>
    <s v="Bogotá D.C."/>
    <s v="Prestar servicios profesionales para apoyar a las Presidencias de las secciones del Tribunal para la Paz en los procesos de mejoramiento de su gestión administrativa y excepcionalmente judicial."/>
    <s v="Misional"/>
    <s v="Harvey Danilo Suárez Morales"/>
    <s v="Secretaría Ejecutiva"/>
    <s v="G- Secretaría General Judicial DAJ"/>
    <s v="Ana Cristina Portilla Benavides"/>
    <n v="522350519"/>
    <x v="21"/>
    <s v="N/A"/>
    <s v="Magistratura_x000a_Presidencias de la sala"/>
    <s v="Gustavo Adolfo Salazar Arbeláez"/>
    <s v="Inversión"/>
    <n v="16393428"/>
    <s v="N/A"/>
    <s v="N/A"/>
    <n v="5464476"/>
    <s v="N/A"/>
    <n v="109523"/>
    <n v="599023"/>
    <n v="2022011000068"/>
    <d v="2023-10-12T00:00:00"/>
    <d v="2023-10-17T00:00:00"/>
    <s v="N/A"/>
    <s v="N/A"/>
    <s v="N/A"/>
    <s v="N/A"/>
    <s v="N/A"/>
    <n v="0"/>
    <s v="N/A"/>
    <n v="0"/>
    <s v="N/A"/>
    <n v="0"/>
    <s v="N/A"/>
    <n v="0"/>
    <s v="N/A"/>
    <n v="0"/>
    <s v="N/A"/>
    <n v="0"/>
    <s v="N/A"/>
    <n v="0"/>
    <s v="N/A"/>
    <n v="0"/>
    <n v="16393428"/>
    <n v="0"/>
    <n v="0"/>
    <n v="0"/>
    <n v="0"/>
    <d v="2023-12-31T00:00:00"/>
    <d v="2023-12-31T00:00:00"/>
    <n v="-837"/>
    <s v="NO"/>
    <s v="Bogotá D.C."/>
    <s v="Cumplimiento"/>
    <s v="340-47-994000049099"/>
    <n v="0"/>
    <s v="Aseguradora Solidaria de Colombia"/>
    <d v="2023-10-13T00:00:00"/>
    <s v="13/10/2023 - 10/07/2024"/>
    <d v="2023-10-13T00:00:00"/>
    <s v="Fue aprobada por Paola Casas y Jhon Maldonado"/>
    <s v="Ninguna"/>
    <x v="0"/>
    <s v="Retiro"/>
    <s v="N/A"/>
    <s v="DERECHO"/>
    <s v="N/A"/>
    <s v="FEMENINO"/>
    <s v="valentina.arrieta@jep.gov.co"/>
    <s v="https://community.secop.gov.co/Public/Tendering/ContractNoticePhases/View?PPI=CO1.PPI.27729034&amp;isFromPublicArea=True&amp;isModal=False"/>
  </r>
  <r>
    <s v="JEP-815-2023"/>
    <s v="JEP-CSPO-786-2023"/>
    <s v="Laura Paredes"/>
    <d v="2023-10-10T00:00:00"/>
    <s v="Mónica Yurani  Lucero Mosquera"/>
    <x v="0"/>
    <s v="1. Prestación de servicios profesionales y de apoyo a la gestión"/>
    <s v="Cédula de ciudadanía"/>
    <n v="34330820"/>
    <n v="2"/>
    <x v="0"/>
    <s v="Bogotá D.C."/>
    <s v="Contratar servicios profesionales para acompañar y apoyar los asuntos relacionados con las actuaciones disciplinarias. "/>
    <s v="Misional"/>
    <s v="Harvey Danilo Suárez Morales"/>
    <s v="Secretaría Ejecutiva"/>
    <s v="AA- Subdirección de Asuntos Disciplinarios"/>
    <s v="Wilson Geovany Ramirez Hernandez"/>
    <n v="79536702"/>
    <x v="33"/>
    <s v="N/A"/>
    <s v="N/A"/>
    <s v="N/A"/>
    <s v="Funcionamiento"/>
    <n v="35765004"/>
    <s v="N/A"/>
    <s v="N/A"/>
    <n v="11921668"/>
    <s v="N/A"/>
    <n v="110923"/>
    <n v="598923"/>
    <s v="N/A"/>
    <d v="2023-10-12T00:00:00"/>
    <d v="2023-10-19T00:00:00"/>
    <s v="N/A"/>
    <s v="N/A"/>
    <s v="N/A"/>
    <s v="N/A"/>
    <s v="N/A"/>
    <n v="0"/>
    <s v="N/A"/>
    <n v="0"/>
    <s v="N/A"/>
    <n v="0"/>
    <s v="N/A"/>
    <n v="0"/>
    <s v="N/A"/>
    <n v="0"/>
    <s v="N/A"/>
    <n v="0"/>
    <s v="N/A"/>
    <n v="0"/>
    <s v="N/A"/>
    <n v="0"/>
    <n v="35765004"/>
    <n v="0"/>
    <n v="0"/>
    <n v="0"/>
    <n v="0"/>
    <d v="2023-12-31T00:00:00"/>
    <d v="2023-12-31T00:00:00"/>
    <n v="-837"/>
    <s v="NO"/>
    <s v="Bogotá D.C."/>
    <s v="Cumplimiento"/>
    <s v="CHU-100008589"/>
    <n v="0"/>
    <s v="Compañía Mundial de Seguros S.A."/>
    <d v="2023-10-13T00:00:00"/>
    <s v="12/10/2023 - 30/06/2024"/>
    <d v="2023-10-17T00:00:00"/>
    <s v="https://jepcolombia.sharepoint.com/:b:/g/SE/DAJ/SDC/EU91CAvMSJVMoCNGji3jc9IBTRFcudNtqeRqKsKU3NseYw?e=1fqaqz"/>
    <s v="Ninguna"/>
    <x v="0"/>
    <s v="Retiro"/>
    <s v="N/A"/>
    <s v="DERECHO"/>
    <s v="N/A"/>
    <s v="FEMENINO"/>
    <s v="monica.lucero@jep.gov.co"/>
    <s v="https://community.secop.gov.co/Public/Tendering/ContractNoticePhases/View?PPI=CO1.PPI.27771038&amp;isFromPublicArea=True&amp;isModal=False"/>
  </r>
  <r>
    <s v="JEP-816-2023"/>
    <s v="JEP-IPINF-015-2023"/>
    <s v="Angela Esquivel"/>
    <d v="2023-10-11T00:00:00"/>
    <s v="INTERNET SOLUTIONS S.A.S."/>
    <x v="2"/>
    <s v="25. Licenciamiento"/>
    <s v="NIT"/>
    <n v="830111209"/>
    <n v="1"/>
    <x v="2"/>
    <s v="Bogotá D.C."/>
    <s v="Adquirir Una Licencia De Renovación De Encase"/>
    <s v="Funciones de la dependencia"/>
    <s v="Luis Felipe Rivera García"/>
    <s v="Dirección de Tecnologías de la Información"/>
    <s v="I- Unidad de Investigación y Acusación- UIA"/>
    <s v="Carlos Eduardo Ruiz Silva"/>
    <n v="80792076"/>
    <x v="18"/>
    <s v="N/A"/>
    <s v="N/A"/>
    <s v="N/A"/>
    <s v="Inversión"/>
    <n v="23771440"/>
    <s v="N/A"/>
    <s v="N/A"/>
    <s v="N/A"/>
    <s v="N/A"/>
    <n v="99223"/>
    <n v="603523"/>
    <n v="2018011001068"/>
    <d v="2023-10-13T00:00:00"/>
    <d v="2023-10-20T00:00:00"/>
    <s v="N/A"/>
    <s v="N/A"/>
    <s v="N/A"/>
    <s v="N/A"/>
    <s v="N/A"/>
    <n v="0"/>
    <s v="N/A"/>
    <n v="0"/>
    <s v="N/A"/>
    <n v="0"/>
    <s v="N/A"/>
    <n v="0"/>
    <s v="N/A"/>
    <n v="0"/>
    <s v="N/A"/>
    <n v="0"/>
    <s v="N/A"/>
    <n v="0"/>
    <s v="N/A"/>
    <n v="0"/>
    <n v="23771440"/>
    <n v="0"/>
    <n v="0"/>
    <n v="0"/>
    <n v="0"/>
    <d v="2023-12-19T00:00:00"/>
    <d v="2023-12-19T00:00:00"/>
    <n v="-849"/>
    <s v="SI"/>
    <s v="Bogotá D.C. - JEP"/>
    <s v="Cumplimiento"/>
    <s v="14-47-101027975"/>
    <n v="0"/>
    <s v="Seguros del Estado S.A."/>
    <d v="2023-10-13T00:00:00"/>
    <s v="13/10/2023 - 13/01/2025"/>
    <d v="2023-10-18T00:00:00"/>
    <s v="No se encuentra en la carpeta revisado 17/07/2024"/>
    <s v="El 29/07/2025 se publicó el acat de balance y cierre"/>
    <x v="0"/>
    <s v="Acta de balance  y cierre"/>
    <s v="N/A"/>
    <s v="N/A"/>
    <s v="N/A"/>
    <s v="N/A"/>
    <s v="N/A"/>
    <s v="https://community.secop.gov.co/Public/Tendering/ContractNoticePhases/View?PPI=CO1.PPI.27469726&amp;isFromPublicArea=True&amp;isModal=False"/>
  </r>
  <r>
    <s v="JEP-817-2023"/>
    <s v="JEP-CSPO-787-2023"/>
    <s v="Julieth Barrera"/>
    <d v="2023-10-12T00:00:00"/>
    <s v="Nicolás Biotrago Vargas"/>
    <x v="0"/>
    <s v="1. Prestación de servicios profesionales y de apoyo a la gestión"/>
    <s v="Cédula de ciudadanía"/>
    <n v="80767150"/>
    <n v="1"/>
    <x v="0"/>
    <s v="Bogotá D.C."/>
    <s v="Prestar servicios profesionales para apoyar al Departamento de Atención a Víctimas en la gestión, acopio, validación, procesamiento y análisis de la información asociada al Registro de Victimas, en la realización de pruebas funcionales y la elaboración de casos de uso para el desarrollo de funcionalidades asociadas al Registro."/>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17425598"/>
    <s v="N/A"/>
    <s v="N/A"/>
    <n v="6375222"/>
    <s v="N/A"/>
    <n v="97623"/>
    <n v="618823"/>
    <n v="2022011000068"/>
    <d v="2023-10-20T00:00:00"/>
    <d v="2023-10-27T00:00:00"/>
    <s v="N/A"/>
    <s v="N/A"/>
    <s v="N/A"/>
    <s v="N/A"/>
    <s v="N/A"/>
    <n v="0"/>
    <s v="N/A"/>
    <n v="0"/>
    <s v="N/A"/>
    <n v="0"/>
    <s v="N/A"/>
    <n v="0"/>
    <s v="N/A"/>
    <n v="0"/>
    <s v="N/A"/>
    <n v="0"/>
    <s v="N/A"/>
    <n v="0"/>
    <s v="N/A"/>
    <n v="-31"/>
    <n v="17425598"/>
    <n v="0"/>
    <n v="0"/>
    <n v="0"/>
    <n v="0"/>
    <d v="2023-12-31T00:00:00"/>
    <d v="2023-11-30T00:00:00"/>
    <n v="-868"/>
    <s v="NO"/>
    <s v="Bogotá D.C."/>
    <s v="Cumplimiento"/>
    <s v="25-47-101004493"/>
    <n v="0"/>
    <s v="Seguros del Estado S.A."/>
    <d v="2023-10-23T00:00:00"/>
    <s v="20/10/2023 - 01/07/2024"/>
    <d v="2023-10-27T00:00:00"/>
    <s v="https://jepcolombia.sharepoint.com/:b:/g/SE/DAJ/SDC/EV_ksEVepuFCkFWwx4Qz54YBIow3ygWBkBPiFn61Ml4ojQ?e=XfLTpL"/>
    <s v="El 1/12/2023 se publica en secop II la terminación anticipada del contrato JEP-817-2023 - Nicolás Buitrago - DAV"/>
    <x v="0"/>
    <s v="Terminación anticipada"/>
    <s v="N/A"/>
    <s v="INGENIERIA ELECTRÓNICA"/>
    <s v="N/A"/>
    <s v="MASCULINO"/>
    <s v="Terminado"/>
    <s v="https://community.secop.gov.co/Public/Tendering/ContractNoticePhases/View?PPI=CO1.PPI.27818935&amp;isFromPublicArea=True&amp;isModal=False"/>
  </r>
  <r>
    <s v="JEP-818-2023"/>
    <s v="JEP-CSPO-788-2023"/>
    <s v="Julieth Barrera"/>
    <d v="2023-10-12T00:00:00"/>
    <s v="John Alexander Guanga Segura "/>
    <x v="0"/>
    <s v="1. Prestación de servicios profesionales y de apoyo a la gestión"/>
    <s v="Cédula de ciudadanía"/>
    <n v="1026300355"/>
    <n v="2"/>
    <x v="0"/>
    <s v="Bogotá D.C."/>
    <s v="Prestar servicios profesionales para apoyar al Departamento de Atención a Víctimas en la gestión, acopio, validación, procesamiento y análisis de la información asociada al Registro de Victimas, en la realización de pruebas funcionales y la elaboración de casos de uso para el desarrollo de funcionalidades asociadas al Registro"/>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17425598"/>
    <s v="N/A"/>
    <s v="N/A"/>
    <n v="6375222"/>
    <s v="N/A"/>
    <n v="97723"/>
    <n v="630123"/>
    <n v="2022011000068"/>
    <d v="2023-10-25T00:00:00"/>
    <d v="2023-11-01T00:00:00"/>
    <s v="N/A"/>
    <s v="N/A"/>
    <s v="N/A"/>
    <s v="N/A"/>
    <s v="N/A"/>
    <n v="0"/>
    <s v="N/A"/>
    <n v="0"/>
    <s v="N/A"/>
    <n v="0"/>
    <s v="N/A"/>
    <n v="0"/>
    <s v="N/A"/>
    <n v="0"/>
    <s v="N/A"/>
    <n v="0"/>
    <s v="N/A"/>
    <n v="0"/>
    <s v="N/A"/>
    <n v="0"/>
    <n v="17425598"/>
    <n v="0"/>
    <n v="0"/>
    <n v="0"/>
    <n v="0"/>
    <d v="2023-12-31T00:00:00"/>
    <d v="2023-12-31T00:00:00"/>
    <n v="-837"/>
    <s v="NO"/>
    <s v="Bogotá D.C."/>
    <s v="Cumplimiento"/>
    <s v="33-45-101122642"/>
    <n v="0"/>
    <s v="Seguros del Estado S.A."/>
    <d v="2023-10-26T00:00:00"/>
    <s v="25/10/2023 - 05/07/2024"/>
    <d v="2023-10-31T00:00:00"/>
    <s v="https://jepcolombia.sharepoint.com/:b:/g/SE/DAJ/SDC/EYtgfJx9PfhAqAtfIbWDC7EBEb2xQ8yF52uiE0COIiy5oQ?e=Fwd6Eb"/>
    <s v="Ninguna"/>
    <x v="0"/>
    <s v="Retiro"/>
    <s v="N/A"/>
    <s v="DERECHO"/>
    <s v="ESPECIALISTA EN DERECHO CONSTITUCIONAL Y ADMINISTRATIVO"/>
    <s v="MASCULINO"/>
    <s v="john.guanga@jep.gov.co"/>
    <s v="https://community.secop.gov.co/Public/Tendering/ContractNoticePhases/View?PPI=CO1.PPI.27815860&amp;isFromPublicArea=True&amp;isModal=False"/>
  </r>
  <r>
    <s v="JEP-819-2023"/>
    <s v="JEP-CSPO-789-2023"/>
    <s v="Mateo Avila"/>
    <d v="2023-10-12T00:00:00"/>
    <s v="SOFTPLAN SISTEMAS COLOMBIA "/>
    <x v="0"/>
    <s v="2. Prestación de servcios"/>
    <s v="NIT"/>
    <n v="901144436"/>
    <n v="4"/>
    <x v="2"/>
    <s v="Bogotá D.C."/>
    <s v="Renovación del soporte y mantenimiento y bolsa de horas para nuevos desarrollos, ajustes y servicios bajo demanda del sistema LEGALi"/>
    <s v="Funciones de la dependencia"/>
    <s v="Luis Felipe Rivera García"/>
    <s v="Dirección de Tecnologías de la Información"/>
    <s v="C- Dirección de TI"/>
    <s v="Natalia Lorena Arbeláez Mendoza"/>
    <n v="1053784979"/>
    <x v="18"/>
    <s v="N/A"/>
    <s v="N/A"/>
    <s v="N/A"/>
    <s v="Funcionamiento"/>
    <n v="23009075710"/>
    <s v="N/A"/>
    <s v="N/A"/>
    <s v="XPS"/>
    <s v="N/A"/>
    <n v="99023"/>
    <n v="605623"/>
    <s v="N/A"/>
    <d v="2023-10-17T00:00:00"/>
    <d v="2023-10-20T00:00:00"/>
    <s v="N/A"/>
    <s v="N/A"/>
    <s v="N/A"/>
    <s v="N/A"/>
    <s v="N/A"/>
    <n v="0"/>
    <s v="N/A"/>
    <n v="0"/>
    <s v="N/A"/>
    <n v="0"/>
    <s v="N/A"/>
    <n v="0"/>
    <s v="N/A"/>
    <n v="0"/>
    <s v="N/A"/>
    <n v="0"/>
    <s v="N/A"/>
    <n v="0"/>
    <s v="N/A"/>
    <n v="0"/>
    <n v="23009075710"/>
    <n v="21843162139"/>
    <n v="8455417602"/>
    <n v="8455417602"/>
    <n v="4932326935"/>
    <d v="2026-07-31T00:00:00"/>
    <d v="2026-07-31T00:00:00"/>
    <n v="106"/>
    <s v="SI"/>
    <s v="Bogotá D.C."/>
    <s v="Cumplimiento"/>
    <s v="02-45-101000724"/>
    <n v="0"/>
    <s v="Seguros del Estado S.A."/>
    <d v="2023-10-19T00:00:00"/>
    <s v="16/10/2023 - 31/07/2029"/>
    <d v="2023-10-20T00:00:00"/>
    <s v="https://jepcolombia.sharepoint.com/:b:/g/SE/DAJ/SDC/EZwRtirJTTVAk-L9QZZOB60BrREj1lGBAhWK6UOvqtSWZg?e=zYmvsS"/>
    <s v="amparada con la aprobación de Vigencias Futuras_x000a_mediante Radicado No. 1-2023-055646 del 4 de julio de 2023 del Ministerio de Hacienda y_x000a_Crédito Público."/>
    <x v="1"/>
    <s v="Ingreso"/>
    <s v="N/A"/>
    <s v="N/A"/>
    <s v="N/A"/>
    <s v="N/A"/>
    <s v="N/A"/>
    <s v="https://community.secop.gov.co/Public/Tendering/ContractNoticePhases/View?PPI=CO1.PPI.27839669&amp;isFromPublicArea=True&amp;isModal=False"/>
  </r>
  <r>
    <s v="JEP-820-2023"/>
    <s v="JEP-CSPO-790-2023"/>
    <s v="Clara Torres"/>
    <d v="2023-10-12T00:00:00"/>
    <s v="Luis Guillermo Acero Gallego"/>
    <x v="0"/>
    <s v="1. Prestación de servicios profesionales y de apoyo a la gestión"/>
    <s v="Cédula de ciudadanía"/>
    <n v="80470825"/>
    <n v="6"/>
    <x v="0"/>
    <s v="Bogotá D.C."/>
    <s v="Prestar servicios profesionales de asesoría técnica y jurídica en temas propios del derecho de seguros para apoyar a la Dirección de Asuntos Jurídicos"/>
    <s v="Funciones de la dependencia"/>
    <s v="Harvey Danilo Suárez Morales"/>
    <s v="Secretaría Ejecutiva"/>
    <s v="EE- Departamento de Conceptos y Representación Jurídica"/>
    <s v="Jairo Ernesto Arias Orjuela"/>
    <n v="79542112"/>
    <x v="12"/>
    <s v="N/A"/>
    <s v="N/A"/>
    <s v="N/A"/>
    <s v="Inversión"/>
    <n v="77350000"/>
    <s v="N/A"/>
    <s v="N/A"/>
    <n v="17850000"/>
    <s v="N/A"/>
    <n v="112623"/>
    <n v="619023"/>
    <s v="_x0009_2018011001175"/>
    <d v="2023-10-20T00:00:00"/>
    <d v="2023-11-01T00:00:00"/>
    <s v="N/A"/>
    <s v="N/A"/>
    <s v="N/A"/>
    <s v="N/A"/>
    <s v="N/A"/>
    <n v="0"/>
    <s v="N/A"/>
    <n v="0"/>
    <s v="N/A"/>
    <n v="0"/>
    <s v="N/A"/>
    <n v="0"/>
    <s v="N/A"/>
    <n v="0"/>
    <s v="N/A"/>
    <n v="0"/>
    <s v="N/A"/>
    <n v="0"/>
    <s v="N/A"/>
    <n v="0"/>
    <n v="77350000"/>
    <n v="0"/>
    <n v="0"/>
    <n v="0"/>
    <n v="0"/>
    <d v="2023-12-31T00:00:00"/>
    <d v="2023-12-31T00:00:00"/>
    <n v="-837"/>
    <s v="NO"/>
    <s v="Bogotá D.C."/>
    <s v="Cumplimiento"/>
    <s v="15-45-101163620"/>
    <n v="0"/>
    <s v="Seguros del Estado S.A."/>
    <d v="2023-10-31T00:00:00"/>
    <s v="25/10/2023 - 30/06/2024"/>
    <d v="2023-11-01T00:00:00"/>
    <s v="https://jepcolombia.sharepoint.com/:b:/g/SE/DAJ/SDC/ETiP4bBp9gZCkHaGp0J9kegBdnN0CXgeGCBMwRlQMLybBQ?e=vnqcY6"/>
    <s v="El 23/09/2024 se publicó el acta de balance y cierre"/>
    <x v="0"/>
    <s v="Retiro"/>
    <s v="N/A"/>
    <s v="DERECHO"/>
    <s v="N/A"/>
    <s v="MASCULINO"/>
    <s v="No registra según TI 23/01/2024"/>
    <s v="https://community.secop.gov.co/Public/Tendering/ContractNoticePhases/View?PPI=CO1.PPI.27885152&amp;isFromPublicArea=True&amp;isModal=False"/>
  </r>
  <r>
    <s v="JEP-821-2023"/>
    <s v="JEP-CSPO-791-2023"/>
    <s v="Arinson Ruiz"/>
    <d v="2023-10-13T00:00:00"/>
    <s v="Diana Margarita Vivas Munar"/>
    <x v="0"/>
    <s v="1. Prestación de servicios profesionales y de apoyo a la gestión"/>
    <s v="Cédula de ciudadanía"/>
    <n v="52224219"/>
    <n v="7"/>
    <x v="0"/>
    <s v="Bogotá D.C."/>
    <s v="Prestar servicios profesionales a la Subdirección de Planeación para desarrollar las acciones tendientes a la consolidación y cierre de la formulación del Plan Estratégico Cuatrienal (PEC) 2023-2026 "/>
    <s v="Administrativo Transversal"/>
    <s v="Harvey Danilo Suárez Morales"/>
    <s v="Secretaría Ejecutiva"/>
    <s v="AA- Subdirección de Planeación"/>
    <s v="Adela del Pilar Parra González"/>
    <n v="52793194"/>
    <x v="5"/>
    <s v="N/A"/>
    <s v="N/A"/>
    <s v="N/A"/>
    <s v="Inversión"/>
    <n v="54424161"/>
    <s v="N/A"/>
    <s v="N/A"/>
    <n v="21769668"/>
    <s v="N/A"/>
    <n v="113123"/>
    <n v="605523"/>
    <s v="_x0009_2022011000068"/>
    <d v="2023-10-17T00:00:00"/>
    <d v="2023-10-18T00:00:00"/>
    <s v="N/A"/>
    <s v="N/A"/>
    <s v="N/A"/>
    <s v="N/A"/>
    <s v="N/A"/>
    <n v="-3628275"/>
    <s v="N/A"/>
    <n v="0"/>
    <s v="N/A"/>
    <n v="0"/>
    <s v="N/A"/>
    <n v="0"/>
    <s v="N/A"/>
    <n v="0"/>
    <s v="N/A"/>
    <n v="0"/>
    <s v="N/A"/>
    <n v="0"/>
    <s v="N/A"/>
    <n v="0"/>
    <n v="50795886"/>
    <n v="0"/>
    <n v="0"/>
    <n v="0"/>
    <n v="0"/>
    <d v="2023-12-31T00:00:00"/>
    <d v="2023-12-31T00:00:00"/>
    <n v="-837"/>
    <s v="NO"/>
    <s v="Bogotá D.C."/>
    <s v="Cumplimiento"/>
    <s v="11-47-101017219"/>
    <n v="0"/>
    <s v="Seguros del Estado S.A."/>
    <d v="2023-10-18T00:00:00"/>
    <s v="17/10/2023 - 30/06/2024"/>
    <d v="2023-10-18T00:00:00"/>
    <s v="https://jepcolombia.sharepoint.com/:b:/g/SE/DAJ/SDC/EUOa6e5UoJlIuCA_3gfxsdUBg9PBdJoQnXTBFftmijYang?e=gY9KEd_x000a_https://jepcolombia.sharepoint.com/:b:/g/SE/DAJ/SDC/Eb0H-2SBQaZNjeWxJBkFJicBdoTYh8zlFlYW6SJGbFHt1g?e=0jzXcS"/>
    <s v="Mediante acta se determina suspender , “a partir del 23 de octubre y hasta el 26 de octubre de 2023 y se reanuda su ejecución desde el día del 27 de octubre 2023 hasta finalizar el plazo inicialmente pactado”, por cual fue necesario realizar modificación de las CLÁUSULA SEXTA- VALOR y CLÁUSULA OCTAVA – el valor del cotrato $50.795.886_x000a_El 1/11/2023 quedo publicada modificación del contrato de prestación de servicios JEP-821-2023- forma de pago "/>
    <x v="0"/>
    <s v="Suspensión"/>
    <s v="23/10/2023 - 26/10/2023"/>
    <s v="DERECHO"/>
    <s v="ESPECIALISTA EN GESTION PUBLICA E INSTITUCIONES ADMINISTRATIVAS"/>
    <s v="FEMENINO"/>
    <s v="diana.vivasm@jep.gov.co"/>
    <s v="https://community.secop.gov.co/Public/Tendering/ContractNoticePhases/View?PPI=CO1.PPI.27861740&amp;isFromPublicArea=True&amp;isModal=False"/>
  </r>
  <r>
    <s v="JEP-822-2023"/>
    <s v="JEP-CSPO-792-2023"/>
    <s v="John Maldonado"/>
    <d v="2023-10-17T00:00:00"/>
    <s v="Servisoft S.A"/>
    <x v="0"/>
    <s v="2. Prestación de servcios"/>
    <s v="NIT"/>
    <n v="800240660"/>
    <n v="2"/>
    <x v="2"/>
    <s v="Medellín"/>
    <s v="Adquirir las licencias usuario final de mercurio para el sistema de gestión documental de la JEP"/>
    <s v="Funciones de la dependencia"/>
    <s v="Luis Felipe Rivera García"/>
    <s v="Dirección de Tecnologías de la Información"/>
    <s v="C- Dirección de TI"/>
    <s v="Diana Lucia Pinilla Marín"/>
    <n v="52021909"/>
    <x v="18"/>
    <s v="N/A"/>
    <s v="N/A"/>
    <s v="N/A"/>
    <s v="Inversión"/>
    <n v="704026776.60000002"/>
    <s v="N/A"/>
    <s v="N/A"/>
    <s v="N/A"/>
    <s v="N/A"/>
    <n v="107023"/>
    <n v="610723"/>
    <n v="2022011000049"/>
    <d v="2023-10-19T00:00:00"/>
    <d v="2023-10-25T00:00:00"/>
    <s v="N/A"/>
    <s v="N/A"/>
    <s v="N/A"/>
    <s v="N/A"/>
    <s v="N/A"/>
    <n v="0"/>
    <s v="N/A"/>
    <n v="0"/>
    <s v="N/A"/>
    <n v="0"/>
    <s v="N/A"/>
    <n v="0"/>
    <s v="N/A"/>
    <n v="0"/>
    <s v="N/A"/>
    <n v="0"/>
    <s v="N/A"/>
    <n v="0"/>
    <s v="N/A"/>
    <n v="0"/>
    <n v="704026776.60000002"/>
    <n v="0"/>
    <n v="0"/>
    <n v="0"/>
    <n v="0"/>
    <d v="2023-12-31T00:00:00"/>
    <d v="2023-12-31T00:00:00"/>
    <n v="-837"/>
    <s v="SI"/>
    <s v="Bogotá D.C."/>
    <s v="Cumplimiento"/>
    <s v="11-45-101130801"/>
    <s v="0_x000a_1"/>
    <s v="Seguros del Estado S.A."/>
    <d v="2023-10-23T00:00:00"/>
    <s v="19/10/2023 - 31/12/2024"/>
    <d v="2023-10-25T00:00:00"/>
    <s v="https://jepcolombia.sharepoint.com/:b:/g/SE/DAJ/SDC/EfJI4chA-TVGgOFBKxRiQYkBb9Lt0tWrw68omgsok5R17A?e=iP9HbQ"/>
    <s v="El 9/12/2024 se publicó el Acta de Balance y Cierre del Contrato JEP-822-2023, Servisoft S.A."/>
    <x v="0"/>
    <s v="Balance y cierre"/>
    <s v="N/A"/>
    <s v="N/A"/>
    <s v="N/A"/>
    <s v="N/A"/>
    <s v="N/A"/>
    <s v="https://community.secop.gov.co/Public/Tendering/ContractNoticePhases/View?PPI=CO1.PPI.27862821&amp;isFromPublicArea=True&amp;isModal=False"/>
  </r>
  <r>
    <s v="JEP-823-2023"/>
    <s v="JEP-CSPO-793-2023"/>
    <s v="Jairo Cuellar"/>
    <d v="2023-10-17T00:00:00"/>
    <s v="Yira Carmiña Lazala Silva Hernández"/>
    <x v="0"/>
    <s v="1. Prestación de servicios profesionales y de apoyo a la gestión"/>
    <s v="Cédula de ciudadanía"/>
    <n v="1001180736"/>
    <n v="4"/>
    <x v="0"/>
    <s v="Bogotá D.C."/>
    <s v="Prestar servicios profesionales para apoyar la construcción del manual de justicia transicional restaurativa"/>
    <s v="Misional"/>
    <s v="Harvey Danilo Suárez Morales"/>
    <s v="Secretaría Ejecutiva"/>
    <s v="F- Magistratura SSE"/>
    <s v="Ariel Sánchez Meertens"/>
    <n v="79723293"/>
    <x v="32"/>
    <s v="Jesús Eduardo Martínez_x000a_López_x000a_79.649.846_x000a_Octubre 9 al 23 de 2023"/>
    <s v="N/A"/>
    <s v="N/A"/>
    <s v="Inversión"/>
    <n v="31117149"/>
    <s v="N/A"/>
    <s v="N/A"/>
    <n v="12446862"/>
    <s v="N/A"/>
    <n v="108423"/>
    <n v="627823"/>
    <n v="2022011000068"/>
    <d v="2023-10-25T00:00:00"/>
    <d v="2023-10-26T00:00:00"/>
    <s v="N/A"/>
    <s v="N/A"/>
    <s v="N/A"/>
    <s v="N/A"/>
    <s v="N/A"/>
    <n v="0"/>
    <s v="N/A"/>
    <n v="0"/>
    <s v="N/A"/>
    <n v="0"/>
    <s v="N/A"/>
    <n v="0"/>
    <s v="N/A"/>
    <n v="0"/>
    <s v="N/A"/>
    <n v="0"/>
    <s v="N/A"/>
    <n v="0"/>
    <s v="N/A"/>
    <n v="0"/>
    <n v="31117149"/>
    <n v="0"/>
    <n v="0"/>
    <n v="0"/>
    <n v="0"/>
    <d v="2023-12-31T00:00:00"/>
    <d v="2023-12-31T00:00:00"/>
    <n v="-837"/>
    <s v="NO"/>
    <s v="Bogotá D.C."/>
    <s v="Cumplimiento"/>
    <s v="_x0009_21-45-101426382"/>
    <n v="0"/>
    <s v="Seguros del Estado S.A."/>
    <d v="2023-10-25T00:00:00"/>
    <s v="25/10/2023 - 01/07/2024"/>
    <d v="2023-10-25T00:00:00"/>
    <s v="https://jepcolombia.sharepoint.com/:b:/g/SE/DAJ/SDC/Ea0DfZ7LKztPuvxxqH_8FocBwhcmxvQzuKkkFCazPQlT1w?e=JWuzg2"/>
    <s v="Ninguna"/>
    <x v="0"/>
    <s v="Retiro"/>
    <s v="N/A"/>
    <s v="SOCIOLOGÍA"/>
    <s v="N/A"/>
    <s v="FEMENINO"/>
    <s v="yira.silva@jep.gov.co"/>
    <s v="https://community.secop.gov.co/Public/Tendering/ContractNoticePhases/View?PPI=CO1.PPI.27894344&amp;isFromPublicArea=True&amp;isModal=False"/>
  </r>
  <r>
    <s v="JEP-824-2023"/>
    <s v="JEP-CSPO-794-2023"/>
    <s v="Julieth Barrera"/>
    <d v="2023-10-17T00:00:00"/>
    <s v="Giovany Diaz Garcia"/>
    <x v="0"/>
    <s v="1. Prestación de servicios profesionales y de apoyo a la gestión"/>
    <s v="Cédula de ciudadanía"/>
    <n v="93061687"/>
    <n v="9"/>
    <x v="0"/>
    <s v="Sesquile"/>
    <s v="Prestar servicios profesionales especializados para apoyar al Departamento de Atención a Victimas en la planeación, la ejecución y el seguimiento a las actividades de desarrollo, implementación y administración del Registro de Víctimas, así como el seguimiento a la ejecución de los convenios que suscriba la JEP con organizaciones de cooperación internacional u otras entidades del Estado en temas relacionados con el Registro"/>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43255379"/>
    <s v="N/A"/>
    <s v="N/A"/>
    <n v="15634476"/>
    <s v="N/A"/>
    <n v="110323"/>
    <n v="618923"/>
    <n v="2022011000068"/>
    <d v="2023-10-20T00:00:00"/>
    <d v="2023-10-23T00:00:00"/>
    <s v="N/A"/>
    <s v="N/A"/>
    <s v="N/A"/>
    <s v="N/A"/>
    <s v="N/A"/>
    <n v="0"/>
    <s v="N/A"/>
    <n v="0"/>
    <s v="N/A"/>
    <n v="0"/>
    <s v="N/A"/>
    <n v="0"/>
    <s v="N/A"/>
    <n v="0"/>
    <s v="N/A"/>
    <n v="0"/>
    <s v="N/A"/>
    <n v="0"/>
    <s v="N/A"/>
    <n v="0"/>
    <n v="43255379"/>
    <n v="0"/>
    <n v="0"/>
    <n v="0"/>
    <n v="0"/>
    <d v="2023-12-31T00:00:00"/>
    <d v="2023-12-31T00:00:00"/>
    <n v="-837"/>
    <s v="NO"/>
    <s v="Bogotá D.C."/>
    <s v="Cumplimiento"/>
    <s v="_x0009_21-47-101032840"/>
    <n v="0"/>
    <s v="Seguros del Estado S.A."/>
    <d v="2023-10-20T00:00:00"/>
    <s v="20/10/2023 - 30/06/2024"/>
    <d v="2023-10-23T00:00:00"/>
    <s v="https://jepcolombia.sharepoint.com/:b:/g/SE/DAJ/SDC/EW--dkNumElJrvcUsU1NjV8ByziTzhjUaUDDzbWzrC1gmw?e=9WdVek"/>
    <s v="Ninguna"/>
    <x v="0"/>
    <s v="Retiro"/>
    <s v="N/A"/>
    <s v="INGENIERIA ELECTRÓNICA"/>
    <s v="TECNOLOGIA EN GESTION DE BASE DE DATOS"/>
    <s v="MASCULINO"/>
    <s v="giovany.diaz@jep.gov.co"/>
    <s v="https://community.secop.gov.co/Public/Tendering/ContractNoticePhases/View?PPI=CO1.PPI.27897896&amp;isFromPublicArea=True&amp;isModal=False"/>
  </r>
  <r>
    <s v="JEP-825-2023"/>
    <s v="JEP-CSPO-795-2023"/>
    <s v="Angela Esquivel"/>
    <d v="2023-10-17T00:00:00"/>
    <s v="SOCIEDAD TEQUENDAMA S.A."/>
    <x v="0"/>
    <s v="2. Prestación de servcios"/>
    <s v="NIT"/>
    <n v="860006543"/>
    <n v="5"/>
    <x v="2"/>
    <s v="Bogotá D.C."/>
    <s v="Prestar servicios logísticos para la organización y ejecución de actividades programadas por la JEP en cumplimiento de sus obligaciones misionales"/>
    <s v="Administrativo Transversal"/>
    <s v="Claudia Liliana Erazo Maldonado"/>
    <s v="Subsecretaría Ejecutiva"/>
    <s v="B- Subsecretaría Ejecutiva"/>
    <s v="Claudia Liliana Erazo Maldonado"/>
    <n v="52272737"/>
    <x v="2"/>
    <s v="N/A"/>
    <s v="N/A"/>
    <s v="N/A"/>
    <s v="Inversión"/>
    <n v="5000000000"/>
    <s v="N/A"/>
    <s v="N/A"/>
    <s v="N/A"/>
    <s v="N/A"/>
    <n v="112523"/>
    <n v="620523"/>
    <n v="2022011000068"/>
    <d v="2023-10-23T00:00:00"/>
    <d v="2023-10-24T00:00:00"/>
    <s v="N/A"/>
    <s v="N/A"/>
    <s v="N/A"/>
    <s v="N/A"/>
    <s v="N/A"/>
    <n v="0"/>
    <s v="N/A"/>
    <n v="0"/>
    <s v="N/A"/>
    <n v="0"/>
    <s v="N/A"/>
    <n v="0"/>
    <s v="N/A"/>
    <n v="0"/>
    <s v="N/A"/>
    <n v="0"/>
    <s v="N/A"/>
    <n v="0"/>
    <s v="N/A"/>
    <n v="0"/>
    <n v="5000000000"/>
    <n v="0"/>
    <n v="0"/>
    <n v="0"/>
    <n v="0"/>
    <d v="2023-12-18T00:00:00"/>
    <d v="2023-12-18T00:00:00"/>
    <n v="-850"/>
    <s v="SI"/>
    <s v="Nacional e Internacional"/>
    <s v="Cumplimiento_x000a_Responsabilidad Civil Extracontractual"/>
    <s v="340 47 994000049253_x000a_340 74 994000006499"/>
    <s v="0_x000a_0"/>
    <s v="Aseguradora Solidaria de Colombia"/>
    <d v="2023-10-23T00:00:00"/>
    <s v="23/10/2023 - 18/06/2024_x000a_23/10/2023 - 18/12/2023"/>
    <d v="2023-10-23T00:00:00"/>
    <s v="https://jepcolombia.sharepoint.com/:b:/g/SE/DAJ/SDC/ERSaXDnL-KtCirkvPoKtSVgBovTVqHkvXygClE4hjeOWXg?e=T7xf0G"/>
    <s v="El 9/05/2025 se publico el acta de balance y cierre"/>
    <x v="0"/>
    <s v="Retiro"/>
    <s v="N/A"/>
    <s v="N/A"/>
    <s v="N/A"/>
    <s v="N/A"/>
    <s v="N/A"/>
    <s v="https://community.secop.gov.co/Public/Tendering/ContractNoticePhases/View?PPI=CO1.PPI.27936018&amp;isFromPublicArea=True&amp;isModal=False"/>
  </r>
  <r>
    <s v="JEP-826-2023"/>
    <s v="JEP-CSPO-796-2023"/>
    <s v="Arinson Ruiz"/>
    <d v="2023-10-18T00:00:00"/>
    <s v="Nestor Andres Peña Ruiz"/>
    <x v="0"/>
    <s v="1. Prestación de servicios profesionales y de apoyo a la gestión"/>
    <s v="Cédula de ciudadanía"/>
    <n v="1020759554"/>
    <n v="0"/>
    <x v="0"/>
    <s v="Bogotá D.C."/>
    <s v="Prestar los servicios profesionales en los temas de proyectos de TI para apoyar y acompañar a la dirección de tecnologías de la información en el desarrollo, implementación y soporte de proyectos de analítica de datos y anonimización de información"/>
    <s v="Funciones de la dependencia"/>
    <s v="Harvey Danilo Suárez Morales"/>
    <s v="Secretaría Ejecutiva"/>
    <s v="C- Dirección de TI"/>
    <s v="Diana Lucia Pinilla Marin"/>
    <n v="52021909"/>
    <x v="18"/>
    <s v="N/A"/>
    <s v="N/A"/>
    <s v="N/A"/>
    <s v="Inversión"/>
    <n v="23649020"/>
    <s v="N/A"/>
    <s v="N/A"/>
    <n v="8652088"/>
    <s v="N/A"/>
    <n v="111823"/>
    <n v="620723"/>
    <n v="2022011000049"/>
    <d v="2023-10-23T00:00:00"/>
    <d v="2023-10-30T00:00:00"/>
    <s v="N/A"/>
    <s v="N/A"/>
    <s v="N/A"/>
    <s v="N/A"/>
    <s v="N/A"/>
    <n v="0"/>
    <s v="N/A"/>
    <n v="0"/>
    <s v="N/A"/>
    <n v="0"/>
    <s v="N/A"/>
    <n v="0"/>
    <s v="N/A"/>
    <n v="0"/>
    <s v="N/A"/>
    <n v="0"/>
    <s v="N/A"/>
    <n v="0"/>
    <s v="N/A"/>
    <n v="0"/>
    <n v="23649020"/>
    <n v="0"/>
    <n v="0"/>
    <n v="0"/>
    <n v="0"/>
    <d v="2023-12-31T00:00:00"/>
    <d v="2023-12-31T00:00:00"/>
    <n v="-837"/>
    <s v="NO"/>
    <s v="Bogotá D.C."/>
    <s v="Cumplimiento"/>
    <s v="33-45-101122576"/>
    <n v="0"/>
    <s v="Seguros del Estado S.A."/>
    <d v="2023-10-24T00:00:00"/>
    <s v="18/10/2023 - 30/06/2023"/>
    <d v="2023-10-30T00:00:00"/>
    <s v="https://jepcolombia.sharepoint.com/:b:/g/SE/DAJ/SDC/EQu2Rpt7-jlItpskV6H6A14BILDUqXI-dwyciRn1KoJ1Rg?e=8WTuLw"/>
    <s v="Ninguna"/>
    <x v="0"/>
    <s v="Retiro"/>
    <s v="N/A"/>
    <s v="ARTES PLÁSTICAS"/>
    <s v="N/A"/>
    <s v="MASCULINO"/>
    <s v="nestor.pena@jep.gov.co"/>
    <s v="https://community.secop.gov.co/Public/Tendering/ContractNoticePhases/View?PPI=CO1.PPI.27906847&amp;isFromPublicArea=True&amp;isModal=False"/>
  </r>
  <r>
    <s v="JEP-827-2023"/>
    <s v="JEP-CSPO-797-2023"/>
    <s v="Paola Casas"/>
    <d v="2023-10-19T00:00:00"/>
    <s v="CONFEDERACIÓN INDÍGENA TAYRONA"/>
    <x v="0"/>
    <s v="7. Convenios con otras organizaciones"/>
    <s v="NIT"/>
    <n v="901632088"/>
    <n v="8"/>
    <x v="2"/>
    <s v="Bogotá D.C."/>
    <s v="Aunar esfuerzos técnicos, administrativos, operativos y financieros para la socialización, retroalimentación y validación de los componentes del plan de acción para la inclusión del enfoque cultural de mujer, familia y generación indígena; y la participación efectiva de las mujeres, niñas, niños y jóvenes indígenas en los procesos judiciales que adelante la Jurisdicción Especial para la Paz"/>
    <s v="Administrativo Transversal"/>
    <s v="Claudia Liliana Erazo Maldonado"/>
    <s v="Subsecretaría Ejecutiva"/>
    <s v="BB- Departamento de Enfoques Diferenciales"/>
    <s v="Eliana Fernanda Antonio Rosero"/>
    <n v="52517142"/>
    <x v="6"/>
    <s v="N/A"/>
    <s v="N/A"/>
    <s v="N/A"/>
    <s v="Inversión"/>
    <n v="370000000"/>
    <n v="350000000"/>
    <n v="20000000"/>
    <s v="N/A"/>
    <s v="N/A"/>
    <n v="101023"/>
    <n v="654923"/>
    <n v="2022011000057"/>
    <d v="2023-11-09T00:00:00"/>
    <d v="2023-11-15T00:00:00"/>
    <s v="N/A"/>
    <s v="N/A"/>
    <s v="N/A"/>
    <s v="N/A"/>
    <s v="N/A"/>
    <n v="0"/>
    <s v="N/A"/>
    <n v="0"/>
    <s v="N/A"/>
    <n v="0"/>
    <s v="N/A"/>
    <n v="0"/>
    <s v="N/A"/>
    <n v="0"/>
    <s v="N/A"/>
    <n v="0"/>
    <s v="N/A"/>
    <n v="0"/>
    <s v="N/A"/>
    <n v="0"/>
    <n v="370000000"/>
    <n v="0"/>
    <n v="0"/>
    <n v="0"/>
    <n v="0"/>
    <d v="2023-12-31T00:00:00"/>
    <d v="2023-12-31T00:00:00"/>
    <n v="-837"/>
    <s v="NO"/>
    <s v="Bogotá D.C."/>
    <s v="Cumplimiento_x000a_Responsabilidad Civil Extracontractual"/>
    <s v="_x0009_47-45-101006719_x0009__x000a_47-40-101007822"/>
    <n v="0"/>
    <s v="Seguros del Estado S.A."/>
    <d v="2023-11-10T00:00:00"/>
    <s v="02/11/2023 - 31/12/2026_x000a_02/11/2023 - 31/12/2023_x000a_"/>
    <d v="2023-11-14T00:00:00"/>
    <s v="No se encuentra en la carpeta revisado 17/07/2024"/>
    <s v="EL 28/11/2023 se publicó el Otrosí Nro.1 al Convenio JEP-827-2023 Confederación Indígena Tayrona (Enfoques Diferenciales) forma de realización de los desembolsos_x000a_El 17/06/2024 se publica acta de balance y cierrre."/>
    <x v="0"/>
    <s v="Otro"/>
    <s v="N/A"/>
    <s v="N/A"/>
    <s v="N/A"/>
    <s v="N/A"/>
    <s v="N/A"/>
    <s v="https://community.secop.gov.co/Public/Tendering/ContractNoticePhases/View?PPI=CO1.PPI.28141010&amp;isFromPublicArea=True&amp;isModal=False"/>
  </r>
  <r>
    <s v="JEP-828-2023"/>
    <s v="JEP-CSPO-798-2023"/>
    <s v="Arinson Ruiz"/>
    <d v="2023-10-19T00:00:00"/>
    <s v="Fernando Eugenio Navarro Vargas "/>
    <x v="0"/>
    <s v="1. Prestación de servicios profesionales y de apoyo a la gestión"/>
    <s v="Cédula de ciudadanía"/>
    <n v="16738760"/>
    <n v="6"/>
    <x v="0"/>
    <s v="Bogotá D.C."/>
    <s v="Asesorar y acompañar a la Secretaría Ejecutiva en la estructuración, planeación técnica y financiera de proyectos de justicia restaurativa, así como en la puesta en marcha de los componentes restaurativos sustanciales y procedimentales con otras dependencias y órganos de la Jurisdicción Especial para la Paz"/>
    <s v="Funciones de la dependencia"/>
    <s v="Harvey Danilo Suárez Morales"/>
    <s v="Secretaría Ejecutiva"/>
    <s v="AA- Oficina Asesora de Estructuración de Proyectos"/>
    <s v="Rosemberg Leguizamon Vargas"/>
    <n v="79649197"/>
    <x v="34"/>
    <s v="N/A"/>
    <s v="N/A"/>
    <s v="N/A"/>
    <s v="Inversión"/>
    <n v="57265674"/>
    <s v="N/A"/>
    <s v="N/A"/>
    <n v="23860701"/>
    <s v="N/A"/>
    <n v="112323"/>
    <n v="620623"/>
    <n v="2022011000068"/>
    <d v="2023-10-23T00:00:00"/>
    <d v="2023-10-24T00:00:00"/>
    <s v="N/A"/>
    <s v="N/A"/>
    <s v="N/A"/>
    <s v="N/A"/>
    <s v="N/A"/>
    <n v="0"/>
    <s v="N/A"/>
    <n v="0"/>
    <s v="N/A"/>
    <n v="0"/>
    <s v="N/A"/>
    <n v="0"/>
    <s v="N/A"/>
    <n v="0"/>
    <s v="N/A"/>
    <n v="0"/>
    <s v="N/A"/>
    <n v="0"/>
    <s v="N/A"/>
    <n v="0"/>
    <n v="57265674"/>
    <n v="0"/>
    <n v="0"/>
    <n v="0"/>
    <n v="0"/>
    <d v="2023-12-31T00:00:00"/>
    <d v="2023-12-31T00:00:00"/>
    <n v="-837"/>
    <s v="NO"/>
    <s v="Bogotá D.C."/>
    <s v="Cumplimiento"/>
    <s v="21-47-101032885"/>
    <n v="0"/>
    <s v="Seguros del Estado S.A."/>
    <d v="2023-10-23T00:00:00"/>
    <s v="19/10/2023 - 31/07/2024"/>
    <d v="2023-10-24T00:00:00"/>
    <s v="https://jepcolombia.sharepoint.com/:b:/g/SE/DAJ/SDC/EQ93Zzv9B8dOtEp7tAJ3-iwBhkzWF1TMiEQdlgX2Gp4zAw?e=sGkeOM"/>
    <s v="Ninguna"/>
    <x v="0"/>
    <s v="Retiro"/>
    <s v="N/A"/>
    <s v="SOCIOLOGÍA"/>
    <s v="N/A"/>
    <s v="MASCULINO"/>
    <s v="fernando.navarro@jep.gov.co"/>
    <s v="https://community.secop.gov.co/Public/Tendering/ContractNoticePhases/View?PPI=CO1.PPI.27935327&amp;isFromPublicArea=True&amp;isModal=False"/>
  </r>
  <r>
    <s v="JEP-829-2023"/>
    <s v="JEP-CSPO-799-2023"/>
    <s v="Laura Paredes"/>
    <d v="2023-10-19T00:00:00"/>
    <s v="Paula Maria Marinkelle Pineda"/>
    <x v="0"/>
    <s v="1. Prestación de servicios profesionales y de apoyo a la gestión"/>
    <s v="Cédula de ciudadanía"/>
    <n v="1020845356"/>
    <n v="7"/>
    <x v="0"/>
    <s v="Bogotá D.C."/>
    <s v="Prestación de servicios profesionales para apoyar las actividades que se desprendan de la recolección y sistematización de información que alimente la preparación de las versiones voluntarias, y la construcción del auto de determinación de hechos y conductas y la resolución de conclusiones"/>
    <s v="Funciones de la dependencia"/>
    <s v="Harvey Danilo Suárez Morales"/>
    <s v="Secretaría Ejecutiva"/>
    <s v="B- Subsecretaría Ejecutiva"/>
    <s v="Gustavo Adolfo Salazar Arbelaez"/>
    <n v="79326990"/>
    <x v="21"/>
    <s v="N/A"/>
    <s v="Caso 6"/>
    <s v="Gustavo Adolfo Salazar Arbeláez"/>
    <s v="Inversión"/>
    <n v="8727974"/>
    <s v="N/A"/>
    <s v="N/A"/>
    <n v="3794773"/>
    <s v="N/A"/>
    <s v=". 115223"/>
    <n v="626723"/>
    <n v="2022011000068"/>
    <d v="2023-10-25T00:00:00"/>
    <d v="2023-10-26T00:00:00"/>
    <s v="N/A"/>
    <s v="N/A"/>
    <s v="N/A"/>
    <s v="N/A"/>
    <s v="N/A"/>
    <n v="0"/>
    <s v="N/A"/>
    <n v="0"/>
    <s v="N/A"/>
    <n v="0"/>
    <s v="N/A"/>
    <n v="0"/>
    <s v="N/A"/>
    <n v="0"/>
    <s v="N/A"/>
    <n v="0"/>
    <s v="N/A"/>
    <n v="0"/>
    <s v="N/A"/>
    <n v="0"/>
    <n v="8727974"/>
    <n v="0"/>
    <n v="0"/>
    <n v="0"/>
    <n v="0"/>
    <d v="2023-12-31T00:00:00"/>
    <d v="2023-12-31T00:00:00"/>
    <n v="-837"/>
    <s v="NO"/>
    <s v="Bogotá D.C."/>
    <s v="Cumplimiento"/>
    <s v="21-45-101426286"/>
    <n v="0"/>
    <s v="Seguros del Estado S.A."/>
    <d v="2023-10-24T00:00:00"/>
    <s v="24/10/2023 - 01/07/2024"/>
    <d v="2023-10-25T00:00:00"/>
    <s v="Cesión https://jepcolombia.sharepoint.com/:b:/g/SE/DAJ/SDC/EVcg6UTSxcRHhEeY84ZQ-DwBZg_QA13XUE626oiag5bJsw?e=gescpe"/>
    <s v="Ninguna"/>
    <x v="0"/>
    <s v="Retiro"/>
    <s v="N/A"/>
    <s v="CIENCIAS POLÍTICAS Y DE GOBIERNO"/>
    <s v="HISTORIA"/>
    <s v="FEMENINO"/>
    <s v="paula.marinkelle@jep.gov.co"/>
    <s v="https://community.secop.gov.co/Public/Tendering/ContractNoticePhases/View?PPI=CO1.PPI.27933375&amp;isFromPublicArea=True&amp;isModal=False"/>
  </r>
  <r>
    <s v="JEP-830-2023"/>
    <s v="JEP-CSPO-800-2023"/>
    <s v="Laura Paredes"/>
    <d v="2023-10-20T00:00:00"/>
    <s v="Daniel Felipe Maldonado Araque"/>
    <x v="0"/>
    <s v="1. Prestación de servicios profesionales y de apoyo a la gestión"/>
    <s v="Cédula de ciudadanía"/>
    <n v="1001190830"/>
    <n v="5"/>
    <x v="0"/>
    <s v="Bogotá D.C."/>
    <s v="Prestar servicios para acompañar a la Relatoría en el proceso de titulación y publicación de las decisiones de la Jurisdicción Especial para la Paz, así como en las tareas de construcción y fortalecimiento del tesauro especializado y coloquial"/>
    <s v="Misional"/>
    <s v="Harvey Danilo Suárez Morales"/>
    <s v="Secretaría Ejecutiva"/>
    <s v="FF- Relatoría "/>
    <s v="Dilia Danyxa Lozano Suárez"/>
    <n v="52818254"/>
    <x v="26"/>
    <s v="N/A"/>
    <s v="N/A"/>
    <s v="N/A"/>
    <s v="Inversión"/>
    <n v="9107454"/>
    <s v="N/A"/>
    <s v="N/A"/>
    <n v="3035818"/>
    <s v="N/A"/>
    <n v="116623"/>
    <n v="626623"/>
    <n v="2022011000068"/>
    <d v="2023-10-25T00:00:00"/>
    <d v="2023-10-31T00:00:00"/>
    <s v="N/A"/>
    <s v="N/A"/>
    <s v="N/A"/>
    <s v="N/A"/>
    <s v="N/A"/>
    <n v="0"/>
    <s v="N/A"/>
    <n v="0"/>
    <s v="N/A"/>
    <n v="0"/>
    <s v="N/A"/>
    <n v="0"/>
    <s v="N/A"/>
    <n v="0"/>
    <s v="N/A"/>
    <n v="0"/>
    <s v="N/A"/>
    <n v="0"/>
    <s v="N/A"/>
    <n v="0"/>
    <n v="9107454"/>
    <n v="0"/>
    <n v="0"/>
    <n v="0"/>
    <n v="0"/>
    <d v="2023-12-31T00:00:00"/>
    <d v="2023-12-31T00:00:00"/>
    <n v="-837"/>
    <s v="NO"/>
    <s v="Bogotá D.C."/>
    <s v="Cumplimiento"/>
    <s v="14-47-101028199"/>
    <n v="0"/>
    <s v="Seguos del Estado S.A."/>
    <d v="2023-10-27T00:00:00"/>
    <s v="25/10/2023 - 05/07/2024"/>
    <d v="2023-10-27T00:00:00"/>
    <s v="https://jepcolombia.sharepoint.com/:b:/g/SE/DAJ/SDC/EUfrXqkERS1JvaTX5JGQmP0BSgChh83qj2TsPUYYBNAdLA?e=oSPPhM"/>
    <s v="Ninguna"/>
    <x v="0"/>
    <s v="Retiro"/>
    <s v="N/A"/>
    <s v="DERECHO"/>
    <s v="CIENCIAS POLÍTICAS"/>
    <s v="MASCULINO"/>
    <s v="daniel.maldonado@jep.gov.co"/>
    <s v="https://community.secop.gov.co/Public/Tendering/ContractNoticePhases/View?PPI=CO1.PPI.27984938&amp;isFromPublicArea=True&amp;isModal=False"/>
  </r>
  <r>
    <s v="JEP-831-2023"/>
    <s v="JEP-IPI-007-2023"/>
    <s v="Camila Mendez"/>
    <d v="2023-10-23T00:00:00"/>
    <s v="TCHL Consultoría y Servicios S.A.S"/>
    <x v="5"/>
    <s v="2. Prestación de servcios"/>
    <s v="NIT"/>
    <n v="900434060"/>
    <n v="1"/>
    <x v="2"/>
    <s v="Bogotá D.C."/>
    <s v="Prestar servicios de actualización de los Instrumentos Archivísticos de la Jurisdicción Especial para la Paz"/>
    <s v="Funciones de la dependencia"/>
    <s v="Ana Lucia Rosales Callejas"/>
    <s v="Dirección Administrativa y Financiera"/>
    <s v="DD- Departamento de Gestión Documental "/>
    <s v="Didier Cortes Benavides"/>
    <n v="80749065"/>
    <x v="20"/>
    <s v="N/A"/>
    <s v="N/A"/>
    <s v="N/A"/>
    <s v="Funcionamiento"/>
    <n v="467657555"/>
    <s v="N/A"/>
    <s v="N/A"/>
    <s v="N/A"/>
    <s v="N/A"/>
    <n v="102923"/>
    <n v="627623"/>
    <s v="N/A"/>
    <d v="2023-10-24T00:00:00"/>
    <d v="2023-10-31T00:00:00"/>
    <s v="N/A"/>
    <s v="N/A"/>
    <s v="N/A"/>
    <s v="N/A"/>
    <s v="N/A"/>
    <n v="4357130"/>
    <d v="2023-12-12T00:00:00"/>
    <n v="0"/>
    <s v="N/A"/>
    <n v="0"/>
    <s v="N/A"/>
    <n v="0"/>
    <s v="N/A"/>
    <n v="0"/>
    <s v="N/A"/>
    <n v="0"/>
    <s v="N/A"/>
    <n v="1"/>
    <d v="2024-10-16T00:00:00"/>
    <n v="61"/>
    <n v="472014685"/>
    <n v="330410279.5"/>
    <n v="330410279.5"/>
    <n v="0"/>
    <n v="0"/>
    <d v="2024-10-31T00:00:00"/>
    <d v="2024-12-31T00:00:00"/>
    <n v="-471"/>
    <s v="SI"/>
    <s v="Bogotá D.C. - JEP"/>
    <s v="Cumplimiento_x000a_Responsabilidad Civil Extracontractual"/>
    <s v="21-45-101426782_x000a_21-40-101221380"/>
    <n v="0"/>
    <s v="Seguros del Estado S.A."/>
    <d v="2023-10-27T00:00:00"/>
    <s v="24/10/2023 - 31/10/2027"/>
    <d v="2023-10-30T00:00:00"/>
    <s v="https://jepcolombia.sharepoint.com/:b:/g/SE/DAJ/SDC/EVbKCgW7ftRFrOEv3yOtrwYBttOTUeg2ipTwF1Mv_h2mag?e=rSRnOh"/>
    <s v="El 12/12/2023 se publicó el Otrosí No. 1 (adición al valor) del contrato JEP-831-2023 celebrado con TCHL S.A.S_x000a_El 16/10/2024 se publicó el otro sí N°2 se prorroga el contrato hasta el 31/12/2024 y se modifican la disponibilidad presupuestal _x000a_EL 30/04/2025 se publicó el balance final y cierre del contrato JEP-831-2023 TCHL S.A.S."/>
    <x v="0"/>
    <s v="Adición; Prórroga"/>
    <s v="N/A"/>
    <s v="N/A"/>
    <s v="N/A"/>
    <s v="N/A"/>
    <s v="N/A"/>
    <s v="https://community.secop.gov.co/Public/Tendering/ContractNoticePhases/View?PPI=CO1.PPI.27467582&amp;isFromPublicArea=True&amp;isModal=False"/>
  </r>
  <r>
    <s v="JEP-833-2023"/>
    <s v="JEP-CSPO-802-2023"/>
    <s v="Carlos Torres"/>
    <d v="2023-10-23T00:00:00"/>
    <s v="Tatiana Paola Anaya Martelo"/>
    <x v="0"/>
    <s v="1. Prestación de servicios profesionales y de apoyo a la gestión"/>
    <s v="Cédula de ciudadanía"/>
    <n v="1047394766"/>
    <n v="5"/>
    <x v="0"/>
    <s v="Tocancipá"/>
    <s v="Prestar servicios profesionales para apoyar al Departamento de Atención a Víctimas en la revisión administrativa de solicitudes de acreditación como parte de la asistencia técnica a las actuaciones y decisiones judiciales, atendiendo los enfoques diferenciales"/>
    <s v="Funciones de la dependencia"/>
    <s v="Harvey Danilo Suárez Morales"/>
    <s v="Secretaría Ejecutiva"/>
    <s v="BB- Departamento de Atención a Victimas "/>
    <s v="Claudia Viviana Ferro Buitrago"/>
    <n v="52032888"/>
    <x v="14"/>
    <s v="Sandra Helena_x000a_Narváez Ramírez C.C. 51.859.703 hasta por el término que dure la_x000a_ausencia de su titular"/>
    <s v="N/A"/>
    <s v="N/A"/>
    <s v="Inversión"/>
    <n v="9486926"/>
    <s v="N/A"/>
    <s v="N/A"/>
    <n v="3794773"/>
    <s v="N/A"/>
    <n v="84923"/>
    <n v="631623"/>
    <n v="2022011000068"/>
    <d v="2023-10-26T00:00:00"/>
    <d v="2023-10-30T00:00:00"/>
    <s v="N/A"/>
    <s v="N/A"/>
    <s v="N/A"/>
    <s v="N/A"/>
    <s v="N/A"/>
    <n v="0"/>
    <s v="N/A"/>
    <n v="0"/>
    <s v="N/A"/>
    <n v="0"/>
    <s v="N/A"/>
    <n v="0"/>
    <s v="N/A"/>
    <n v="0"/>
    <s v="N/A"/>
    <n v="0"/>
    <s v="N/A"/>
    <n v="0"/>
    <s v="N/A"/>
    <n v="0"/>
    <n v="9486926"/>
    <n v="0"/>
    <n v="0"/>
    <n v="0"/>
    <n v="0"/>
    <d v="2023-12-31T00:00:00"/>
    <d v="2023-12-31T00:00:00"/>
    <n v="-837"/>
    <s v="NO"/>
    <s v="Bogotá D.C."/>
    <s v="Cumplimiento"/>
    <s v="33-45-101122695"/>
    <n v="1"/>
    <s v="Seguros del Estado S.A."/>
    <d v="2023-10-27T00:00:00"/>
    <s v="26/10/2023 - 05/07/2024"/>
    <d v="2023-10-30T00:00:00"/>
    <s v="https://jepcolombia.sharepoint.com/:b:/g/SE/DAJ/SDC/EWtx4-QZ7YRHujMAYZoOj8QB3ZS2VHs2xf1pih_IbWposw?e=wXAWmN"/>
    <s v="Ninguna_x000a_"/>
    <x v="0"/>
    <s v="Retiro"/>
    <s v="N/A"/>
    <s v="INGENIERÍA DE SISTEMAS"/>
    <s v="ESPECIALISTA EN GESTIÓN DE TIC"/>
    <s v="FEMENINO"/>
    <s v="tatiana.anaya@jep.gov.co"/>
    <s v="https://community.secop.gov.co/Public/Tendering/ContractNoticePhases/View?PPI=CO1.PPI.28005782&amp;isFromPublicArea=True&amp;isModal=False"/>
  </r>
  <r>
    <s v="JEP-834-2023"/>
    <s v="JEP-CSPO-803-2023"/>
    <s v="Paola Casas"/>
    <d v="2023-10-25T00:00:00"/>
    <s v="Natalia Galeano García"/>
    <x v="0"/>
    <s v="1. Prestación de servicios profesionales y de apoyo a la gestión"/>
    <s v="Cédula de ciudadanía"/>
    <n v="1032506558"/>
    <n v="8"/>
    <x v="0"/>
    <s v="Bogotá D.C."/>
    <s v="Prestar servicios profesionales para apoyar a las presidencias de las salas en los procesos de mejoramiento de su gestión administrativa y excepcionalmente judicial"/>
    <s v="Misional"/>
    <s v="Harvey Danilo Suárez Morales"/>
    <s v="Secretaría Ejecutiva"/>
    <s v="G- Secretaría General Judicial DAJ"/>
    <s v="Heydi Patricia Baldosea Perea"/>
    <n v="52503835"/>
    <x v="21"/>
    <s v="N/A"/>
    <s v="Magistrada Presidenta de la_x000a_Sala de Definición de Situaciones Jurídicas"/>
    <s v="N/A"/>
    <s v="Inversión"/>
    <n v="10928952"/>
    <s v="N/A"/>
    <s v="N/A"/>
    <n v="5464476"/>
    <s v="N/A"/>
    <n v="109023"/>
    <n v="659623"/>
    <n v="2022011000068"/>
    <d v="2023-11-10T00:00:00"/>
    <d v="2023-11-17T00:00:00"/>
    <s v="N/A"/>
    <s v="N/A"/>
    <s v="N/A"/>
    <s v="N/A"/>
    <s v="N/A"/>
    <n v="0"/>
    <s v="N/A"/>
    <n v="0"/>
    <s v="N/A"/>
    <n v="0"/>
    <s v="N/A"/>
    <n v="0"/>
    <s v="N/A"/>
    <n v="0"/>
    <s v="N/A"/>
    <n v="0"/>
    <s v="N/A"/>
    <n v="0"/>
    <s v="N/A"/>
    <n v="0"/>
    <n v="10928952"/>
    <n v="0"/>
    <n v="0"/>
    <n v="0"/>
    <n v="0"/>
    <d v="2023-12-31T00:00:00"/>
    <d v="2023-12-31T00:00:00"/>
    <n v="-837"/>
    <s v="NO"/>
    <s v="Bogotá D.C."/>
    <s v="Cumplimiento"/>
    <s v="33-47-101012472"/>
    <n v="0"/>
    <s v="Seguros del Estado S.A."/>
    <d v="2023-11-16T00:00:00"/>
    <s v="16/11/2023 - 01/07/2024"/>
    <d v="2023-11-15T00:00:00"/>
    <s v="https://jepcolombia.sharepoint.com/:b:/g/SE/DAJ/SDC/EXa4cQcQMrBKvGg0YMPMhcAB1x1qAQtmKu8I_7G-QDE8wQ?e=l1WabY"/>
    <s v="Ninguna"/>
    <x v="0"/>
    <s v="Retiro"/>
    <s v="N/A"/>
    <s v="DERECHO"/>
    <s v="ESPECIALIZACIÓN EN DERECHO PENAL"/>
    <s v="FEMENINO"/>
    <s v="natalia.galeano@jep.gov.co"/>
    <s v="https://community.secop.gov.co/Public/Tendering/ContractNoticePhases/View?PPI=CO1.PPI.28137237&amp;isFromPublicArea=True&amp;isModal=False"/>
  </r>
  <r>
    <s v="JEP-835-2023"/>
    <s v="JEP-CSPO-804-2023"/>
    <s v="Paola Casas"/>
    <d v="2023-10-25T00:00:00"/>
    <s v="Mallerly Cardenas Ballesteros"/>
    <x v="0"/>
    <s v="1. Prestación de servicios profesionales y de apoyo a la gestión"/>
    <s v="Cédula de ciudadanía"/>
    <n v="1022359526"/>
    <n v="5"/>
    <x v="0"/>
    <s v="Bogotá D.C."/>
    <s v="Prestar servicios profesionales para apoyar a las presidencias de las salas en los procesos de mejoramiento de su gestión administrativa y excepcionalmente judicial"/>
    <s v="Misional"/>
    <s v="Harvey Danilo Suárez Morales"/>
    <s v="Secretaría Ejecutiva"/>
    <s v="G- Secretaría General Judicial DAJ"/>
    <s v="Alexandra Sandoval"/>
    <n v="53905111"/>
    <x v="21"/>
    <s v="N/A"/>
    <s v="N/A"/>
    <s v="Alexandra Sandoval Mantilla"/>
    <s v="Inversión"/>
    <n v="10928952"/>
    <s v="N/A"/>
    <s v="N/A"/>
    <n v="5464476"/>
    <s v="N/A"/>
    <n v="109123"/>
    <s v="_x0009_651723"/>
    <s v="_x0009_2022011000068"/>
    <d v="2023-11-07T00:00:00"/>
    <d v="2023-11-09T00:00:00"/>
    <s v="N/A"/>
    <s v="N/A"/>
    <s v="N/A"/>
    <s v="N/A"/>
    <s v="N/A"/>
    <n v="0"/>
    <s v="N/A"/>
    <n v="0"/>
    <s v="N/A"/>
    <n v="0"/>
    <s v="N/A"/>
    <n v="0"/>
    <s v="N/A"/>
    <n v="0"/>
    <s v="N/A"/>
    <n v="0"/>
    <s v="N/A"/>
    <n v="0"/>
    <s v="N/A"/>
    <n v="0"/>
    <n v="10928952"/>
    <n v="0"/>
    <n v="0"/>
    <n v="0"/>
    <n v="0"/>
    <d v="2023-12-31T00:00:00"/>
    <d v="2023-12-31T00:00:00"/>
    <n v="-837"/>
    <s v="NO"/>
    <s v="Bogotá D.C."/>
    <s v="Cumplimiento"/>
    <s v="18-47-101006883 "/>
    <n v="0"/>
    <s v="Seguros del Estado S.A."/>
    <d v="2023-11-08T00:00:00"/>
    <s v="08/11/2023 - 05/07/2024"/>
    <d v="2023-11-09T00:00:00"/>
    <s v="https://jepcolombia.sharepoint.com/:b:/g/SE/DAJ/SDC/EX59D3v4ReFKqvqcBoTF_hcBH6WeoLP-69XH42RoDXEWSw?e=F6NZ5e"/>
    <s v="Ninguna"/>
    <x v="0"/>
    <s v="Retiro"/>
    <s v="N/A"/>
    <s v="DERECHO"/>
    <s v="ESPECIALISTA EN DERECHO CONTRACTUAL Y RELACIONES JURIDICO NEGOCIALES"/>
    <s v="FEMENINO"/>
    <s v="mallerly.cardenas@jep.gov.co"/>
    <s v="https://community.secop.gov.co/Public/Tendering/ContractNoticePhases/View?PPI=CO1.PPI.28072110&amp;isFromPublicArea=True&amp;isModal=False"/>
  </r>
  <r>
    <s v="JEP-836-2023"/>
    <s v="JEP-CSPO-805-2023"/>
    <s v="Laura Paredes"/>
    <d v="2023-10-30T00:00:00"/>
    <s v="Maria Victoria Carvajalino Clavijo"/>
    <x v="0"/>
    <s v="1. Prestación de servicios profesionales y de apoyo a la gestión"/>
    <s v="Cédula de ciudadanía"/>
    <n v="1090469173"/>
    <n v="8"/>
    <x v="0"/>
    <s v="Bogotá D.C."/>
    <s v="Prestación de servicios profesionales para apoyar los requerimientos de la magistratura y la ciudadanía en la subsecretaría y los departamentos que la conforman"/>
    <s v="Administrativo Transversal"/>
    <s v="Harvey Danilo Suárez Morales"/>
    <s v="Secretaría Ejecutiva"/>
    <s v="B- Subsecretaría Ejecutiva"/>
    <s v="Claudia Liliana Erazo Maldonado"/>
    <n v="52272737"/>
    <x v="2"/>
    <s v="N/A"/>
    <s v="N/A"/>
    <s v="N/A"/>
    <s v="Inversión"/>
    <n v="10928952"/>
    <s v="N/A"/>
    <s v="N/A"/>
    <n v="5464476"/>
    <s v="N/A"/>
    <n v="116723"/>
    <s v="_x0009_644023"/>
    <s v="_x0009_2022011000068"/>
    <d v="2023-11-02T00:00:00"/>
    <d v="2023-11-07T00:00:00"/>
    <s v="N/A"/>
    <s v="N/A"/>
    <s v="N/A"/>
    <s v="N/A"/>
    <s v="N/A"/>
    <n v="0"/>
    <s v="N/A"/>
    <n v="0"/>
    <s v="N/A"/>
    <n v="0"/>
    <s v="N/A"/>
    <n v="0"/>
    <s v="N/A"/>
    <n v="0"/>
    <s v="N/A"/>
    <n v="0"/>
    <s v="N/A"/>
    <n v="0"/>
    <s v="N/A"/>
    <n v="0"/>
    <n v="10928952"/>
    <n v="0"/>
    <n v="0"/>
    <n v="0"/>
    <n v="0"/>
    <d v="2023-12-31T00:00:00"/>
    <d v="2023-12-31T00:00:00"/>
    <n v="-837"/>
    <s v="NO"/>
    <s v="Bogotá D.C."/>
    <s v="Cumplimiento"/>
    <s v="17-47-101004484"/>
    <n v="0"/>
    <s v="Seguros del Estado S.A."/>
    <d v="2023-11-02T00:00:00"/>
    <s v="02/11/2023 - 05/07/2024"/>
    <d v="2023-11-03T00:00:00"/>
    <s v="https://jepcolombia.sharepoint.com/:b:/g/SE/DAJ/SDC/EcOKl2FtaJtDvOFB_Q-lP-oBCKv9KSgqMhaNhgVpYKAFgw?e=SpRgtq"/>
    <s v="Ninguna"/>
    <x v="0"/>
    <s v="Retiro"/>
    <s v="N/A"/>
    <s v="DERECHO"/>
    <s v="ESPECIALISTA EN DERECHO ADMINISTRATIVO"/>
    <s v="FEMENINO"/>
    <s v="maria.carvajalino@jep.gov.co"/>
    <s v="https://community.secop.gov.co/Public/Tendering/ContractNoticePhases/View?PPI=CO1.PPI.28110757&amp;isFromPublicArea=True&amp;isModal=False"/>
  </r>
  <r>
    <s v="JEP-837-2023"/>
    <s v="JEP-SB-012-2023"/>
    <s v="Arinson Ruiz"/>
    <d v="2023-10-31T00:00:00"/>
    <s v="SOLUCIONES ICG S.A.S"/>
    <x v="4"/>
    <s v="25. Licenciamiento"/>
    <s v="NIT"/>
    <n v="900891247"/>
    <n v="9"/>
    <x v="2"/>
    <s v="Bogotá D.C."/>
    <s v="Adquirir La Renovación De Las Licencias Nitro "/>
    <s v="Funciones de la dependencia"/>
    <s v="Nestor Julio Corredor Niampira (Encargado)"/>
    <s v="Dirección de Tecnologías de la Información"/>
    <s v="C- Dirección de TI"/>
    <s v="Carlos Eduardo Ruiz Silva"/>
    <n v="80792076"/>
    <x v="18"/>
    <s v="N/A"/>
    <s v="N/A"/>
    <s v="N/A"/>
    <s v="Inversión"/>
    <n v="74750000"/>
    <s v="N/A"/>
    <s v="N/A"/>
    <s v="N/A"/>
    <s v="N/A"/>
    <n v="84223"/>
    <n v="640023"/>
    <n v="2022011000049"/>
    <d v="2023-10-31T00:00:00"/>
    <d v="2023-11-08T00:00:00"/>
    <s v="N/A"/>
    <s v="N/A"/>
    <s v="N/A"/>
    <s v="N/A"/>
    <s v="N/A"/>
    <n v="37375000"/>
    <d v="2023-11-30T00:00:00"/>
    <n v="0"/>
    <s v="N/A"/>
    <n v="0"/>
    <s v="N/A"/>
    <n v="0"/>
    <s v="N/A"/>
    <n v="0"/>
    <s v="N/A"/>
    <n v="0"/>
    <s v="N/A"/>
    <n v="1"/>
    <d v="2023-11-30T00:00:00"/>
    <n v="15"/>
    <n v="112125000"/>
    <n v="0"/>
    <n v="0"/>
    <n v="0"/>
    <n v="0"/>
    <d v="2023-11-30T00:00:00"/>
    <d v="2023-12-15T00:00:00"/>
    <n v="-853"/>
    <s v="SI"/>
    <s v="Bogotá D.C. - JEP"/>
    <s v="Cumplimiento"/>
    <s v="18-45-101165164"/>
    <n v="0"/>
    <s v="Seguros del Estado S.A."/>
    <d v="2023-11-07T00:00:00"/>
    <s v="01/11/2023 - 30/11/2024"/>
    <d v="2023-11-07T00:00:00"/>
    <s v="https://jepcolombia.sharepoint.com/:b:/g/SE/DAJ/SDC/ESbjfIDQj_1Jo4KnwTyIbJEB1XEUn2Ll4MAQvHHK9L2XFg?e=dzNJP4"/>
    <s v="Mediante otrosí N°1 el 30/11/2023 se publica la adición y prórroga del contrato JEP-837-2023; El 28/07/2025 fue publicado balance final y cierre al contrato No JEP-837-2023"/>
    <x v="0"/>
    <s v="Adición; prórroga: Balance y cierre"/>
    <s v="N/A"/>
    <s v="N/A"/>
    <s v="N/A"/>
    <s v="N/A"/>
    <s v="N/A"/>
    <s v="https://community.secop.gov.co/Public/Tendering/ContractNoticePhases/View?PPI=CO1.PPI.27701934&amp;isFromPublicArea=True&amp;isModal=False"/>
  </r>
  <r>
    <s v="JEP-838-2023"/>
    <s v="JEP-SB-013-2023"/>
    <s v="Angela Esquivel"/>
    <d v="2023-11-01T00:00:00"/>
    <s v="COMERCIALIZADORA SERLE.COM"/>
    <x v="4"/>
    <s v="2. Compraventa "/>
    <s v="NIT"/>
    <n v="800089897"/>
    <n v="4"/>
    <x v="2"/>
    <s v="Duitama"/>
    <s v="Adquisición Equipos Mac"/>
    <s v="Funciones de la dependencia"/>
    <s v="Nestor Julio Corredor Niampira (Encargado)"/>
    <s v="Dirección de Tecnologías de la Información"/>
    <s v="C- Dirección de TI"/>
    <s v="Alicia Mercedes Arenas Valderrama"/>
    <n v="51815822"/>
    <x v="18"/>
    <s v="N/A"/>
    <s v="N/A"/>
    <s v="N/A"/>
    <s v="Inversión"/>
    <n v="47794300"/>
    <s v="N/A"/>
    <s v="N/A"/>
    <s v="N/A"/>
    <s v="N/A"/>
    <n v="108223"/>
    <n v="644123"/>
    <s v="_x0009_2022011000068"/>
    <d v="2023-11-03T00:00:00"/>
    <d v="2023-11-29T00:00:00"/>
    <s v="N/A"/>
    <s v="N/A"/>
    <s v="N/A"/>
    <s v="N/A"/>
    <s v="N/A"/>
    <n v="0"/>
    <s v="N/A"/>
    <n v="0"/>
    <s v="N/A"/>
    <n v="0"/>
    <s v="N/A"/>
    <n v="0"/>
    <s v="N/A"/>
    <n v="0"/>
    <s v="N/A"/>
    <n v="0"/>
    <s v="N/A"/>
    <n v="0"/>
    <s v="N/A"/>
    <n v="0"/>
    <n v="47794300"/>
    <n v="0"/>
    <n v="0"/>
    <n v="0"/>
    <n v="0"/>
    <d v="2023-12-11T00:00:00"/>
    <d v="2023-12-11T00:00:00"/>
    <n v="-857"/>
    <s v="SI"/>
    <s v="Bogotá D.C. JEP"/>
    <s v="Cumplimiento"/>
    <s v="14-45-101103733"/>
    <n v="0"/>
    <s v="Seguros del Estado S.A."/>
    <d v="2023-11-04T00:00:00"/>
    <s v="3/11/2023 - 11/12/2026"/>
    <d v="2023-12-09T00:00:00"/>
    <s v="No se encuentra en la carpeta revisado 17/07/2024"/>
    <s v="El 28/07/2025 se publicó el acta de balance y cierre del contrato JEP-838-2023"/>
    <x v="0"/>
    <s v="Balance y cierre"/>
    <s v="N/A"/>
    <s v="N/A"/>
    <s v="N/A"/>
    <s v="N/A"/>
    <s v="N/A"/>
    <s v="https://community.secop.gov.co/Public/Tendering/ContractNoticePhases/View?PPI=CO1.PPI.27758468&amp;isFromPublicArea=True&amp;isModal=False"/>
  </r>
  <r>
    <s v="JEP-840-2023"/>
    <s v="JEP-CSPO-806-2023"/>
    <s v="Julieth Barrera"/>
    <d v="2023-11-02T00:00:00"/>
    <s v="Laura Juliana Fandiño Cubillos"/>
    <x v="0"/>
    <s v="1. Prestación de servicios profesionales y de apoyo a la gestión"/>
    <s v="Cédula de ciudadanía"/>
    <n v="1016004056"/>
    <n v="1"/>
    <x v="0"/>
    <s v="Bogotá D.C."/>
    <s v="Prestar servicios profesionales para apoyar a las presidencias de las salas de justicia en los procesos de mejoramiento de su gestión administrativa y excepcionalmente judicial."/>
    <s v="Funciones de la dependencia"/>
    <s v="Jairo Ernesto Arias Orjuela (Encargado)"/>
    <s v="Secretaría Ejecutiva"/>
    <s v="G- Secretaría General Judicial DAJ"/>
    <s v="Marlith Gineth Nieto"/>
    <n v="1030581193"/>
    <x v="25"/>
    <s v="N/A"/>
    <s v="Magistratura SEJUD - SRVR"/>
    <s v="N/A"/>
    <s v="Inversión"/>
    <n v="10928952"/>
    <s v="N/A"/>
    <s v="N/A"/>
    <n v="5464476"/>
    <s v="N/A"/>
    <n v="114923"/>
    <n v="719823"/>
    <s v="_x0009_2022011000068"/>
    <d v="2023-11-29T00:00:00"/>
    <d v="2023-12-05T00:00:00"/>
    <s v="N/A"/>
    <s v="N/A"/>
    <s v="N/A"/>
    <s v="N/A"/>
    <s v="N/A"/>
    <n v="0"/>
    <s v="N/A"/>
    <n v="0"/>
    <s v="N/A"/>
    <n v="0"/>
    <s v="N/A"/>
    <n v="0"/>
    <s v="N/A"/>
    <n v="0"/>
    <s v="N/A"/>
    <n v="0"/>
    <s v="N/A"/>
    <n v="0"/>
    <n v="0"/>
    <n v="0"/>
    <n v="10928952"/>
    <n v="0"/>
    <n v="0"/>
    <n v="0"/>
    <n v="0"/>
    <d v="2023-12-31T00:00:00"/>
    <d v="2023-12-31T00:00:00"/>
    <n v="-837"/>
    <s v="NO"/>
    <s v="Bogotá D.C."/>
    <s v="Cumplimiento"/>
    <s v="96-47-101002384"/>
    <n v="0"/>
    <s v="Seguros del Estado S.A."/>
    <d v="2023-11-30T00:00:00"/>
    <s v="30/11/2023 - 05/07/2024"/>
    <d v="2023-12-01T00:00:00"/>
    <s v="https://jepcolombia.sharepoint.com/:b:/g/SE/DAJ/SDC/EURceTwfywdKpdojMkaBdMIBsZAP3kOn_MwHJe9bDbiInA?e=tEQre3"/>
    <s v="Ninguna "/>
    <x v="0"/>
    <s v="Retiro"/>
    <s v="N/A"/>
    <s v="DERECHO"/>
    <s v="N/A"/>
    <s v="FEMENINO"/>
    <s v="laura.fandino@jep.gov.co"/>
    <s v="https://community.secop.gov.co/Public/Tendering/ContractNoticePhases/View?PPI=CO1.PPI.28243154&amp;isFromPublicArea=True&amp;isModal=False"/>
  </r>
  <r>
    <s v="JEP-841-2023"/>
    <s v="JEP-CSPO-807-2023"/>
    <s v="Julieth Barrera"/>
    <d v="2023-11-02T00:00:00"/>
    <s v="Diana Marisol Peñalosa Mesa "/>
    <x v="0"/>
    <s v="1. Prestación de servicios profesionales y de apoyo a la gestión"/>
    <s v="Cédula de ciudadanía"/>
    <n v="52228135"/>
    <n v="5"/>
    <x v="0"/>
    <s v="Madrid "/>
    <s v="Prestar servicios profesionales especializados para apoyar y acompañar la revisión, análisis y sistematización de la información sobre el avance en la implementación de las recomendaciones de la de la comisión para el esclarecimiento de la verdad, en el segundo informe semestral del comité de seguimiento y monitoreo a la implementación de las recomendaciones de la cev "/>
    <s v="Funciones de la dependencia"/>
    <s v="Harvey Danilo Suárez Morales"/>
    <s v="Secretaría Ejecutiva"/>
    <s v="AA- Oficina Asesora de Memoria Institucional y del Sistema Integral para la Paz"/>
    <s v="Gustavo Adolfo Ramirez Ariza"/>
    <n v="19452243"/>
    <x v="31"/>
    <s v="N/A"/>
    <s v="N/A"/>
    <s v="N/A"/>
    <s v="Funcionamiento"/>
    <n v="24671134"/>
    <s v="N/A"/>
    <s v="N/A"/>
    <n v="13964795"/>
    <s v="N/A"/>
    <n v="117323"/>
    <n v="659923"/>
    <s v="N/A"/>
    <d v="2023-11-10T00:00:00"/>
    <d v="2023-11-16T00:00:00"/>
    <s v="N/A"/>
    <s v="N/A"/>
    <s v="N/A"/>
    <s v="N/A"/>
    <s v="N/A"/>
    <n v="0"/>
    <s v="N/A"/>
    <n v="0"/>
    <s v="N/A"/>
    <n v="0"/>
    <s v="N/A"/>
    <n v="0"/>
    <s v="N/A"/>
    <n v="0"/>
    <s v="N/A"/>
    <n v="0"/>
    <s v="N/A"/>
    <n v="0"/>
    <s v="N/A"/>
    <n v="0"/>
    <n v="24671134"/>
    <n v="0"/>
    <n v="0"/>
    <n v="0"/>
    <n v="0"/>
    <d v="2023-12-31T00:00:00"/>
    <d v="2023-12-31T00:00:00"/>
    <n v="-837"/>
    <s v="NO"/>
    <s v="Bogotá D.C."/>
    <s v="Cumplimiento"/>
    <s v="21-45-101428333"/>
    <n v="0"/>
    <s v="Seguros del Estado S.A."/>
    <d v="2023-11-14T00:00:00"/>
    <s v="15/11/2023 - 01/07/2024"/>
    <d v="2023-11-16T00:00:00"/>
    <s v="https://jepcolombia.sharepoint.com/:b:/g/SE/DAJ/SDC/ER9SxWu8DgZFg8wwKGf01BYBotna4Rd7t-HB7R_HN1iDtQ?e=xXrBoy"/>
    <s v="Ninguna"/>
    <x v="0"/>
    <s v="Retiro"/>
    <s v="N/A"/>
    <s v="CIENCIAS POLÍTICAS Y DE GOBIERNO"/>
    <s v="ESPECIALISTA EN COOPERACIÓN INTERNACIONAL"/>
    <s v="FEMENINO"/>
    <s v="diana.penalosa@jep.gov.co"/>
    <s v="https://community.secop.gov.co/Public/Tendering/ContractNoticePhases/View?PPI=CO1.PPI.28213779&amp;isFromPublicArea=True&amp;isModal=False"/>
  </r>
  <r>
    <s v="JEP-842-2023"/>
    <s v="JEP-CSPO-808-2023"/>
    <s v="Julieth Barrera"/>
    <d v="2023-11-03T00:00:00"/>
    <s v="Luis Felipe Botero Atehortua"/>
    <x v="0"/>
    <s v="1. Prestación de servicios profesionales y de apoyo a la gestión"/>
    <s v="Cédula de ciudadanía"/>
    <n v="9732418"/>
    <n v="9"/>
    <x v="0"/>
    <s v="Bogotá D.C."/>
    <s v="Prestar servicios profesionales especializados para apoyar y acompañar la revisión, análisis y sistematización de la información sobre el avance en la implementación de las recomendaciones de la de la comisión para el esclarecimiento de la verdad, en el segundo informe semestral del comité de seguimiento y monitoreo a la implementación de las recomendaciones de la cev"/>
    <s v="Funciones de la dependencia"/>
    <s v="Harvey Danilo Suárez Morales"/>
    <s v="Secretaría Ejecutiva"/>
    <s v="AA- Oficina Asesora de Memoria Institucional y del Sistema Integral para la Paz"/>
    <s v="Gustavo Adolfo Ramirez Ariza"/>
    <n v="19452243"/>
    <x v="31"/>
    <s v="N/A"/>
    <s v="N/A"/>
    <s v="N/A"/>
    <s v="Funcionamiento"/>
    <n v="24671134"/>
    <s v="N/A"/>
    <s v="N/A"/>
    <n v="13964795"/>
    <s v="N/A"/>
    <n v="117923"/>
    <n v="659823"/>
    <s v="N/A"/>
    <d v="2023-11-13T00:00:00"/>
    <d v="2023-11-16T00:00:00"/>
    <s v="N/A"/>
    <s v="N/A"/>
    <s v="N/A"/>
    <s v="N/A"/>
    <s v="N/A"/>
    <n v="0"/>
    <s v="N/A"/>
    <n v="0"/>
    <s v="N/A"/>
    <n v="0"/>
    <s v="N/A"/>
    <n v="0"/>
    <s v="N/A"/>
    <n v="0"/>
    <s v="N/A"/>
    <n v="0"/>
    <s v="N/A"/>
    <n v="0"/>
    <s v="N/A"/>
    <n v="0"/>
    <n v="24671134"/>
    <n v="0"/>
    <n v="0"/>
    <n v="0"/>
    <n v="0"/>
    <d v="2023-12-31T00:00:00"/>
    <d v="2023-12-31T00:00:00"/>
    <n v="-837"/>
    <s v="NO"/>
    <s v="Bogotá D.C."/>
    <s v="Cumplimiento"/>
    <s v="21-45-101428321"/>
    <n v="0"/>
    <s v="Seguros del Estado S.A."/>
    <d v="2023-11-14T00:00:00"/>
    <s v="15/11/2023 - 01/07/2024"/>
    <d v="2023-11-16T00:00:00"/>
    <s v="https://jepcolombia.sharepoint.com/:b:/g/SE/DAJ/SDC/EZ8F8t_u9X9GqDOpl788fV8Bu12u3xrkEJW8H19G9LcczA?e=fecbHj"/>
    <s v="Ninguna"/>
    <x v="0"/>
    <s v="Retiro"/>
    <s v="N/A"/>
    <s v="ANTROPOLOGÍA"/>
    <s v="ESPECIALISTA EN ESTUDIOS CULTURALES"/>
    <s v="MASCULINO"/>
    <s v="No registra según TI 23/01/2024"/>
    <s v="https://community.secop.gov.co/Public/Tendering/ContractNoticePhases/View?PPI=CO1.PPI.28218207&amp;isFromPublicArea=True&amp;isModal=False"/>
  </r>
  <r>
    <s v="JEP-843-2023"/>
    <s v="JEP-CSPO-809-2023"/>
    <s v="Julieth Barrera"/>
    <d v="2023-11-03T00:00:00"/>
    <s v="María Alejandra Vallejo Castro"/>
    <x v="0"/>
    <s v="1. Prestación de servicios profesionales y de apoyo a la gestión"/>
    <s v="Cédula de ciudadanía"/>
    <n v="1010169900"/>
    <n v="8"/>
    <x v="0"/>
    <s v="Bogotá D.C."/>
    <s v="Prestar servicios profesionales para apoyar la gestión de la Oficina Asesora de Memoria Institucional y del Sistema Integral para la Paz en planes, programas y proyectos que desarrollen temas transversales especialmente en enfoques diferenciales."/>
    <s v="Funciones de la dependencia"/>
    <s v="Harvey Danilo Suárez Morales"/>
    <s v="Secretaría Ejecutiva"/>
    <s v="AA- Oficina Asesora de Memoria Institucional y del Sistema Integral para la Paz"/>
    <s v="Gustavo Adolfo Ramirez Ariza"/>
    <n v="19452243"/>
    <x v="31"/>
    <s v="N/A"/>
    <s v="N/A"/>
    <s v="N/A"/>
    <s v="Inversión"/>
    <n v="19125668"/>
    <s v="N/A"/>
    <s v="N/A"/>
    <n v="9562834"/>
    <s v="N/A"/>
    <n v="113523"/>
    <s v="_x0009_688023"/>
    <n v="2022011000068"/>
    <d v="2023-11-22T00:00:00"/>
    <d v="2023-11-24T00:00:00"/>
    <s v="N/A"/>
    <s v="N/A"/>
    <s v="N/A"/>
    <s v="N/A"/>
    <s v="N/A"/>
    <n v="0"/>
    <s v="N/A"/>
    <n v="0"/>
    <s v="N/A"/>
    <n v="0"/>
    <s v="N/A"/>
    <n v="0"/>
    <s v="N/A"/>
    <n v="0"/>
    <s v="N/A"/>
    <n v="0"/>
    <s v="N/A"/>
    <n v="0"/>
    <s v="N/A"/>
    <n v="0"/>
    <n v="19125668"/>
    <n v="0"/>
    <n v="0"/>
    <n v="0"/>
    <n v="0"/>
    <d v="2023-12-31T00:00:00"/>
    <d v="2023-12-31T00:00:00"/>
    <n v="-837"/>
    <s v="NO"/>
    <s v="Bogotá D.C."/>
    <s v="Cumplimiento"/>
    <s v="11-47-101017884"/>
    <n v="0"/>
    <s v="Seguros del Estado S.A."/>
    <d v="2023-11-23T00:00:00"/>
    <s v="22/11/2023 - 10/07/2024"/>
    <d v="2023-11-24T00:00:00"/>
    <s v="https://jepcolombia.sharepoint.com/:b:/g/SE/DAJ/SDC/EcfEYd-i-jtEsmXi2h2xN3gBAi1K6Cv5FvhLXxvNLuefUA?e=mks1Qf"/>
    <s v="Ninguna"/>
    <x v="0"/>
    <s v="Retiro"/>
    <s v="N/A"/>
    <s v="ANTROPOLOGÍA"/>
    <s v="MAGISTER EN HISTORIA"/>
    <s v="FEMENINO"/>
    <s v="maria.vallejoc@jep.gov.co"/>
    <s v="https://community.secop.gov.co/Public/Tendering/ContractNoticePhases/View?PPI=CO1.PPI.28424069&amp;isFromPublicArea=True&amp;isModal=False"/>
  </r>
  <r>
    <s v="JEP-844-2023"/>
    <s v="JEP-CSPO-810-2023"/>
    <s v="Laura Paredes"/>
    <d v="2023-11-03T00:00:00"/>
    <s v="Germán David Rodríguez Obando"/>
    <x v="0"/>
    <s v="1. Prestación de servicios profesionales y de apoyo a la gestión"/>
    <s v="Cédula de ciudadanía"/>
    <n v="1030616153"/>
    <n v="3"/>
    <x v="0"/>
    <s v="Bogotá D.C."/>
    <s v="Prestación de servicios profesionales para apoyar los requerimientos de la magistratura y la ciudadanía en la Subsecretaría y los departamentos que la conforman"/>
    <s v="Administrativo Transversal"/>
    <s v="Harvey Danilo Suárez Morales"/>
    <s v="Secretaría Ejecutiva"/>
    <s v="B- Subsecretaría Ejecutiva"/>
    <s v="Claudia Liliana Erazo Maldonado"/>
    <n v="52272737"/>
    <x v="2"/>
    <s v="N/A"/>
    <s v="N/A"/>
    <s v="N/A"/>
    <s v="Inversión"/>
    <n v="10928952"/>
    <s v="N/A"/>
    <s v="N/A"/>
    <n v="5464476"/>
    <s v="N/A"/>
    <n v="115423"/>
    <n v="654823"/>
    <s v="_x0009_2022011000068"/>
    <d v="2023-11-08T00:00:00"/>
    <d v="2023-11-11T00:00:00"/>
    <s v="N/A"/>
    <s v="N/A"/>
    <s v="N/A"/>
    <s v="N/A"/>
    <s v="N/A"/>
    <n v="0"/>
    <s v="N/A"/>
    <n v="0"/>
    <s v="N/A"/>
    <n v="0"/>
    <s v="N/A"/>
    <n v="0"/>
    <s v="N/A"/>
    <n v="0"/>
    <s v="N/A"/>
    <n v="0"/>
    <s v="N/A"/>
    <n v="0"/>
    <s v="N/A"/>
    <n v="0"/>
    <n v="10928952"/>
    <n v="0"/>
    <n v="0"/>
    <n v="0"/>
    <n v="0"/>
    <d v="2023-12-31T00:00:00"/>
    <d v="2023-12-31T00:00:00"/>
    <n v="-837"/>
    <s v="NO"/>
    <s v="Bogotá D.C."/>
    <s v="Cumplimiento"/>
    <s v="_x0009_17-45-101051285"/>
    <n v="0"/>
    <s v="Seguros del Estado S.A."/>
    <d v="2023-11-09T00:00:00"/>
    <s v="08/11/2023 - 10/07/2024"/>
    <d v="2023-11-10T00:00:00"/>
    <s v="https://jepcolombia.sharepoint.com/:b:/g/SE/DAJ/SDC/EWnVjmnrWxxLiAh1e3LpugIByjuHT228X6kAGw7BV6loYw?e=aVlnfI"/>
    <s v="Ninguna"/>
    <x v="0"/>
    <s v="Retiro"/>
    <s v="N/A"/>
    <s v="DERECHO"/>
    <s v="N/A"/>
    <s v="MASCULINO"/>
    <s v="german.rodriguez@jep.gov.co"/>
    <s v="https://community.secop.gov.co/Public/Tendering/ContractNoticePhases/View?PPI=CO1.PPI.28217263&amp;isFromPublicArea=True&amp;isModal=False"/>
  </r>
  <r>
    <s v="JEP-845-2023"/>
    <s v="JEP-CSPO-811-2023"/>
    <s v="Paola Casas"/>
    <d v="2023-11-03T00:00:00"/>
    <s v="CONSEJO COMUNITARIO LA PRIMAVERA DEL QUINDÍO– CCPQ"/>
    <x v="0"/>
    <s v="7. Convenios con otras organizaciones"/>
    <s v="NIT"/>
    <n v="901034509"/>
    <n v="1"/>
    <x v="2"/>
    <s v="Córdoba"/>
    <s v="Aunar esfuerzos, técnicos, administrativos, operativos, financieros, metodológicos y presupuestal para la construcción y ejecución de la Ruta metodológica y conceptual que garantice la inclusión del enfoque transversal étnico de género, mujer, familia y generación del pueblo y comunidad y la participación efectiva de las mujeres, niñas, niños y jóvenes Negros, Afrocolombianos, Raizales y Palenqueros en la Jurisdicción Especial para la Paz"/>
    <s v="Administrativo Transversal"/>
    <s v="Claudia Liliana Erazo Maldonado"/>
    <s v="Subsecretaría Ejecutiva"/>
    <s v="BB- Departamento de Enfoques Diferenciales"/>
    <s v="Eliana Fernanda Antonio Rosero"/>
    <n v="52517142"/>
    <x v="6"/>
    <s v="N/A"/>
    <s v="N/A"/>
    <s v="N/A"/>
    <s v="Inversión"/>
    <n v="1040000000"/>
    <n v="1000000000"/>
    <n v="40000000"/>
    <s v="N/A"/>
    <s v="N/A"/>
    <n v="110823"/>
    <n v="655023"/>
    <s v="_x0009_2022011000057"/>
    <d v="2023-11-09T00:00:00"/>
    <d v="2023-11-15T00:00:00"/>
    <s v="N/A"/>
    <s v="N/A"/>
    <s v="N/A"/>
    <s v="N/A"/>
    <s v="N/A"/>
    <n v="0"/>
    <s v="N/A"/>
    <n v="0"/>
    <s v="N/A"/>
    <n v="0"/>
    <s v="N/A"/>
    <n v="0"/>
    <s v="N/A"/>
    <n v="0"/>
    <s v="N/A"/>
    <n v="0"/>
    <s v="N/A"/>
    <n v="0"/>
    <s v="N/A"/>
    <n v="0"/>
    <n v="1040000000"/>
    <n v="0"/>
    <n v="0"/>
    <n v="0"/>
    <n v="0"/>
    <d v="2023-12-31T00:00:00"/>
    <d v="2023-12-31T00:00:00"/>
    <n v="-837"/>
    <s v="NO"/>
    <s v="Armenia, Quindío, sin embargo,_x000a_su alcance y ejecución comprende presencia territorial en conjunto del CCPQ en_x000a_conjunto con la Subcomisión de mujeres de la Comisión VI del Espacio Nacional de_x000a_Consulta Previa en quince (15) zonas geográficas del país"/>
    <s v="Cumplimiento_x000a_Responsabilidad Civil Extracontractual"/>
    <s v="430 74 994000023570_x000a_430 47 994000063679"/>
    <n v="0"/>
    <s v="Aseguradora Solidaria de Colombia"/>
    <d v="2023-11-10T00:00:00"/>
    <s v="09/11/2023 - 30/06/2024_x000a_09/11/2023 - 31/12/2023"/>
    <d v="2023-11-14T00:00:00"/>
    <s v="No se encuentra en la carpeta revisado 17/07/2024"/>
    <s v="El 17/06/2024 se publica acta de balance y cierrre."/>
    <x v="0"/>
    <s v="Retiro"/>
    <s v="N/A"/>
    <s v="N/A"/>
    <s v="N/A"/>
    <s v="N/A"/>
    <s v="N/A"/>
    <s v="https://community.secop.gov.co/Public/Tendering/ContractNoticePhases/View?PPI=CO1.PPI.28242396&amp;isFromPublicArea=True&amp;isModal=False"/>
  </r>
  <r>
    <s v="JEP-846-2023"/>
    <s v="JEP-CSPO-812-2023"/>
    <s v="Carlos Torres"/>
    <d v="2023-11-07T00:00:00"/>
    <s v="Angela Fiorela Cruz Siachoque"/>
    <x v="0"/>
    <s v="1. Prestación de servicios profesionales y de apoyo a la gestión"/>
    <s v="Cédula de ciudadanía"/>
    <n v="40047561"/>
    <n v="9"/>
    <x v="0"/>
    <s v="Bogotá D.C."/>
    <s v="Prestar servicios profesionales para apoyar al departamento de atención a víctimas a nivel nacional en acompañamiento psicosocial, orientación psicosocial y difusión a las víctimas en instancias judiciales y no judiciales, atendiendo los enfoques diferenciales y psicosocial"/>
    <s v="Funciones de la dependencia"/>
    <s v="Harvey Danilo Suárez Morales"/>
    <s v="Secretaría Ejecutiva"/>
    <s v="BB- Departamento de Atención a Victimas "/>
    <s v="Claudia Viviana Ferro Buitrago"/>
    <n v="52032888"/>
    <x v="14"/>
    <s v="N/A"/>
    <s v="N/A"/>
    <s v="N/A"/>
    <s v="Inversión"/>
    <n v="17304176"/>
    <s v="N/A"/>
    <s v="N/A"/>
    <n v="8652088"/>
    <s v="N/A"/>
    <n v="115023"/>
    <s v="_x0009_659723"/>
    <n v="2022011000068"/>
    <d v="2023-11-10T00:00:00"/>
    <d v="2023-11-18T00:00:00"/>
    <s v="N/A"/>
    <s v="N/A"/>
    <s v="N/A"/>
    <s v="N/A"/>
    <s v="N/A"/>
    <n v="0"/>
    <s v="N/A"/>
    <n v="0"/>
    <s v="N/A"/>
    <n v="0"/>
    <s v="N/A"/>
    <n v="0"/>
    <s v="N/A"/>
    <n v="0"/>
    <s v="N/A"/>
    <n v="0"/>
    <s v="N/A"/>
    <n v="0"/>
    <s v="N/A"/>
    <n v="0"/>
    <n v="17304176"/>
    <n v="0"/>
    <n v="0"/>
    <n v="0"/>
    <n v="0"/>
    <d v="2023-12-31T00:00:00"/>
    <d v="2023-12-31T00:00:00"/>
    <n v="-837"/>
    <s v="NO"/>
    <s v="Bogotá D.C."/>
    <s v="Cumplimiento"/>
    <s v="25-47-101004569"/>
    <n v="0"/>
    <s v="Seguros del Estado S.A."/>
    <d v="2023-11-15T00:00:00"/>
    <s v="10/11/2023 - 01/07/2024"/>
    <d v="2023-11-15T00:00:00"/>
    <s v="https://jepcolombia.sharepoint.com/:b:/g/SE/DAJ/SDC/EW28JEi1IhhFhf5EygcPShQBD_8aR09bGlXbo-wbnMPJbg?e=fOFQ0E"/>
    <s v="Ninguna"/>
    <x v="0"/>
    <s v="Retiro"/>
    <s v="N/A"/>
    <s v="PSICOLOGIA"/>
    <s v="N/A"/>
    <s v="FEMENINO"/>
    <s v="angela.cruz@jep.gov.co"/>
    <s v="https://community.secop.gov.co/Public/Tendering/ContractNoticePhases/View?PPI=CO1.PPI.28252136&amp;isFromPublicArea=True&amp;isModal=False"/>
  </r>
  <r>
    <s v="JEP-847-2023"/>
    <s v="JEP-IPI-009-2023"/>
    <s v="Jairo Cuellar"/>
    <d v="2023-11-08T00:00:00"/>
    <s v="EVALUA SALUD IPS SAS.  _x000a_R/L WILLIAM JAVIER MORALES NARANJO "/>
    <x v="5"/>
    <s v="2. Prestación de servcios"/>
    <s v="NIT"/>
    <n v="900380150"/>
    <n v="0"/>
    <x v="2"/>
    <s v="Bogotá D.C."/>
    <s v="Prestar el servicio de evaluaciones médicas y demás exámenes o pruebas complementarias a que haya lugar, para las servidoras y los servidores de la Jurisdicción Especial para la Paz -JEP"/>
    <s v="Funciones de la dependencia"/>
    <s v="Ana Lucia Rosales Callejas"/>
    <s v="Dirección Administrativa y Financiera"/>
    <s v="DD- Subdirección de Talento Humano "/>
    <s v="Francy Elena Palomino Millán"/>
    <n v="31905812"/>
    <x v="3"/>
    <s v="N/A"/>
    <s v="N/A"/>
    <s v="N/A"/>
    <s v="Funcionamiento"/>
    <n v="277234106"/>
    <s v="N/A"/>
    <s v="N/A"/>
    <s v="N/A"/>
    <s v="N/A"/>
    <s v="104223_x000a_47923"/>
    <n v="662523"/>
    <s v="N/A"/>
    <d v="2023-11-14T00:00:00"/>
    <d v="2023-11-16T00:00:00"/>
    <s v="N/A"/>
    <s v="N/A"/>
    <s v="N/A"/>
    <s v="N/A"/>
    <s v="N/A"/>
    <n v="20000000"/>
    <d v="2024-11-18T00:00:00"/>
    <n v="25000000"/>
    <d v="2025-10-30T00:00:00"/>
    <n v="0"/>
    <s v="N/A"/>
    <n v="0"/>
    <s v="N/A"/>
    <n v="0"/>
    <s v="N/A"/>
    <n v="0"/>
    <s v="N/A"/>
    <n v="0"/>
    <s v="N/A"/>
    <n v="0"/>
    <n v="322234106"/>
    <n v="273884106"/>
    <n v="116480000"/>
    <n v="101400480"/>
    <n v="56003626"/>
    <d v="2026-07-31T00:00:00"/>
    <d v="2026-07-31T00:00:00"/>
    <n v="106"/>
    <s v="SI"/>
    <s v="Bogotá D.C."/>
    <s v="Cumplimiento"/>
    <s v="21-45-101428503"/>
    <n v="0"/>
    <s v="Seguros del Estado S.A."/>
    <d v="2023-11-15T00:00:00"/>
    <s v="14/11/2023 - 31/07/2029"/>
    <d v="2023-11-16T00:00:00"/>
    <s v="https://jepcolombia.sharepoint.com/:b:/g/SE/DAJ/SDC/Ea6uxL2_sRVJkx4sW68Lqi4BkC1NPNExy9gPvlfVXob9fg?e=dYVTYQ"/>
    <s v="Mediante otrosí Nº1 del 18/11/2024 se adiciono el valor de $20.000.000; Mediante otrosí Nº2 del 31/10/2025 se adiciono el valor del $25.000.000 "/>
    <x v="1"/>
    <s v="Adición"/>
    <s v="N/A"/>
    <s v="N/A"/>
    <s v="N/A"/>
    <s v="N/A"/>
    <s v="N/A"/>
    <s v="https://community.secop.gov.co/Public/Tendering/ContractNoticePhases/View?PPI=CO1.PPI.27878854&amp;isFromPublicArea=True&amp;isModal=False"/>
  </r>
  <r>
    <s v="JEP-848-2023"/>
    <s v="JEP-CSPO-813-2023"/>
    <s v="Mateo Avila"/>
    <d v="2023-11-10T00:00:00"/>
    <s v="Luis Alejandro Avila Amador"/>
    <x v="0"/>
    <s v="1. Prestación de servicios profesionales y de apoyo a la gestión"/>
    <s v="Cédula de ciudadanía"/>
    <n v="79846995"/>
    <n v="1"/>
    <x v="0"/>
    <s v="Itagui"/>
    <s v="Prestar los servicios profesionales para apoyar y acompañar al grupo de apoyo legal y administrativo en las actividades logísticas y administrativas para facilitar la capacidad investigativa de la UIA"/>
    <s v="Funciones de la dependencia"/>
    <s v="Harvey Danilo Suárez Morales"/>
    <s v="Secretaría Ejecutiva"/>
    <s v="I- Unidad de Investigación y Acusación- UIA"/>
    <s v="Oscar Alfonso Téllez Valenzuela"/>
    <n v="91226679"/>
    <x v="22"/>
    <s v="N/A"/>
    <s v="N/A"/>
    <s v="N/A"/>
    <s v="Inversión"/>
    <n v="8803876"/>
    <s v="N/A"/>
    <s v="N/A"/>
    <n v="4401938"/>
    <s v="N/A"/>
    <n v="117423"/>
    <n v="682523"/>
    <n v="2022011000057"/>
    <d v="2023-11-21T00:00:00"/>
    <d v="2023-11-23T00:00:00"/>
    <s v="N/A"/>
    <s v="N/A"/>
    <s v="N/A"/>
    <s v="N/A"/>
    <s v="N/A"/>
    <n v="0"/>
    <s v="N/A"/>
    <n v="0"/>
    <s v="N/A"/>
    <n v="0"/>
    <s v="N/A"/>
    <n v="0"/>
    <s v="N/A"/>
    <n v="0"/>
    <s v="N/A"/>
    <n v="0"/>
    <s v="N/A"/>
    <n v="0"/>
    <s v="N/A"/>
    <n v="0"/>
    <n v="8803876"/>
    <n v="0"/>
    <n v="0"/>
    <n v="0"/>
    <n v="0"/>
    <d v="2023-12-31T00:00:00"/>
    <d v="2023-12-31T00:00:00"/>
    <n v="-837"/>
    <s v="NO"/>
    <s v="Bogotá D.C."/>
    <s v="Cumplimiento"/>
    <s v="37-47-101004575 "/>
    <n v="0"/>
    <s v="Seguros del Estado S.A."/>
    <d v="2023-11-21T00:00:00"/>
    <s v="21/11/2023 - 30/06/2024"/>
    <d v="2023-11-22T00:00:00"/>
    <s v="https://jepcolombia.sharepoint.com/:b:/g/SE/DAJ/SDC/ERlbvE4O5L9Kimkvx6e-7NIBGe7eReBszJZmCoMeE14OCA?e=jOkYUI"/>
    <s v="Ninguna"/>
    <x v="0"/>
    <s v="Retiro"/>
    <s v="N/A"/>
    <s v="ADMINISTRACIÓN DE EMPRESAS"/>
    <s v="N/A"/>
    <s v="MASCULINO"/>
    <s v="luis.avila@jep.gov.co"/>
    <s v="https://community.secop.gov.co/Public/Tendering/ContractNoticePhases/View?PPI=CO1.PPI.28311455&amp;isFromPublicArea=True&amp;isModal=False"/>
  </r>
  <r>
    <s v="JEP-849-2023"/>
    <s v="JEP-CSPO-814-2023"/>
    <s v="Paola Casas"/>
    <d v="2023-11-14T00:00:00"/>
    <s v="Sergio Rafael Ospina Tovar"/>
    <x v="0"/>
    <s v="1. Prestación de servicios profesionales y de apoyo a la gestión"/>
    <s v="Cédula de ciudadanía"/>
    <n v="1022342694"/>
    <n v="1"/>
    <x v="0"/>
    <s v="Bogotá D.C."/>
    <s v="Prestar servicios profesionales para apoyar y acompañar a la Subdirección de Cooperación en la elaboración de reportes de alta dirección y de informes internos de implementación del proceso, y demás requerimientos relacionados con la gestión de cooperación internacional que faciliten los procesos de gestión integrada de la subdirección"/>
    <s v="Funciones de la dependencia"/>
    <s v="Harvey Danilo Suárez Morales"/>
    <s v="Secretaría Ejecutiva"/>
    <s v="AA- Subdirección de Cooperación"/>
    <s v="Natalia Alejandra Muñoz Labajos"/>
    <n v="52427309"/>
    <x v="10"/>
    <s v="N/A"/>
    <s v="N/A"/>
    <s v="N/A"/>
    <s v="Inversión"/>
    <n v="8196711"/>
    <s v="N/A"/>
    <s v="N/A"/>
    <n v="5464476"/>
    <s v="N/A"/>
    <n v="116923"/>
    <n v="670723"/>
    <n v="2018011001175"/>
    <d v="2023-11-16T00:00:00"/>
    <d v="2023-11-17T00:00:00"/>
    <s v="N/A"/>
    <s v="N/A"/>
    <s v="N/A"/>
    <s v="N/A"/>
    <s v="N/A"/>
    <n v="0"/>
    <s v="N/A"/>
    <n v="0"/>
    <s v="N/A"/>
    <n v="0"/>
    <s v="N/A"/>
    <n v="0"/>
    <s v="N/A"/>
    <n v="0"/>
    <s v="N/A"/>
    <n v="0"/>
    <s v="N/A"/>
    <n v="0"/>
    <s v="N/A"/>
    <n v="0"/>
    <n v="8196711"/>
    <n v="0"/>
    <n v="0"/>
    <n v="0"/>
    <n v="0"/>
    <d v="2023-12-31T00:00:00"/>
    <d v="2023-12-31T00:00:00"/>
    <n v="-837"/>
    <s v="NO"/>
    <s v="Bogotá D.C."/>
    <s v="Cumplimiento"/>
    <s v="21-47-101033614"/>
    <n v="0"/>
    <s v="Seguros del Estado S.A."/>
    <d v="2023-11-16T00:00:00"/>
    <s v="16/11/2023 - 30/07/2024"/>
    <d v="2023-11-17T00:00:00"/>
    <s v="No se encuentra en la carpeta revisado 17/07/2024"/>
    <s v="Ninguna"/>
    <x v="0"/>
    <s v="Retiro"/>
    <s v="N/A"/>
    <s v="DERECHO"/>
    <s v="DERECHO PUBLICO FINANCIERO"/>
    <s v="MASCULINO"/>
    <s v="sergio.ospina@jep.gov.co"/>
    <s v="https://community.secop.gov.co/Public/Tendering/ContractNoticePhases/View?PPI=CO1.PPI.28379793&amp;isFromPublicArea=True&amp;isModal=False"/>
  </r>
  <r>
    <s v="JEP-850-2023"/>
    <s v="JEP-CSPO-815-2023"/>
    <s v="Clara Torres"/>
    <d v="2023-11-14T00:00:00"/>
    <s v="Liza Fernanda Claro "/>
    <x v="0"/>
    <s v="1. Prestación de servicios profesionales y de apoyo a la gestión"/>
    <s v="Cédula de ciudadanía"/>
    <n v="1032464063"/>
    <n v="2"/>
    <x v="0"/>
    <s v="Bogotá D.C."/>
    <s v="Prestación de servicios profesionales para el apoyo en la implementación de las directrices de las Salas y Secciones de la JEP en materia de monitoreo, verificación y aplicación de sanciones, y apropiación de los fallos, para el adecuado desarrollo de la gestión judicial de la JEP"/>
    <s v="Misional"/>
    <s v="Harvey Danilo Suárez Morales"/>
    <s v="Secretaría Ejecutiva"/>
    <s v="B- Subsecretaría Ejecutiva"/>
    <s v="Claudia Liliana Erazo Maldonado"/>
    <n v="52272737"/>
    <x v="2"/>
    <s v="N/A"/>
    <s v="N/A"/>
    <s v="N/A"/>
    <s v="Inversión"/>
    <n v="11475398"/>
    <s v="N/A"/>
    <s v="N/A"/>
    <n v="5737699"/>
    <s v="N/A"/>
    <n v="117523"/>
    <n v="678523"/>
    <n v="2022011000068"/>
    <d v="2023-11-20T00:00:00"/>
    <d v="2023-11-27T00:00:00"/>
    <s v="N/A"/>
    <s v="N/A"/>
    <s v="N/A"/>
    <s v="N/A"/>
    <s v="N/A"/>
    <n v="0"/>
    <s v="N/A"/>
    <n v="0"/>
    <s v="N/A"/>
    <n v="0"/>
    <s v="N/A"/>
    <n v="0"/>
    <s v="N/A"/>
    <n v="0"/>
    <s v="N/A"/>
    <n v="0"/>
    <s v="N/A"/>
    <n v="0"/>
    <s v="N/A"/>
    <n v="0"/>
    <n v="11475398"/>
    <n v="0"/>
    <n v="0"/>
    <n v="0"/>
    <n v="0"/>
    <d v="2023-12-31T00:00:00"/>
    <d v="2023-12-31T00:00:00"/>
    <n v="-837"/>
    <s v="NO"/>
    <s v="Bogotá D.C."/>
    <s v="Cumplimiento"/>
    <s v="11-47-101017898"/>
    <n v="0"/>
    <s v="Seguros del Estado S.A."/>
    <d v="2023-11-24T00:00:00"/>
    <s v="21/11/2023 - 30/06/2024"/>
    <d v="2023-11-24T00:00:00"/>
    <s v="https://jepcolombia.sharepoint.com/:b:/g/SE/DAJ/SDC/EYRFxakUAVRAuY2PG4Tt06ABJ0C9mYDUA1TpMgzTNLHvYw?e=GEd7o7"/>
    <s v="Ninguna"/>
    <x v="0"/>
    <s v="Retiro"/>
    <s v="N/A"/>
    <s v="DERECHO"/>
    <s v="N/A"/>
    <s v="FEMENINO"/>
    <s v="liza.claro@jep.gov.co"/>
    <s v="https://community.secop.gov.co/Public/Tendering/ContractNoticePhases/View?PPI=CO1.PPI.28415413&amp;isFromPublicArea=True&amp;isModal=False"/>
  </r>
  <r>
    <s v="JEP-851-2023"/>
    <s v="JEP-CSPO-816-2023"/>
    <s v="Mateo Avila"/>
    <d v="2023-11-15T00:00:00"/>
    <s v="Maria Clara Uribe Escobar"/>
    <x v="0"/>
    <s v="1. Prestación de servicios profesionales y de apoyo a la gestión"/>
    <s v="Cédula de ciudadanía"/>
    <n v="53178491"/>
    <n v="0"/>
    <x v="0"/>
    <s v="Bogotá D.C."/>
    <s v="Prestar servicios profesionales para apoyar y acompañar a la Oficina Asesora de Memoria Institucional y del Sistema Integral para la Paz en la formulación estratégica del proyecto de conservación de las medidas de reparación simbólica. "/>
    <s v="Funciones de la dependencia"/>
    <s v="Harvey Danilo Suárez Morales"/>
    <s v="Secretaría Ejecutiva"/>
    <s v="AA- Oficina Asesora de Memoria Institucional y del Sistema Integral para la Paz"/>
    <s v="Gustavo Adolfo Ramirez Ariza"/>
    <n v="19452243"/>
    <x v="31"/>
    <s v="N/A"/>
    <s v="N/A"/>
    <s v="N/A"/>
    <s v="Inversión"/>
    <n v="15179098"/>
    <s v="N/A"/>
    <s v="N/A"/>
    <n v="7589549"/>
    <s v="N/A"/>
    <n v="113323"/>
    <n v="687623"/>
    <n v="2022011000068"/>
    <d v="2023-11-22T00:00:00"/>
    <d v="2023-11-24T00:00:00"/>
    <s v="N/A"/>
    <s v="N/A"/>
    <s v="N/A"/>
    <s v="N/A"/>
    <s v="N/A"/>
    <n v="0"/>
    <s v="N/A"/>
    <n v="0"/>
    <s v="N/A"/>
    <n v="0"/>
    <s v="N/A"/>
    <n v="0"/>
    <s v="N/A"/>
    <n v="0"/>
    <s v="N/A"/>
    <n v="0"/>
    <s v="N/A"/>
    <n v="0"/>
    <s v="N/A"/>
    <n v="0"/>
    <n v="15179098"/>
    <n v="0"/>
    <n v="0"/>
    <n v="0"/>
    <n v="0"/>
    <d v="2023-12-31T00:00:00"/>
    <d v="2023-12-31T00:00:00"/>
    <n v="-837"/>
    <s v="NO"/>
    <s v="Bogotá D.C."/>
    <s v="Cumplimiento"/>
    <s v="11-45-101132561"/>
    <n v="0"/>
    <s v="Seguros del Estado S.A."/>
    <d v="2023-11-23T00:00:00"/>
    <s v="22/11/2023 - 10/07/2024"/>
    <d v="2023-11-23T00:00:00"/>
    <s v="Cesión https://jepcolombia.sharepoint.com/:b:/g/SE/DAJ/SDC/EbhW0jlOK25JpvQDPQvS_iYBoiRokCK4ay1wfOes__5EEw?e=fqav8Q"/>
    <s v="Ninguna"/>
    <x v="0"/>
    <s v="Retiro"/>
    <s v="N/A"/>
    <s v="ANTROPOLOGÍA"/>
    <s v="N/A"/>
    <s v="FEMENINO"/>
    <s v="maria.uribe@jep.gov.co"/>
    <s v="https://community.secop.gov.co/Public/Tendering/ContractNoticePhases/View?PPI=CO1.PPI.28387155&amp;isFromPublicArea=True&amp;isModal=False"/>
  </r>
  <r>
    <s v="JEP-852-2023"/>
    <s v="JEP-CSPO-817-2023"/>
    <s v="Mateo Avila"/>
    <d v="2023-11-15T00:00:00"/>
    <s v="Myriam Astrid Loaiza Rios"/>
    <x v="0"/>
    <s v="1. Prestación de servicios profesionales y de apoyo a la gestión"/>
    <s v="Cédula de ciudadanía"/>
    <n v="51982863"/>
    <n v="8"/>
    <x v="0"/>
    <s v="Bogotá D.C."/>
    <s v="Prestar servicios profesionales para apoyar a la Oficina Asesora de Memoria Institucional y del Sistema Integral para la Paz en la formulación de las políticas, planes, programas y proyectos para la conformación, conservación, preservación, acceso y difusión de la memoria institucional. "/>
    <s v="Funciones de la dependencia"/>
    <s v="Harvey Danilo Suárez Morales"/>
    <s v="Secretaría Ejecutiva"/>
    <s v="AA- Oficina Asesora de Memoria Institucional y del Sistema Integral para la Paz"/>
    <s v="Gustavo Adolfo Ramirez Ariza"/>
    <n v="19452243"/>
    <x v="31"/>
    <s v="N/A"/>
    <s v="N/A"/>
    <s v="N/A"/>
    <s v="Inversión"/>
    <n v="24893724"/>
    <s v="N/A"/>
    <s v="N/A"/>
    <n v="12446862"/>
    <s v="N/A"/>
    <n v="113223"/>
    <n v="695423"/>
    <n v="2022011000068"/>
    <d v="2023-11-23T00:00:00"/>
    <d v="2023-11-24T00:00:00"/>
    <s v="N/A"/>
    <s v="N/A"/>
    <s v="N/A"/>
    <s v="N/A"/>
    <s v="N/A"/>
    <n v="0"/>
    <s v="N/A"/>
    <n v="0"/>
    <s v="N/A"/>
    <n v="0"/>
    <s v="N/A"/>
    <n v="0"/>
    <s v="N/A"/>
    <n v="0"/>
    <s v="N/A"/>
    <n v="0"/>
    <s v="N/A"/>
    <n v="0"/>
    <s v="N/A"/>
    <n v="0"/>
    <n v="24893724"/>
    <n v="0"/>
    <n v="0"/>
    <n v="0"/>
    <n v="0"/>
    <d v="2023-12-31T00:00:00"/>
    <d v="2023-12-31T00:00:00"/>
    <n v="-837"/>
    <s v="NO"/>
    <s v="Bogotá D.C."/>
    <s v="Cumplimiento"/>
    <s v="380-47-994000139195"/>
    <n v="0"/>
    <s v="Aseguradora de Colombia"/>
    <d v="2023-11-23T00:00:00"/>
    <s v="23/11/2023 - 03/07/2024"/>
    <d v="2023-11-24T00:00:00"/>
    <s v="No se encuentra en la carpeta revisado 17/07/2024"/>
    <s v="Ninguna"/>
    <x v="0"/>
    <s v="Retiro"/>
    <s v="N/A"/>
    <s v="RESTAURACIÓN DE BIENES MUEBLES"/>
    <s v="N/A"/>
    <s v="FEMENINO"/>
    <s v="myriam.loaiza@jep.gov.co"/>
    <s v="https://community.secop.gov.co/Public/Tendering/ContractNoticePhases/View?PPI=CO1.PPI.28387459&amp;isFromPublicArea=True&amp;isModal=False"/>
  </r>
  <r>
    <s v="JEP-853-2023"/>
    <s v="JEP-CSPO-818-2023"/>
    <s v="Mateo Avila"/>
    <d v="2023-11-15T00:00:00"/>
    <s v="Andres Eduardo Pedraza Tabares"/>
    <x v="0"/>
    <s v="1. Prestación de servicios profesionales y de apoyo a la gestión"/>
    <s v="Cédula de ciudadanía"/>
    <n v="91506034"/>
    <n v="4"/>
    <x v="0"/>
    <s v="Bogotá D.C."/>
    <s v="Prestar servicios profesionales para apoyar y acompañar la gestión administrativa, operativa y de difusión de la Oficina Asesora de Memoria Institucional y del Sistema Integral para la Paz. "/>
    <s v="Funciones de la dependencia"/>
    <s v="Harvey Danilo Suárez Morales"/>
    <s v="Secretaría Ejecutiva"/>
    <s v="AA- Oficina Asesora de Memoria Institucional y del Sistema Integral para la Paz"/>
    <s v="Gustavo Adolfo Ramirez Ariza"/>
    <n v="19452243"/>
    <x v="31"/>
    <s v="N/A"/>
    <s v="N/A"/>
    <s v="N/A"/>
    <s v="Inversión"/>
    <n v="15179098"/>
    <s v="N/A"/>
    <s v="N/A"/>
    <n v="7589549"/>
    <s v="N/A"/>
    <n v="118323"/>
    <n v="687723"/>
    <n v="2022011000068"/>
    <d v="2023-11-22T00:00:00"/>
    <d v="2023-11-24T00:00:00"/>
    <s v="N/A"/>
    <s v="N/A"/>
    <s v="N/A"/>
    <s v="N/A"/>
    <s v="N/A"/>
    <n v="0"/>
    <s v="N/A"/>
    <n v="0"/>
    <s v="N/A"/>
    <n v="0"/>
    <s v="N/A"/>
    <n v="0"/>
    <s v="N/A"/>
    <n v="0"/>
    <s v="N/A"/>
    <n v="0"/>
    <s v="N/A"/>
    <n v="0"/>
    <s v="N/A"/>
    <n v="0"/>
    <n v="15179098"/>
    <n v="0"/>
    <n v="0"/>
    <n v="0"/>
    <n v="0"/>
    <d v="2023-12-31T00:00:00"/>
    <d v="2023-12-31T00:00:00"/>
    <n v="-837"/>
    <s v="NO"/>
    <s v="Bogotá D.C."/>
    <s v="Cumplimiento"/>
    <s v="11-45-101132565"/>
    <n v="0"/>
    <s v="Seguros del Estado S.A."/>
    <d v="2023-11-23T00:00:00"/>
    <s v="22/11/2023 - 30/06/2024"/>
    <d v="2023-11-24T00:00:00"/>
    <s v="https://jepcolombia.sharepoint.com/:b:/g/SE/DAJ/SDC/EdGQDE1BM7RDniZcZyCKBnQB0sTyzlCNdaPRDsQRR-eQsA?e=OdHCjP"/>
    <s v="Ninguna"/>
    <x v="0"/>
    <s v="Retiro"/>
    <s v="N/A"/>
    <s v="REALIZADOR DE CINE Y TELEVISIÓN"/>
    <s v="N/A"/>
    <s v="MASCULINO"/>
    <s v="andres.pedraza@jep.gov.co"/>
    <s v="https://community.secop.gov.co/Public/Tendering/ContractNoticePhases/View?PPI=CO1.PPI.28399122&amp;isFromPublicArea=True&amp;isModal=False"/>
  </r>
  <r>
    <s v="JEP-854-2023"/>
    <s v="JEP-CSPO-819-2023"/>
    <s v="Julieth Barrera"/>
    <d v="2023-11-15T00:00:00"/>
    <s v="Angela Patricia Giraldo Gómez"/>
    <x v="0"/>
    <s v="1. Prestación de servicios profesionales y de apoyo a la gestión"/>
    <s v="Cédula de ciudadanía"/>
    <n v="45563183"/>
    <n v="9"/>
    <x v="0"/>
    <s v="Libano"/>
    <s v="Prestar servicios profesionales para apoyar la gestión de la Oficina Asesora de Memoria Institucional y del Sistema Integral para la Paz en planes, programas y proyectos que desarrollen temas transversales especialmente en enfoques diferenciales."/>
    <s v="Funciones de la dependencia"/>
    <s v="Harvey Danilo Suárez Morales"/>
    <s v="Secretaría Ejecutiva"/>
    <s v="AA- Oficina Asesora de Memoria Institucional y del Sistema Integral para la Paz"/>
    <s v="Gustavo Adolfo Ramirez Ariza"/>
    <n v="19452243"/>
    <x v="31"/>
    <s v="N/A"/>
    <s v="N/A"/>
    <s v="N/A"/>
    <s v="Inversión"/>
    <n v="19125668"/>
    <s v="N/A"/>
    <s v="N/A"/>
    <n v="9562834"/>
    <s v="N/A"/>
    <n v="113623"/>
    <s v="_x0009_687823"/>
    <n v="2022011000068"/>
    <d v="2023-11-22T00:00:00"/>
    <d v="2023-11-27T00:00:00"/>
    <s v="N/A"/>
    <s v="N/A"/>
    <s v="N/A"/>
    <s v="N/A"/>
    <s v="N/A"/>
    <n v="0"/>
    <s v="N/A"/>
    <n v="0"/>
    <s v="N/A"/>
    <n v="0"/>
    <s v="N/A"/>
    <n v="0"/>
    <s v="N/A"/>
    <n v="0"/>
    <s v="N/A"/>
    <n v="0"/>
    <s v="N/A"/>
    <n v="0"/>
    <s v="N/A"/>
    <n v="0"/>
    <n v="19125668"/>
    <n v="0"/>
    <n v="0"/>
    <n v="0"/>
    <n v="0"/>
    <d v="2023-12-31T00:00:00"/>
    <d v="2023-12-31T00:00:00"/>
    <n v="-837"/>
    <s v="NO"/>
    <s v="Bogotá D.C."/>
    <s v="Cumplimiento"/>
    <s v="_x0009_I-100028220"/>
    <n v="0"/>
    <s v="Segros Mundial "/>
    <d v="2023-11-23T00:00:00"/>
    <s v="2211/2023 - 30/06/2024"/>
    <d v="2023-11-27T00:00:00"/>
    <s v="https://jepcolombia.sharepoint.com/:b:/g/SE/DAJ/SDC/EVthdHH_vmJPrkMe9coDqJ0B1h5_miMVgg-zRnuLrlqlDQ?e=zmEHh2"/>
    <s v="Ninguna"/>
    <x v="0"/>
    <s v="Retiro"/>
    <s v="N/A"/>
    <s v="DERECHO"/>
    <s v="ESPECIALISTA EN DERECHO LABORAL"/>
    <s v="FEMENINO"/>
    <s v="angela.giraldog@jep.gov.co"/>
    <s v="https://community.secop.gov.co/Public/Tendering/ContractNoticePhases/View?PPI=CO1.PPI.28408967&amp;isFromPublicArea=True&amp;isModal=False"/>
  </r>
  <r>
    <s v="JEP-855-2023"/>
    <s v="JEP-CSPO-820-2023"/>
    <s v="Arinson Ruiz"/>
    <d v="2023-11-16T00:00:00"/>
    <s v="Servisoft S.A"/>
    <x v="0"/>
    <s v="2. Prestación de servcios"/>
    <s v="NIT"/>
    <n v="800240660"/>
    <n v="2"/>
    <x v="2"/>
    <s v="Sabaneta"/>
    <s v="Renovación por tres años del servicios de actualización, soporte y mantenimiento de licencias del sistema PROTECTi."/>
    <s v="Funciones de la dependencia"/>
    <s v="Nestor Julio Corredor Niampira (Encargado)"/>
    <s v="Dirección de Tecnologías de la Información"/>
    <s v="C- Dirección de TI"/>
    <s v="Diana Lucía Pinilla"/>
    <n v="52021909"/>
    <x v="18"/>
    <s v="N/A"/>
    <s v="N/A"/>
    <s v="N/A"/>
    <s v="Inversión"/>
    <n v="27576448.989999998"/>
    <s v="N/A"/>
    <s v="N/A"/>
    <s v="N/A"/>
    <s v="N/A"/>
    <n v="110023"/>
    <n v="687923"/>
    <n v="2022011000049"/>
    <d v="2023-11-22T00:00:00"/>
    <d v="2023-11-27T00:00:00"/>
    <s v="N/A"/>
    <s v="N/A"/>
    <s v="N/A"/>
    <s v="N/A"/>
    <s v="N/A"/>
    <n v="0"/>
    <s v="N/A"/>
    <n v="0"/>
    <s v="N/A"/>
    <n v="0"/>
    <s v="N/A"/>
    <n v="0"/>
    <s v="N/A"/>
    <n v="0"/>
    <s v="N/A"/>
    <n v="0"/>
    <s v="N/A"/>
    <n v="0"/>
    <s v="N/A"/>
    <n v="0"/>
    <n v="27576448.989999998"/>
    <n v="0"/>
    <n v="0"/>
    <n v="0"/>
    <n v="0"/>
    <d v="2023-12-31T00:00:00"/>
    <d v="2023-12-31T00:00:00"/>
    <n v="-837"/>
    <s v="SI"/>
    <s v="Bogotá D.C."/>
    <s v="Cumplimiento"/>
    <s v="11-45-101132703"/>
    <n v="0"/>
    <s v="Segros del Estado S.A."/>
    <d v="2023-11-24T00:00:00"/>
    <s v="21/11/2023 - 31/12/2026"/>
    <d v="2023-11-27T00:00:00"/>
    <s v="https://jepcolombia.sharepoint.com/:b:/g/SE/DAJ/SDC/EcX8le_EKiJKi_lX_N3NhU8B6Yn2E6Q8p91HrPMJfL0R2Q?e=kTvwk3"/>
    <s v="Ninguna "/>
    <x v="0"/>
    <s v="Retiro"/>
    <s v="N/A"/>
    <s v="N/A"/>
    <s v="N/A"/>
    <s v="N/A"/>
    <s v="N/A"/>
    <s v="https://community.secop.gov.co/Public/Tendering/ContractNoticePhases/View?PPI=CO1.PPI.28422419&amp;isFromPublicArea=True&amp;isModal=False"/>
  </r>
  <r>
    <s v="JEP-856-2023"/>
    <s v="JEP-CSPO-821-2023"/>
    <s v="Julieth Barrera"/>
    <d v="2023-11-17T00:00:00"/>
    <s v="Daniel Eduardo Perdomo Rayo"/>
    <x v="0"/>
    <s v="1. Prestación de servicios profesionales y de apoyo a la gestión"/>
    <s v="Cédula de ciudadanía"/>
    <n v="1018503827"/>
    <n v="1"/>
    <x v="0"/>
    <s v="Bogota D.C."/>
    <s v="Prestar servicios artísticos, creativos y técnicos para apoyar a la Subdirección de Comunicaciones en la creación, edición, grabación, producción, musicalización y diseño sonoro de los contenidos radiales y de pódcast atendiendo los lineamientos de la Estrategia y la Política de Comunicaciones"/>
    <s v="Funciones de la dependencia"/>
    <s v="Jairo Ernesto Arias Orjuela (Encargado)"/>
    <s v="Secretaría Ejecutiva"/>
    <s v="AA- Subdirección de Comunicaciones"/>
    <e v="#REF!"/>
    <n v="14238439"/>
    <x v="23"/>
    <s v="N/A"/>
    <s v="N/A"/>
    <s v="N/A"/>
    <s v="Inversión"/>
    <n v="5186185"/>
    <s v="N/A"/>
    <s v="N/A"/>
    <n v="3794773"/>
    <s v="N/A"/>
    <n v="111423"/>
    <s v="_x0009_719723"/>
    <n v="2022011000068"/>
    <d v="2023-11-29T00:00:00"/>
    <d v="2023-12-04T00:00:00"/>
    <s v="N/A"/>
    <s v="N/A"/>
    <s v="N/A"/>
    <s v="N/A"/>
    <s v="N/A"/>
    <n v="0"/>
    <s v="N/A"/>
    <n v="0"/>
    <s v="N/A"/>
    <n v="0"/>
    <s v="N/A"/>
    <n v="0"/>
    <s v="N/A"/>
    <n v="0"/>
    <s v="N/A"/>
    <n v="0"/>
    <s v="N/A"/>
    <n v="0"/>
    <n v="0"/>
    <n v="0"/>
    <n v="5186185"/>
    <n v="0"/>
    <n v="0"/>
    <n v="0"/>
    <n v="0"/>
    <d v="2023-12-31T00:00:00"/>
    <d v="2023-12-31T00:00:00"/>
    <n v="-837"/>
    <s v="NO"/>
    <s v="Bogotá D.C."/>
    <s v="Cumplimiento"/>
    <s v="11-47-101017997"/>
    <n v="0"/>
    <s v="Seguros del Estado S.A."/>
    <d v="2023-11-29T00:00:00"/>
    <s v="29/11/2023 - 10/07/2024"/>
    <d v="2023-12-01T00:00:00"/>
    <s v="https://jepcolombia.sharepoint.com/:b:/g/SE/DAJ/SDC/EYE9_g1ajgxJmuqBk3SFjFkB9O6kIjZB6aYgepXBVKb1Hw?e=fqEbjk"/>
    <s v="Ninguna "/>
    <x v="0"/>
    <s v="Retiro"/>
    <s v="N/A"/>
    <s v="COMUNICAICÓN SOCIAL Y MULTIMEDIOS"/>
    <s v="N/A"/>
    <s v="MASCULINO"/>
    <s v="No registra según TI 23/01/2024"/>
    <s v="https://community.secop.gov.co/Public/Tendering/ContractNoticePhases/View?PPI=CO1.PPI.28458077&amp;isFromPublicArea=True&amp;isModal=False"/>
  </r>
  <r>
    <s v="JEP-857-2023"/>
    <s v="JEP-CSPO-822-2023"/>
    <s v="Julieth Barrera"/>
    <d v="2023-11-17T00:00:00"/>
    <s v="Edison Orlando Calixto Amaya"/>
    <x v="0"/>
    <s v="1. Prestación de servicios profesionales y de apoyo a la gestión"/>
    <s v="Cédula de ciudadanía"/>
    <n v="1048847234"/>
    <n v="8"/>
    <x v="0"/>
    <s v="Bogota D.C."/>
    <s v="Prestar servicios profesionales para apoyar al Departamento de Atención a Víctimas en la gestión, acopio, validación, procesamiento y análisis de la información asociada al Registro de Victimas, en la realización de pruebas funcionales y la elaboración de casos de uso para el desarrollo de funcionalidades"/>
    <s v="Funciones de la dependencia"/>
    <s v="Harvey Danilo Suarez Morales"/>
    <s v="Secretaría Ejecutiva"/>
    <s v="BB- Departamento de Atención a Victimas "/>
    <s v="Claudia Viviana Ferro Buitrago"/>
    <n v="52032888"/>
    <x v="14"/>
    <s v="N/A"/>
    <s v="N/A"/>
    <s v="N/A"/>
    <s v="Inversión"/>
    <n v="6375222"/>
    <s v="N/A"/>
    <s v="N/A"/>
    <s v="N/A"/>
    <s v="N/A"/>
    <n v="103123"/>
    <n v="746223"/>
    <n v="2022011000068"/>
    <d v="2023-12-12T00:00:00"/>
    <d v="2023-12-15T00:00:00"/>
    <s v="N/A"/>
    <s v="N/A"/>
    <s v="N/A"/>
    <s v="N/A"/>
    <s v="N/A"/>
    <n v="0"/>
    <s v="N/A"/>
    <n v="0"/>
    <s v="N/A"/>
    <n v="0"/>
    <s v="N/A"/>
    <n v="0"/>
    <s v="N/A"/>
    <n v="0"/>
    <s v="N/A"/>
    <n v="0"/>
    <s v="N/A"/>
    <n v="0"/>
    <n v="0"/>
    <n v="0"/>
    <n v="6375222"/>
    <n v="0"/>
    <n v="0"/>
    <n v="0"/>
    <n v="0"/>
    <d v="2023-12-31T00:00:00"/>
    <d v="2023-12-31T00:00:00"/>
    <n v="-837"/>
    <s v="NO"/>
    <s v="Bogotá D.C."/>
    <s v="Cumplimiento"/>
    <s v="BCH-100031575"/>
    <n v="0"/>
    <s v="Seguros Mundial "/>
    <d v="2023-12-15T00:00:00"/>
    <s v="13/12/2023 - 30/06/2024"/>
    <d v="2023-12-15T00:00:00"/>
    <s v="https://jepcolombia.sharepoint.com/:b:/g/SE/DAJ/SDC/EfE4zseFQmREpHJgKj6E9y8BJ70QUK61uXbOSauVKN2HoA?e=bQsGet"/>
    <s v="Ninguna"/>
    <x v="0"/>
    <s v="Retiro"/>
    <s v="N/A"/>
    <s v="INGENIERÍA DE SISTEMAS"/>
    <s v="N/A"/>
    <s v="MASCULINO"/>
    <s v="No registra según TI 23/01/2024"/>
    <s v="https://community.secop.gov.co/Public/Tendering/ContractNoticePhases/View?PPI=CO1.PPI.28466289&amp;isFromPublicArea=True&amp;isModal=False"/>
  </r>
  <r>
    <s v="JEP-858-2023"/>
    <s v="JEP-CSPO-823-2023"/>
    <s v="Clara Torres"/>
    <d v="2023-11-20T00:00:00"/>
    <s v="Xiomara Ofelid Orejuela Fandiño"/>
    <x v="0"/>
    <s v="1. Prestación de servicios profesionales y de apoyo a la gestión"/>
    <s v="Cédula de ciudadanía"/>
    <n v="1032447181"/>
    <n v="1"/>
    <x v="0"/>
    <s v="Bogotá D.C."/>
    <s v="Prestación de servicios profesionales para apoyar los requerimientos de la magistratura y la ciudadanía en la subsecretaría y los departamentos que la conforman"/>
    <s v="Funciones de la dependencia"/>
    <s v="Jairo Ernesto Arias Orjuela (Encargado)"/>
    <s v="Secretaría Ejecutiva"/>
    <s v="B- Subsecretaría Ejecutiva"/>
    <s v="Claudia Liliana Erazo Maldonado"/>
    <n v="52272737"/>
    <x v="2"/>
    <s v="N/A"/>
    <s v="N/A"/>
    <s v="N/A"/>
    <s v="Inversión"/>
    <n v="7285966"/>
    <s v="N/A"/>
    <s v="N/A"/>
    <n v="5464476"/>
    <s v="N/A"/>
    <n v="115523"/>
    <n v="695523"/>
    <n v="2022011000068"/>
    <d v="2023-11-23T00:00:00"/>
    <d v="2023-11-27T00:00:00"/>
    <s v="N/A"/>
    <s v="N/A"/>
    <s v="N/A"/>
    <s v="N/A"/>
    <s v="N/A"/>
    <n v="0"/>
    <s v="N/A"/>
    <n v="0"/>
    <s v="N/A"/>
    <n v="0"/>
    <s v="N/A"/>
    <n v="0"/>
    <s v="N/A"/>
    <n v="0"/>
    <s v="N/A"/>
    <n v="0"/>
    <s v="N/A"/>
    <n v="0"/>
    <s v="N/A"/>
    <n v="0"/>
    <n v="7285966"/>
    <n v="0"/>
    <n v="0"/>
    <n v="0"/>
    <n v="0"/>
    <d v="2023-12-31T00:00:00"/>
    <d v="2023-12-31T00:00:00"/>
    <n v="-837"/>
    <s v="NO"/>
    <s v="Bogotá D.C."/>
    <s v="Cumplimiento"/>
    <s v="340-47-994000049720"/>
    <n v="0"/>
    <s v="Aseguradora Solidaria de Colombia"/>
    <d v="2023-11-24T00:00:00"/>
    <s v="23/11/2023 - 10/07/2024"/>
    <d v="2023-11-24T00:00:00"/>
    <s v="https://jepcolombia.sharepoint.com/:b:/g/SE/DAJ/SDC/EXdJNEpGcOFMiWYTqigb_WYBP5fufoSVlo2lJW1W1ZbrNA?e=hc3FJj"/>
    <s v="Ninguna"/>
    <x v="0"/>
    <s v="Retiro"/>
    <s v="N/A"/>
    <s v="DERECHO"/>
    <s v="N/A"/>
    <s v="FEMENINO"/>
    <s v="xiomara.orejuela@jep.gov.co"/>
    <s v="https://community.secop.gov.co/Public/Tendering/ContractNoticePhases/View?PPI=CO1.PPI.28477235&amp;isFromPublicArea=True&amp;isModal=False"/>
  </r>
  <r>
    <s v="JEP-859-2023"/>
    <s v="JEP-CSPO-824-2023"/>
    <s v="Carlos Torres"/>
    <d v="2023-11-20T00:00:00"/>
    <s v="Francia Maria Del Pilar Jimenez Franco"/>
    <x v="0"/>
    <s v="1. Prestación de servicios profesionales y de apoyo a la gestión"/>
    <s v="Cédula de ciudadanía"/>
    <n v="42079385"/>
    <n v="3"/>
    <x v="0"/>
    <s v="Bogotá D.C."/>
    <s v="Prestar los servicios profesionales para apoyar a la Dirección de Tecnologías de la Información, en la revisión y actualización documental de los procesos contractuales del área, incluyendo el apoyo en el seguimiento de  indicadores y estadísticas en la supervisión de los contratos de la DTI"/>
    <s v="Funciones de la dependencia"/>
    <s v="Harvey Danilo Suárez Morales"/>
    <s v="Secretaría Ejecutiva"/>
    <s v="C- Dirección de TI"/>
    <s v="Guillermo Velasquez Yaya"/>
    <n v="79267308"/>
    <x v="18"/>
    <s v="N/A"/>
    <s v="N/A"/>
    <s v="N/A"/>
    <s v="Inversión"/>
    <n v="13266520"/>
    <s v="N/A"/>
    <s v="N/A"/>
    <n v="8652088"/>
    <s v="N/A"/>
    <n v="118823"/>
    <n v="687523"/>
    <n v="2022011000049"/>
    <d v="2023-11-22T00:00:00"/>
    <d v="2023-11-24T00:00:00"/>
    <s v="N/A"/>
    <s v="N/A"/>
    <s v="N/A"/>
    <s v="N/A"/>
    <s v="N/A"/>
    <n v="0"/>
    <s v="N/A"/>
    <n v="0"/>
    <s v="N/A"/>
    <n v="0"/>
    <s v="N/A"/>
    <n v="0"/>
    <s v="N/A"/>
    <n v="0"/>
    <s v="N/A"/>
    <n v="0"/>
    <s v="N/A"/>
    <n v="0"/>
    <s v="N/A"/>
    <n v="0"/>
    <n v="13266520"/>
    <n v="0"/>
    <n v="0"/>
    <n v="0"/>
    <n v="0"/>
    <d v="2023-12-31T00:00:00"/>
    <d v="2023-12-31T00:00:00"/>
    <n v="-837"/>
    <s v="NO"/>
    <s v="Bogotá D.C."/>
    <s v="Cumplimiento"/>
    <s v="11-45-101132592"/>
    <n v="0"/>
    <s v="Seguros del Estado S.A."/>
    <d v="2023-11-23T00:00:00"/>
    <s v="22/11/2023 - 30/06/2024"/>
    <d v="2023-11-23T00:00:00"/>
    <s v="https://jepcolombia.sharepoint.com/:b:/g/SE/DAJ/SDC/EXvRK7EQMZtNgXIDL6pYLKAB5ir9QKLBSxDhBWJ3zMm9vQ?e=bgJQj2"/>
    <s v="Ninguna"/>
    <x v="0"/>
    <s v="Retiro"/>
    <s v="N/A"/>
    <s v="ECONOMÍA"/>
    <s v="ESPECIALISTA EN ADMNISTRACIÓN Y GERENCIA INSTITUCIONAL"/>
    <s v="FEMENINO"/>
    <s v="francia.jimenez@jep.gov.co"/>
    <s v="https://community.secop.gov.co/Public/Tendering/ContractNoticePhases/View?PPI=CO1.PPI.28468902&amp;isFromPublicArea=True&amp;isModal=False"/>
  </r>
  <r>
    <s v="JEP-860-2023"/>
    <s v="JEP-CSPO-825-2023"/>
    <s v="Carlos Torres"/>
    <d v="2023-11-20T00:00:00"/>
    <s v="Yazmin Ruth Garcia Rojas"/>
    <x v="0"/>
    <s v="1. Prestación de servicios profesionales y de apoyo a la gestión"/>
    <s v="Cédula de ciudadanía"/>
    <n v="52182935"/>
    <n v="0"/>
    <x v="0"/>
    <s v="Bogotá D.C."/>
    <s v="Prestar servicios profesionales para apoyar y acompañar al Departamento de Atención a Víctimas en las gestiones administrativas requeridas para el adecuado desarrollo de los contratos requeridos, para el cumplimiento de las funciones misionales de la dependencia"/>
    <s v="Funciones de la dependencia"/>
    <s v="Harvey Danilo Suárez Morales"/>
    <s v="Secretaría Ejecutiva"/>
    <s v="BB- Departamento de Atención a Victimas "/>
    <s v="Claudia Viviana Ferro Buitrago"/>
    <n v="52032888"/>
    <x v="14"/>
    <s v="N/A"/>
    <s v="N/A"/>
    <s v="N/A"/>
    <s v="Inversión"/>
    <n v="6749634"/>
    <s v="N/A"/>
    <s v="N/A"/>
    <n v="4401938"/>
    <s v="N/A"/>
    <n v="115123"/>
    <n v="687423"/>
    <n v="2022011000068"/>
    <d v="2023-11-22T00:00:00"/>
    <d v="2023-11-24T00:00:00"/>
    <s v="N/A"/>
    <s v="N/A"/>
    <s v="N/A"/>
    <s v="N/A"/>
    <s v="N/A"/>
    <n v="0"/>
    <s v="N/A"/>
    <n v="0"/>
    <s v="N/A"/>
    <n v="0"/>
    <s v="N/A"/>
    <n v="0"/>
    <s v="N/A"/>
    <n v="0"/>
    <s v="N/A"/>
    <n v="0"/>
    <s v="N/A"/>
    <n v="0"/>
    <s v="N/A"/>
    <n v="0"/>
    <n v="6749634"/>
    <n v="0"/>
    <n v="0"/>
    <n v="0"/>
    <n v="0"/>
    <d v="2023-12-31T00:00:00"/>
    <d v="2023-12-31T00:00:00"/>
    <n v="-837"/>
    <s v="NO"/>
    <s v="Bogotá D.C."/>
    <s v="Cumplimiento"/>
    <s v="25-47-101004596"/>
    <n v="0"/>
    <s v="Seguros del Estado S.A."/>
    <d v="2023-11-22T00:00:00"/>
    <s v="22/11/2023 - 01/07/2024"/>
    <d v="2023-11-23T00:00:00"/>
    <s v="https://jepcolombia.sharepoint.com/:b:/g/SE/DAJ/SDC/EWJbczbMl4tGoUqg1fTyIY4BlDPx3VGQRzIhwnozHtbLAQ?e=d6oHAL"/>
    <s v="Ninguna"/>
    <x v="0"/>
    <s v="Retiro"/>
    <s v="N/A"/>
    <s v="ADMINISTRACIÓN DE EMPRESAS"/>
    <s v="N/A"/>
    <s v="FEMENINO"/>
    <s v="No registra según TI 23/01/2024"/>
    <s v="https://community.secop.gov.co/Public/Tendering/ContractNoticePhases/View?PPI=CO1.PPI.28459081&amp;isFromPublicArea=True&amp;isModal=False"/>
  </r>
  <r>
    <s v="JEP-861-2023"/>
    <s v="JEP-CSPO-826-2023"/>
    <s v="Angela Esquivel"/>
    <d v="2023-11-20T00:00:00"/>
    <s v="Luisa Fernanda Amezquita Manjarres"/>
    <x v="0"/>
    <s v="1. Prestación de servicios profesionales y de apoyo a la gestión"/>
    <s v="Cédula de ciudadanía"/>
    <n v="1015467351"/>
    <n v="0"/>
    <x v="0"/>
    <s v="Bogotá D.C."/>
    <s v="Prestar servicios profesionales especializados para apoyar y acompañar jurídicamente al Departamento de Gestión Territorial en proyectos, procesos y procedimientos a cargo de la dependencia, en el seguimiento a la respuesta y asistencia técnica a necesidades de la actividad judicial de la JEP en territorio, en particular en lo relacionado con los macrocasos priorizados, teniendo en cuenta los lineamientos para la aplicación del enfoque territorial"/>
    <s v="Funciones de la dependencia"/>
    <s v="Jairo Ernesto Arias Orjuela (Encargado)"/>
    <s v="Secretaría Ejecutiva"/>
    <s v="BB- Departamento de Gestión Territorial "/>
    <s v="Gloria Cala Navarro"/>
    <n v="4561628"/>
    <x v="17"/>
    <s v="N/A"/>
    <s v="N/A"/>
    <s v="N/A"/>
    <s v="Inversión"/>
    <n v="10372373"/>
    <s v="N/A"/>
    <s v="N/A"/>
    <n v="7589549"/>
    <s v="N/A"/>
    <n v="111923"/>
    <s v="_x0009_700123"/>
    <n v="2022011000068"/>
    <d v="2023-11-24T00:00:00"/>
    <d v="2023-11-28T00:00:00"/>
    <s v="N/A"/>
    <s v="N/A"/>
    <s v="N/A"/>
    <s v="N/A"/>
    <s v="N/A"/>
    <n v="0"/>
    <s v="N/A"/>
    <n v="0"/>
    <s v="N/A"/>
    <n v="0"/>
    <s v="N/A"/>
    <n v="0"/>
    <s v="N/A"/>
    <n v="0"/>
    <s v="N/A"/>
    <n v="0"/>
    <s v="N/A"/>
    <n v="0"/>
    <s v="N/A"/>
    <n v="0"/>
    <n v="10372373"/>
    <n v="0"/>
    <n v="0"/>
    <n v="0"/>
    <n v="0"/>
    <d v="2023-12-31T00:00:00"/>
    <d v="2023-12-31T00:00:00"/>
    <n v="-837"/>
    <s v="NO"/>
    <s v="Bogotá D.C."/>
    <s v="Cumplimiento"/>
    <s v="11-45-101132790"/>
    <n v="0"/>
    <s v="Seguros del Estado S.A."/>
    <d v="2023-11-27T00:00:00"/>
    <s v="27/11/2023 - 10/07/2024"/>
    <d v="2023-11-28T00:00:00"/>
    <s v="No se encuentra en la carpeta revisado 17/07/2024"/>
    <s v="Ninguna"/>
    <x v="0"/>
    <s v="Retiro"/>
    <s v="N/A"/>
    <s v="DERECHO"/>
    <s v="N/A"/>
    <s v="FEMENINO"/>
    <s v="luisa.amezquita@jep.gov.co"/>
    <s v="https://community.secop.gov.co/Public/Tendering/ContractNoticePhases/View?PPI=CO1.PPI.28486129&amp;isFromPublicArea=True&amp;isModal=False"/>
  </r>
  <r>
    <s v="JEP-862-2023"/>
    <s v="JEP-SB-011-2023"/>
    <s v="Carlos Torres"/>
    <d v="2023-11-21T00:00:00"/>
    <s v="DELTA IT SOLUTIONS S.A"/>
    <x v="4"/>
    <s v="25. Licenciamiento"/>
    <s v="NIT"/>
    <n v="900057661"/>
    <n v="9"/>
    <x v="2"/>
    <s v="Bogotá D.C."/>
    <s v="Adquirir la renovación del licenciamiento, ampliación del licenciamiento y soporte de fabricante de las soluciones IBM Security Verify Governance Enterprise, IBM Security Access Manager y IBM Security Secret Server For Privileged Users"/>
    <s v="Funciones de la dependencia"/>
    <s v="Nestor Julio Corredor Niampira (Encargado)"/>
    <s v="Dirección de Tecnologías de la Información"/>
    <s v="C- Dirección de TI"/>
    <s v="Yury Andrea Garcia Mora"/>
    <n v="53069577"/>
    <x v="18"/>
    <s v="N/A"/>
    <s v="N/A"/>
    <s v="N/A"/>
    <s v="Inversión"/>
    <n v="1717887000"/>
    <s v="N/A"/>
    <s v="N/A"/>
    <s v="N/A"/>
    <s v="N/A"/>
    <n v="112423"/>
    <n v="688823"/>
    <n v="2022011000049"/>
    <d v="2023-11-23T00:00:00"/>
    <d v="2023-11-30T00:00:00"/>
    <s v="N/A"/>
    <s v="N/A"/>
    <s v="N/A"/>
    <s v="N/A"/>
    <s v="N/A"/>
    <n v="0"/>
    <s v="N/A"/>
    <n v="0"/>
    <s v="N/A"/>
    <n v="0"/>
    <s v="N/A"/>
    <n v="0"/>
    <s v="N/A"/>
    <n v="0"/>
    <s v="N/A"/>
    <n v="0"/>
    <s v="N/A"/>
    <n v="0"/>
    <s v="N/A"/>
    <n v="0"/>
    <n v="1717887000"/>
    <n v="0"/>
    <n v="0"/>
    <n v="0"/>
    <n v="0"/>
    <d v="2023-12-14T00:00:00"/>
    <d v="2023-12-14T00:00:00"/>
    <n v="-854"/>
    <s v="SI"/>
    <s v="Bogotá D.C."/>
    <s v="Cumplimiento"/>
    <s v="_x0009_21-45-101429885"/>
    <n v="0"/>
    <s v="Segros del Estado S.A."/>
    <d v="2023-11-29T00:00:00"/>
    <s v="23/11/2023 - 15/12/2026"/>
    <d v="2023-11-29T00:00:00"/>
    <s v="https://jepcolombia.sharepoint.com/:b:/g/SE/DAJ/SDC/Ee9FleYNVhVNgOlIN2fyzkMBQvS5LJKecOVXKByCuJFhOg?e=Q1hkq3"/>
    <s v="Ninguna"/>
    <x v="0"/>
    <s v="Retiro"/>
    <s v="N/A"/>
    <s v="N/A"/>
    <s v="N/A"/>
    <s v="N/A"/>
    <s v="N/A"/>
    <s v="https://community.secop.gov.co/Public/Tendering/ContractNoticePhases/View?PPI=CO1.PPI.28049101&amp;isFromPublicArea=True&amp;isModal=False"/>
  </r>
  <r>
    <s v="JEP-863-2023"/>
    <s v="JEP-CSPO-827-2023"/>
    <s v="Arinson Ruiz"/>
    <d v="2023-11-22T00:00:00"/>
    <s v="Harold Leibnitz Chaux Campos"/>
    <x v="0"/>
    <s v="1. Prestación de servicios profesionales y de apoyo a la gestión"/>
    <s v="Cédula de ciudadanía"/>
    <n v="19393097"/>
    <n v="9"/>
    <x v="0"/>
    <s v="Bogotá D.C."/>
    <s v="Prestar servicios profesionales como abogado para desarrollar actividades de asesoría y apoyo jurídico en la gestión del departamento de conceptos y representación jurídica, y en los procesos judiciales en los que tenga representación judicial la Jurisdicción Especial Para La Paz"/>
    <s v="Funciones de la dependencia"/>
    <s v="Jairo Ernesto Arias Orjuela (Encargado)"/>
    <s v="Secretaría Ejecutiva"/>
    <s v="EE- Departamento de Conceptos y Representación Jurídica"/>
    <s v="María José Echeverry Hoyos"/>
    <n v="51728425"/>
    <x v="13"/>
    <s v="N/A"/>
    <s v="N/A"/>
    <s v="N/A"/>
    <s v="Inversión"/>
    <n v="14313889"/>
    <s v="N/A"/>
    <s v="N/A"/>
    <n v="10473580"/>
    <s v="N/A"/>
    <n v="109623"/>
    <n v="692723"/>
    <s v="_x0009_2018011001175"/>
    <d v="2023-11-23T00:00:00"/>
    <d v="2023-11-23T00:00:00"/>
    <s v="N/A"/>
    <s v="N/A"/>
    <s v="N/A"/>
    <s v="N/A"/>
    <s v="N/A"/>
    <n v="0"/>
    <s v="N/A"/>
    <n v="0"/>
    <s v="N/A"/>
    <n v="0"/>
    <s v="N/A"/>
    <n v="0"/>
    <s v="N/A"/>
    <n v="0"/>
    <s v="N/A"/>
    <n v="0"/>
    <s v="N/A"/>
    <n v="0"/>
    <s v="N/A"/>
    <n v="0"/>
    <n v="14313889"/>
    <n v="0"/>
    <n v="0"/>
    <n v="0"/>
    <n v="0"/>
    <d v="2023-12-31T00:00:00"/>
    <d v="2023-12-31T00:00:00"/>
    <n v="-837"/>
    <s v="NO"/>
    <s v="Bogotá D.C."/>
    <s v="Cumplimiento"/>
    <s v="14-45-101104456"/>
    <n v="0"/>
    <s v="Seguros del Estado S.A."/>
    <d v="2023-11-23T00:00:00"/>
    <s v="22/11/2023 - 05/07/2024"/>
    <d v="2023-11-23T00:00:00"/>
    <s v="https://jepcolombia.sharepoint.com/:b:/g/SE/DAJ/SDC/ESv8QutA8WJKlwKUehRTxhABg-v9btleUo7ZXVFj_Cxjew?e=utBqWT"/>
    <s v="Ninguna"/>
    <x v="0"/>
    <s v="Retiro"/>
    <s v="N/A"/>
    <s v="DERECHO"/>
    <s v="N/A"/>
    <s v="MASCULINO"/>
    <s v="harold.chaux@jep.gov.co"/>
    <s v="https://community.secop.gov.co/Public/Tendering/ContractNoticePhases/View?PPI=CO1.PPI.28527622&amp;isFromPublicArea=True&amp;isModal=False"/>
  </r>
  <r>
    <s v="JEP-864-2023"/>
    <s v="JEP-CSPO-828-2023"/>
    <s v="Clara Torres"/>
    <d v="2023-11-23T00:00:00"/>
    <s v="Erika Nathalia Guerrero Corrales"/>
    <x v="0"/>
    <s v="1. Prestación de servicios profesionales y de apoyo a la gestión"/>
    <s v="Cédula de ciudadanía"/>
    <n v="1033766248"/>
    <n v="8"/>
    <x v="0"/>
    <s v="Bogotá D.C."/>
    <s v="Prestación de servicios profesionales para apoyar los requerimientos de la magistratura y la ciudadanía en la subsecretaría y los departamentos que la conforman"/>
    <s v="Misional"/>
    <s v="Jairo Ernesto Arias Orjuela (Encargado)"/>
    <s v="Secretaría Ejecutiva"/>
    <s v="B- Subsecretaría Ejecutiva"/>
    <s v="Claudia Liliana Erazo Maldonado"/>
    <n v="52272737"/>
    <x v="2"/>
    <s v="N/A"/>
    <s v="N/A"/>
    <s v="N/A"/>
    <s v="Inversión"/>
    <n v="6193072"/>
    <s v="N/A"/>
    <s v="N/A"/>
    <n v="5464476"/>
    <s v="N/A"/>
    <n v="115623"/>
    <n v="708623"/>
    <n v="2022011000068"/>
    <d v="2023-11-28T00:00:00"/>
    <d v="2023-11-27T00:00:00"/>
    <s v="N/A"/>
    <s v="N/A"/>
    <s v="N/A"/>
    <s v="N/A"/>
    <s v="N/A"/>
    <n v="0"/>
    <s v="N/A"/>
    <n v="0"/>
    <s v="N/A"/>
    <n v="0"/>
    <s v="N/A"/>
    <n v="0"/>
    <s v="N/A"/>
    <n v="0"/>
    <s v="N/A"/>
    <n v="0"/>
    <s v="N/A"/>
    <n v="0"/>
    <s v="N/A"/>
    <n v="0"/>
    <n v="6193072"/>
    <n v="0"/>
    <n v="0"/>
    <n v="0"/>
    <n v="0"/>
    <d v="2023-12-31T00:00:00"/>
    <d v="2023-12-31T00:00:00"/>
    <n v="-837"/>
    <s v="NO"/>
    <s v="Bogotá D.C."/>
    <s v="Cumplimiento"/>
    <s v="33-47-101012509"/>
    <n v="0"/>
    <s v="Seguros del Estado S.A."/>
    <d v="2023-11-27T00:00:00"/>
    <s v="27/11/2023 - 30/06/2024"/>
    <d v="2023-11-30T00:00:00"/>
    <s v="https://jepcolombia.sharepoint.com/:b:/g/SE/DAJ/SDC/EakVn9CYkEdGqECntKJ3zRYB7Znvk3hxJKJpRPaIlQ28nQ?e=m75NYG"/>
    <s v="Ninguna"/>
    <x v="0"/>
    <s v="Retiro"/>
    <s v="N/A"/>
    <s v="DERECHO"/>
    <s v="N/A"/>
    <s v="FEMENINO"/>
    <s v="erika.guerrero@jep.gov.co"/>
    <s v="https://community.secop.gov.co/Public/Tendering/ContractNoticePhases/View?PPI=CO1.PPI.28552225&amp;isFromPublicArea=True&amp;isModal=False"/>
  </r>
  <r>
    <s v="JEP-865-2023"/>
    <s v="JEP-SB-014-2023"/>
    <s v="Jairo Cuellar"/>
    <d v="2023-11-23T00:00:00"/>
    <s v="Comercializadora Semcar SAS"/>
    <x v="4"/>
    <s v="2. Compraventa "/>
    <s v="NIT"/>
    <n v="900502917"/>
    <n v="8"/>
    <x v="2"/>
    <s v="Bogotá D.C."/>
    <s v="Adquisición de scanner, impresoras y morrales portables para salvaguardar los equipos tecnológicos de los servidores de la unidad de investigación y acusación de la JEP."/>
    <s v="Funciones de la dependencia"/>
    <s v="Nestor Julio Corredor Niampira (Encargado)"/>
    <s v="Dirección de Tecnologías de la Información"/>
    <s v="I- Unidad de Investigación y Acusación- UIA"/>
    <s v="Alicia Mercedes Arenas Valderrama"/>
    <n v="51815822"/>
    <x v="22"/>
    <s v="N/A"/>
    <s v="N/A"/>
    <s v="N/A"/>
    <s v="Inversión"/>
    <n v="374381560"/>
    <s v="N/A"/>
    <s v="N/A"/>
    <s v="N/A"/>
    <s v="N/A"/>
    <n v="94423"/>
    <n v="704123"/>
    <n v="2018011001068"/>
    <d v="2023-11-27T00:00:00"/>
    <d v="2023-11-29T00:00:00"/>
    <s v="N/A"/>
    <s v="N/A"/>
    <s v="N/A"/>
    <s v="N/A"/>
    <s v="N/A"/>
    <n v="0"/>
    <s v="N/A"/>
    <n v="0"/>
    <s v="N/A"/>
    <n v="0"/>
    <s v="N/A"/>
    <n v="0"/>
    <s v="N/A"/>
    <n v="0"/>
    <s v="N/A"/>
    <n v="0"/>
    <s v="N/A"/>
    <n v="1"/>
    <d v="2023-12-22T00:00:00"/>
    <n v="30"/>
    <n v="374381560"/>
    <n v="0"/>
    <n v="0"/>
    <n v="0"/>
    <n v="0"/>
    <d v="2023-12-31T00:00:00"/>
    <d v="2024-01-30T00:00:00"/>
    <n v="-807"/>
    <s v="SI"/>
    <s v="Bogotá D.C. JEP"/>
    <s v="Cumplimiento"/>
    <s v="18-45-101165887"/>
    <n v="0"/>
    <s v="Segros del Estado S.A."/>
    <d v="2023-11-28T00:00:00"/>
    <s v="27/22/2023 - 31/12/2024"/>
    <d v="2023-11-29T00:00:00"/>
    <s v="https://jepcolombia.sharepoint.com/:b:/g/SE/DAJ/SDC/ETf9O3niUvtPkm6PgyO5KjMB38MftmmlnEEEwivWL7HWQQ?e=zx9KeZ"/>
    <s v="Mediante Otrosi No. 1  el 22/12/2023 se publica Prorroga y modo de pago hasta el 30 de enero de 2024"/>
    <x v="0"/>
    <s v="Adición y prórroga"/>
    <s v="N/A"/>
    <s v="N/A"/>
    <s v="N/A"/>
    <s v="N/A"/>
    <s v="N/A"/>
    <s v="https://community.secop.gov.co/Public/Tendering/ContractNoticePhases/View?PPI=CO1.PPI.28191286&amp;isFromPublicArea=True&amp;isModal=False"/>
  </r>
  <r>
    <s v="JEP-866-2023"/>
    <s v="JEP-CSPO-829-2023"/>
    <s v="Paola Casas"/>
    <d v="2023-11-22T00:00:00"/>
    <s v="Mauricio Rodríguez"/>
    <x v="0"/>
    <s v="1. Prestación de servicios profesionales y de apoyo a la gestión"/>
    <s v="Cédula de ciudadanía"/>
    <n v="79876778"/>
    <n v="8"/>
    <x v="0"/>
    <s v="Mosquera"/>
    <s v="Prestar servicios profesionales para apoyar y acompañar a la subdirección de comunicaciones en la gestión, implementación y ejecución del sistema de medios, y la producción audiovisual de acuerdo a la política y estrategia de comunicaciones"/>
    <s v="Funciones de la dependencia"/>
    <s v="Jairo Ernesto Arias Orjuela (Encargado)"/>
    <s v="Secretaría Ejecutiva"/>
    <s v="AA- Subdirección de Comunicaciones"/>
    <s v="Hernando Salazar Palacio"/>
    <n v="14238439"/>
    <x v="23"/>
    <s v="N/A"/>
    <s v="N/A"/>
    <s v="N/A"/>
    <s v="Inversión"/>
    <n v="16621116"/>
    <s v="N/A"/>
    <s v="N/A"/>
    <n v="11080746"/>
    <s v="N/A"/>
    <n v="118923"/>
    <s v="_x0009_714423"/>
    <n v="2022011000068"/>
    <d v="2023-11-29T00:00:00"/>
    <d v="2023-11-30T00:00:00"/>
    <s v="N/A"/>
    <s v="N/A"/>
    <s v="N/A"/>
    <s v="N/A"/>
    <s v="N/A"/>
    <n v="0"/>
    <s v="N/A"/>
    <n v="0"/>
    <s v="N/A"/>
    <n v="0"/>
    <s v="N/A"/>
    <n v="0"/>
    <s v="N/A"/>
    <n v="0"/>
    <s v="N/A"/>
    <n v="0"/>
    <s v="N/A"/>
    <n v="0"/>
    <n v="0"/>
    <n v="0"/>
    <n v="16621116"/>
    <n v="0"/>
    <n v="0"/>
    <n v="0"/>
    <n v="0"/>
    <d v="2023-12-31T00:00:00"/>
    <d v="2023-12-31T00:00:00"/>
    <n v="-837"/>
    <s v="NO"/>
    <s v="Bogotá D.C."/>
    <s v="Cumplimiento"/>
    <s v="11-47-101017993"/>
    <n v="0"/>
    <s v="Seguros del Estado S.A."/>
    <d v="2023-11-29T00:00:00"/>
    <s v="29/11/2023 - 10/07/2024"/>
    <d v="2023-11-30T00:00:00"/>
    <s v="No se encuentra en la carpeta revisado 17/07/2024"/>
    <s v="Ninguna"/>
    <x v="0"/>
    <s v="Retiro"/>
    <s v="N/A"/>
    <s v="COMUNICACIÓN SOCIAL Y PERIODISMO"/>
    <s v="N/A"/>
    <s v="MASCULINO"/>
    <s v="mauricio.rodriguez@jep.gov.co"/>
    <s v="https://community.secop.gov.co/Public/Tendering/ContractNoticePhases/View?PPI=CO1.PPI.28547716&amp;isFromPublicArea=True&amp;isModal=False"/>
  </r>
  <r>
    <s v="JEP-867-2023"/>
    <s v="JEP-CSPO-831-2023"/>
    <s v="Clara Torres"/>
    <d v="2023-11-24T00:00:00"/>
    <s v="Gabriel Dario Villa Acevedo"/>
    <x v="0"/>
    <s v="1. Prestación de servicios profesionales y de apoyo a la gestión"/>
    <s v="Cédula de ciudadanía"/>
    <n v="79646352"/>
    <n v="8"/>
    <x v="0"/>
    <s v="Bogota D.C."/>
    <s v="Prestar servicios profesionales para apoyar la definición de las necesidades para el diseño de la herramienta tecnológica y de la base de datos destinada para el seguimiento al monitoreo integral , así como su implementación, en apoyo a la verificación judicial"/>
    <s v="Funciones de la dependencia"/>
    <s v="Jairo Ernesto Arias Orjuela (Encargado)"/>
    <s v="Secretaría Ejecutiva"/>
    <s v="AA- Equipo de Monitoreo Integral"/>
    <e v="#REF!"/>
    <n v="60335962"/>
    <x v="7"/>
    <s v="N/A"/>
    <s v="N/A"/>
    <s v="N/A"/>
    <s v="Inversión"/>
    <n v="12431684"/>
    <s v="N/A"/>
    <s v="N/A"/>
    <n v="9562835"/>
    <s v="N/A"/>
    <n v="119323"/>
    <n v="716623"/>
    <n v="2022011000068"/>
    <d v="2023-11-29T00:00:00"/>
    <d v="2023-11-30T00:00:00"/>
    <s v="N/A"/>
    <s v="N/A"/>
    <s v="N/A"/>
    <s v="N/A"/>
    <s v="N/A"/>
    <n v="0"/>
    <s v="N/A"/>
    <n v="0"/>
    <s v="N/A"/>
    <n v="0"/>
    <s v="N/A"/>
    <n v="0"/>
    <s v="N/A"/>
    <n v="0"/>
    <s v="N/A"/>
    <n v="0"/>
    <s v="N/A"/>
    <n v="0"/>
    <n v="0"/>
    <n v="0"/>
    <n v="12431684"/>
    <n v="0"/>
    <n v="0"/>
    <n v="0"/>
    <n v="0"/>
    <d v="2023-12-31T00:00:00"/>
    <d v="2023-12-31T00:00:00"/>
    <n v="-837"/>
    <s v="NO"/>
    <s v="Bogotá D.C."/>
    <s v="Cumplimiento"/>
    <s v="11-47-101018006"/>
    <n v="0"/>
    <s v="Seguros del Estado S.A."/>
    <d v="2023-11-30T00:00:00"/>
    <s v="29/11/2023 - 05/07/2024"/>
    <d v="2023-11-30T00:00:00"/>
    <s v="https://jepcolombia.sharepoint.com/:b:/g/SE/DAJ/SDC/EScSzNB9TGdBn69EUJyjAIQBhNtsKWRfXXJL4zTie0iSjQ?e=WCupYf"/>
    <s v="Ninguna"/>
    <x v="0"/>
    <s v="Retiro"/>
    <s v="N/A"/>
    <s v="INGENIERÍA DE SISTEMAS"/>
    <s v="ESPECIALZACIÓN EN EVALUACION Y DESARROLLO DE PROYECTOS"/>
    <s v="MASCULINO"/>
    <s v="gabriel.villa@jep.gov.co"/>
    <s v="https://community.secop.gov.co/Public/Tendering/ContractNoticePhases/View?PPI=CO1.PPI.28596045&amp;isFromPublicArea=True&amp;isModal=False"/>
  </r>
  <r>
    <s v="JEP-868-2023"/>
    <s v="JEP-CSPO-832-2023"/>
    <s v="Jairo Cuellar"/>
    <d v="2023-11-24T00:00:00"/>
    <s v="Lorena Cecilia Vega Dueñas"/>
    <x v="0"/>
    <s v="1. Prestación de servicios profesionales y de apoyo a la gestión"/>
    <s v="Cédula de ciudadanía"/>
    <n v="46458225"/>
    <n v="4"/>
    <x v="0"/>
    <s v="Duitama"/>
    <s v="Prestar servicios profesionales para apoyar en la construcción del estado del arte actual del manual de participación de las víctimas en los procedimientos de las salas, secciones y dependencias de la JEP"/>
    <s v="Funciones de la dependencia"/>
    <s v="Harvey Danilo Suarez Morales"/>
    <s v="Secretaría Ejecutiva"/>
    <s v="F- Magistratura SSE"/>
    <s v="Pedro Julio Mahecha Ávila"/>
    <n v="3077415"/>
    <x v="21"/>
    <s v="N/A"/>
    <s v="N/A"/>
    <s v="Pedro Julio Mahecha Ávila"/>
    <s v="Inversión"/>
    <n v="9562834"/>
    <s v="N/A"/>
    <s v="N/A"/>
    <n v="9562834"/>
    <s v="N/A"/>
    <n v="108323"/>
    <n v="731823"/>
    <n v="2022011000068"/>
    <d v="2023-12-05T00:00:00"/>
    <d v="2023-12-07T00:00:00"/>
    <s v="N/A"/>
    <s v="N/A"/>
    <s v="N/A"/>
    <s v="N/A"/>
    <s v="N/A"/>
    <n v="0"/>
    <s v="N/A"/>
    <n v="0"/>
    <s v="N/A"/>
    <n v="0"/>
    <s v="N/A"/>
    <n v="0"/>
    <s v="N/A"/>
    <n v="0"/>
    <s v="N/A"/>
    <n v="0"/>
    <s v="N/A"/>
    <n v="0"/>
    <n v="0"/>
    <n v="0"/>
    <n v="9562834"/>
    <n v="0"/>
    <n v="0"/>
    <n v="0"/>
    <n v="0"/>
    <d v="2023-12-31T00:00:00"/>
    <d v="2023-12-31T00:00:00"/>
    <n v="-837"/>
    <s v="NO"/>
    <s v="Cundinamarca y Boyacá"/>
    <s v="Cumplimiento"/>
    <s v=" 340- 47- 994000049889"/>
    <n v="0"/>
    <s v="Aseguradora Solidaria de Colombia"/>
    <d v="2023-12-06T00:00:00"/>
    <s v="05/12/2023 - 10/07/2024"/>
    <d v="2023-12-06T00:00:00"/>
    <s v="https://jepcolombia.sharepoint.com/:b:/g/SE/DAJ/SDC/EQJjIZ691hpJvMeQ4eRpuWwBx7NetSyXYLFDoA4PnsJTwg?e=Q8YVfX"/>
    <s v="Ninguna"/>
    <x v="0"/>
    <s v="Retiro"/>
    <s v="N/A"/>
    <s v="DERECHO"/>
    <s v="N/A"/>
    <s v="FEMENINO"/>
    <s v="No registra según TI 23/01/2024"/>
    <s v="https://community.secop.gov.co/Public/Tendering/ContractNoticePhases/View?PPI=CO1.PPI.28598716&amp;isFromPublicArea=True&amp;isModal=False"/>
  </r>
  <r>
    <s v="JEP-869-2023"/>
    <s v="JEP-CSPO-833-2023"/>
    <s v="Jairo Cuellar"/>
    <d v="2023-11-24T00:00:00"/>
    <s v="Nicolas Rojas Bernal"/>
    <x v="0"/>
    <s v="1. Prestación de servicios profesionales y de apoyo a la gestión"/>
    <s v="Cédula de ciudadanía"/>
    <n v="1019097137"/>
    <n v="7"/>
    <x v="0"/>
    <s v="Bogota D.C."/>
    <s v="Prestar servicios profesionales para apoyar la actualización del manual de participación en clave de piezas de divulgación y pedagógicas"/>
    <s v="Funciones de la dependencia"/>
    <s v="Jairo Ernesto Arias Orjuela (Encargado)"/>
    <s v="Secretaría Ejecutiva"/>
    <s v="F- Magistratura SSE"/>
    <s v="Pedro Julio Mahecha Ávila"/>
    <n v="3077415"/>
    <x v="21"/>
    <s v="N/A"/>
    <s v="N/A"/>
    <s v="Pedro Julio Mahecha Ávila"/>
    <s v="Inversión"/>
    <n v="9360437"/>
    <s v="N/A"/>
    <s v="N/A"/>
    <n v="7589549"/>
    <s v="N/A"/>
    <n v="108523"/>
    <n v="719423"/>
    <n v="2022011000068"/>
    <d v="2023-11-30T00:00:00"/>
    <d v="2023-12-01T00:00:00"/>
    <s v="N/A"/>
    <s v="N/A"/>
    <s v="N/A"/>
    <s v="N/A"/>
    <s v="N/A"/>
    <n v="0"/>
    <s v="N/A"/>
    <n v="0"/>
    <s v="N/A"/>
    <n v="0"/>
    <s v="N/A"/>
    <n v="0"/>
    <s v="N/A"/>
    <n v="0"/>
    <s v="N/A"/>
    <n v="0"/>
    <s v="N/A"/>
    <n v="0"/>
    <n v="0"/>
    <n v="0"/>
    <n v="9360437"/>
    <n v="0"/>
    <n v="0"/>
    <n v="0"/>
    <n v="0"/>
    <d v="2023-12-31T00:00:00"/>
    <d v="2023-12-31T00:00:00"/>
    <n v="-837"/>
    <s v="NO"/>
    <s v="Bogotá D.C."/>
    <s v="Cumplimiento"/>
    <s v="21-45-101430097"/>
    <n v="0"/>
    <s v="Seguros del Estado S.A."/>
    <d v="2023-11-30T00:00:00"/>
    <s v="01/12/2023 - 30/06/2024"/>
    <d v="2023-11-30T00:00:00"/>
    <s v="https://jepcolombia.sharepoint.com/:b:/g/SE/DAJ/SDC/EYb0Zq95QJ9Hh4s-cRk2CuIBr1yez1wQSiGX-A1RDJteDg?e=s0OFMN"/>
    <s v="Ninguna"/>
    <x v="0"/>
    <s v="Retiro"/>
    <s v="N/A"/>
    <s v="DERECHO"/>
    <s v="N/A"/>
    <s v="MASCULINO"/>
    <s v="No registra según TI 23/01/2024"/>
    <s v="https://community.secop.gov.co/Public/Tendering/ContractNoticePhases/View?PPI=CO1.PPI.28588391&amp;isFromPublicArea=True&amp;isModal=False"/>
  </r>
  <r>
    <s v="JEP-870-2023"/>
    <s v="JEP-CSPO-834-2023"/>
    <s v="Mateo Avila"/>
    <d v="2023-11-24T00:00:00"/>
    <s v="Programa de las Naciones Unidas para el Desarrollo – PNUD"/>
    <x v="0"/>
    <s v="6. Convenio de Cooperación Internacional"/>
    <s v="NIT"/>
    <n v="800091076"/>
    <n v="0"/>
    <x v="2"/>
    <s v="Bogotá D.C."/>
    <s v="Aunar esfuerzos y recursos para fortalecer y coordinar acciones a nivel territorial en el monitoreo integral de las sanciones propias y en cumplimiento de medidas de contribución a la reparación en el marco del régimen de condicionalidad. Así como, garantizar la participación de víctimas y comparecientes en el cumplimiento de las diligencias judiciales ordenadas por la Magistratura de la Jurisdicción Especial para la Paz o en desarrollo de actividades de apoyo a la gestión judicial."/>
    <s v="Administrativo Transvesal"/>
    <s v="Jairo Ernesto Arias Orjuela (Encargado)"/>
    <s v="Secretaría Ejecutiva"/>
    <s v="AA- Equipo de Monitoreo Integral"/>
    <s v="Gladys Celeide Prada Pardo"/>
    <n v="60335962"/>
    <x v="7"/>
    <s v="N/A"/>
    <s v="N/A"/>
    <s v="N/A"/>
    <s v="Inversión"/>
    <n v="940000000"/>
    <n v="900000000"/>
    <n v="40000000"/>
    <s v="N/A"/>
    <s v="N/A"/>
    <n v="118523"/>
    <n v="695923"/>
    <n v="2022011000068"/>
    <d v="2023-11-28T00:00:00"/>
    <d v="2023-11-29T00:00:00"/>
    <s v="N/A"/>
    <s v="N/A"/>
    <s v="N/A"/>
    <s v="N/A"/>
    <s v="N/A"/>
    <n v="0"/>
    <s v="N/A"/>
    <n v="0"/>
    <s v="N/A"/>
    <n v="0"/>
    <s v="N/A"/>
    <n v="0"/>
    <s v="N/A"/>
    <n v="0"/>
    <s v="N/A"/>
    <n v="0"/>
    <s v="N/A"/>
    <n v="0"/>
    <s v="N/A"/>
    <n v="0"/>
    <n v="940000000"/>
    <n v="0"/>
    <n v="0"/>
    <n v="0"/>
    <n v="0"/>
    <d v="2024-12-31T00:00:00"/>
    <d v="2024-12-31T00:00:00"/>
    <n v="-471"/>
    <s v="SI"/>
    <s v="Territorio Nacional"/>
    <s v="N/A"/>
    <s v="N/A"/>
    <s v="N/A"/>
    <s v="N/A"/>
    <s v="N/A"/>
    <s v="N/A"/>
    <s v="N/A"/>
    <s v="N/A"/>
    <s v="Ninguna"/>
    <x v="0"/>
    <s v="Retiro"/>
    <s v="N/A"/>
    <s v="N/A"/>
    <s v="N/A"/>
    <s v="N/A"/>
    <s v="N/A"/>
    <s v="https://community.secop.gov.co/Public/Tendering/ContractNoticePhases/View?PPI=CO1.PPI.28574660&amp;isFromPublicArea=True&amp;isModal=False"/>
  </r>
  <r>
    <s v="JEP-871-2023"/>
    <s v="JEP-CSPO-835-2023"/>
    <s v="Clara Torres"/>
    <d v="2023-11-24T00:00:00"/>
    <s v="Mónica Viviana Valdes Arcila"/>
    <x v="0"/>
    <s v="1. Prestación de servicios profesionales y de apoyo a la gestión"/>
    <s v="Cédula de ciudadanía"/>
    <n v="51950036"/>
    <n v="6"/>
    <x v="0"/>
    <s v="Bogota D.C."/>
    <s v="Prestar servicios profesionales para apoyar a la Subdirección de Comunicaciones en la conceptualización, producción y difusión de contenidos radiales y de pódcast que fortalezcan la estrategia sonora de la JEP, atendiendo los lineamientos de la Estrategia y la Política de Comunicaciones"/>
    <s v="Funciones de la dependencia"/>
    <s v="Jairo Ernesto Arias Orjuela (Encargado)"/>
    <s v="Secretaría Ejecutiva"/>
    <s v="AA- Subdirección de Comunicaciones"/>
    <s v="Hernando Salazar Palacio"/>
    <n v="14238439"/>
    <x v="23"/>
    <s v="N/A"/>
    <s v="N/A"/>
    <s v="N/A"/>
    <s v="Inversión"/>
    <n v="6982386"/>
    <s v="N/A"/>
    <s v="N/A"/>
    <n v="6982386"/>
    <s v="N/A"/>
    <n v="111523"/>
    <n v="728523"/>
    <n v="2022011000068"/>
    <d v="2023-12-01T00:00:00"/>
    <d v="2023-12-05T00:00:00"/>
    <s v="N/A"/>
    <s v="N/A"/>
    <s v="N/A"/>
    <s v="N/A"/>
    <s v="N/A"/>
    <n v="0"/>
    <s v="N/A"/>
    <n v="0"/>
    <s v="N/A"/>
    <n v="0"/>
    <s v="N/A"/>
    <n v="0"/>
    <s v="N/A"/>
    <n v="0"/>
    <s v="N/A"/>
    <n v="0"/>
    <s v="N/A"/>
    <n v="0"/>
    <s v="N/A"/>
    <n v="0"/>
    <n v="6982386"/>
    <n v="0"/>
    <n v="0"/>
    <n v="0"/>
    <n v="0"/>
    <d v="2023-12-31T00:00:00"/>
    <d v="2023-12-31T00:00:00"/>
    <n v="-837"/>
    <s v="NO"/>
    <s v="Bogotá D.C."/>
    <s v="Cumplimiento "/>
    <s v="25-47-101004645 "/>
    <n v="0"/>
    <s v="Seguros del Estado S.A"/>
    <d v="2023-12-01T00:00:00"/>
    <s v="01/12/2023 - 01/07/2024"/>
    <d v="2023-12-04T00:00:00"/>
    <s v="https://jepcolombia.sharepoint.com/:b:/g/SE/DAJ/SDC/ETt9FxuFPPRKoewMqGEDpk0BNfGEYz4YWx6LEgtBx-TiTw?e=M2EEBy"/>
    <s v="Ninguna"/>
    <x v="0"/>
    <s v="Retiro"/>
    <s v="N/A"/>
    <s v="ANTROPOLOGÍA"/>
    <s v="N/A"/>
    <s v="FEMENINO"/>
    <s v="No registra según TI 23/01/2024"/>
    <s v="https://community.secop.gov.co/Public/Tendering/ContractNoticePhases/View?PPI=CO1.PPI.28597729&amp;isFromPublicArea=True&amp;isModal=False"/>
  </r>
  <r>
    <s v="JEP-872-2023"/>
    <s v="JEP-SB-015-2023"/>
    <s v="Mateo Avila"/>
    <d v="2023-11-24T00:00:00"/>
    <s v="TECNOPHONE COLOMBIA S.A.S."/>
    <x v="4"/>
    <s v="2. Compraventa "/>
    <s v="NIT"/>
    <n v="900741497"/>
    <n v="0"/>
    <x v="2"/>
    <s v="Chía"/>
    <s v="Adquisición de equipos audiovisuales y sus accesorios para la unidad de investigación y acusación de la JEP"/>
    <s v="Funciones de la dependencia"/>
    <s v="Nestor Julio Corredor Niampira (Encargado)"/>
    <s v="Dirección de Tecnologías de la Información"/>
    <s v="I- Unidad de Investigación y Acusación- UIA"/>
    <s v=" Jairo Alfonso Barón Hernández"/>
    <n v="79455568"/>
    <x v="22"/>
    <s v="N/A"/>
    <s v="N/A"/>
    <s v="N/A"/>
    <s v="Inversión"/>
    <n v="139095458.59999999"/>
    <s v="N/A"/>
    <s v="N/A"/>
    <s v="N/A"/>
    <s v="N/A"/>
    <n v="102823"/>
    <n v="719623"/>
    <n v="2018011001068"/>
    <d v="2023-11-30T00:00:00"/>
    <d v="2023-12-04T00:00:00"/>
    <s v="N/A"/>
    <s v="N/A"/>
    <s v="N/A"/>
    <s v="N/A"/>
    <s v="N/A"/>
    <n v="0"/>
    <s v="N/A"/>
    <n v="0"/>
    <s v="N/A"/>
    <n v="0"/>
    <s v="N/A"/>
    <n v="0"/>
    <s v="N/A"/>
    <n v="0"/>
    <s v="N/A"/>
    <n v="0"/>
    <s v="N/A"/>
    <n v="0"/>
    <n v="0"/>
    <n v="0"/>
    <n v="139095458.59999999"/>
    <n v="0"/>
    <n v="0"/>
    <n v="0"/>
    <n v="0"/>
    <d v="2023-12-15T00:00:00"/>
    <d v="2023-12-15T00:00:00"/>
    <n v="-853"/>
    <s v="SI"/>
    <s v="Bogotá D.C."/>
    <s v="Cumplimiento"/>
    <s v="62-45-101024795"/>
    <n v="0"/>
    <s v="Segros del Estado S.A."/>
    <d v="2023-11-30T00:00:00"/>
    <s v="30/11/2023 - 15/12/2028"/>
    <d v="2023-12-04T00:00:00"/>
    <s v="No se encuentra en la carpeta revisado 17/07/2024"/>
    <s v="El 20/09/2024 se publica el acta de balance y cierre"/>
    <x v="0"/>
    <s v="Retiro"/>
    <s v="N/A"/>
    <s v="N/A"/>
    <s v="N/A"/>
    <s v="N/A"/>
    <s v="N/A"/>
    <s v="https://community.secop.gov.co/Public/Tendering/ContractNoticePhases/View?PPI=CO1.PPI.28049635&amp;isFromPublicArea=True&amp;isModal=False"/>
  </r>
  <r>
    <s v="JEP-873-2023"/>
    <s v="JEP-CSPO-836-2023"/>
    <s v="Mateo Avila"/>
    <d v="2023-11-24T00:00:00"/>
    <s v="María de los Ángeles Reyes Mesa"/>
    <x v="0"/>
    <s v="1. Prestación de servicios profesionales y de apoyo a la gestión"/>
    <s v="Cédula de ciudadanía"/>
    <n v="1019087524"/>
    <n v="1"/>
    <x v="0"/>
    <s v="Bogota D.C."/>
    <s v="Prestar servicios Profesionales para apoyar a la Subdirección de Comunicaciones en el cubrimiento periodístico, así como la elaboración de piezas comunicativas y periodísticas respecto a las decisiones de las salas y secciones, con un enfoque diferencial étnico - racial con énfasis en pueblos indígenas, pueblos negros, afrocolombianos, raizales, palenqueros (NARP) y pueblo ROOM, en el desarrollo de la política y estrategia de comunicaciones"/>
    <s v="Funciones de la dependencia"/>
    <s v="Jairo Ernesto Arias Orjuela (Encargado)"/>
    <s v="Secretaría Ejecutiva"/>
    <s v="AA- Subdirección de Comunicaciones"/>
    <s v="Hernando Salazar Palacio"/>
    <n v="14238439"/>
    <x v="23"/>
    <s v="N/A"/>
    <s v="N/A"/>
    <s v="N/A"/>
    <s v="Inversión"/>
    <n v="11637293"/>
    <s v="N/A"/>
    <s v="N/A"/>
    <n v="7589549"/>
    <s v="N/A"/>
    <n v="119123"/>
    <n v="722623"/>
    <n v="2022011000068"/>
    <d v="2023-12-01T00:00:00"/>
    <d v="2023-12-14T00:00:00"/>
    <s v="N/A"/>
    <s v="N/A"/>
    <s v="N/A"/>
    <s v="N/A"/>
    <s v="N/A"/>
    <n v="0"/>
    <s v="N/A"/>
    <n v="0"/>
    <s v="N/A"/>
    <n v="0"/>
    <s v="N/A"/>
    <n v="0"/>
    <s v="N/A"/>
    <n v="0"/>
    <s v="N/A"/>
    <n v="0"/>
    <s v="N/A"/>
    <n v="0"/>
    <s v="N/A"/>
    <n v="0"/>
    <n v="11637293"/>
    <n v="0"/>
    <n v="0"/>
    <n v="0"/>
    <n v="0"/>
    <d v="2023-12-31T00:00:00"/>
    <d v="2023-12-31T00:00:00"/>
    <n v="-837"/>
    <s v="NO"/>
    <s v="Bogotá D.C."/>
    <s v="Cumplimiento "/>
    <s v="3796641-8"/>
    <n v="0"/>
    <s v="Suramericana"/>
    <d v="2023-12-05T00:00:00"/>
    <s v="27/11/2023 - 30/06/2024"/>
    <d v="2023-12-12T00:00:00"/>
    <s v="No se encuentra en la carpeta revisado 17/07/2024"/>
    <s v="Ninguna"/>
    <x v="0"/>
    <s v="Retiro"/>
    <s v="N/A"/>
    <s v="PERIODISMO Y OPINIÓN PUBLICA "/>
    <s v="N/A"/>
    <s v="FEMENINO"/>
    <s v="No registra según TI 23/01/2024"/>
    <s v="https://community.secop.gov.co/Public/Tendering/ContractNoticePhases/View?PPI=CO1.PPI.28579797&amp;isFromPublicArea=True&amp;isModal=False"/>
  </r>
  <r>
    <s v="JEP-874-2023"/>
    <s v="JEP-CSPO-830-2023"/>
    <s v="Carlos Torres"/>
    <d v="2023-11-24T00:00:00"/>
    <s v="Carolina Giraldo Muñoz"/>
    <x v="0"/>
    <s v="1. Prestación de servicios profesionales y de apoyo a la gestión"/>
    <s v="Cédula de ciudadanía"/>
    <n v="1014223129"/>
    <n v="0"/>
    <x v="0"/>
    <s v="Bogotá D.C."/>
    <s v="Prestar servicios para apoyar las actividades administrativas derivadas de la política de salud mental y cuidado emocional de la Jurisdicción Especial para la Paz"/>
    <s v="Funciones de la dependencia"/>
    <s v="Jairo Ernesto Arias Orjuela (Encargado)"/>
    <s v="Secretaría Ejecutiva"/>
    <s v="DD- Subdirección de Talento Humano "/>
    <s v="Francy Elena Palomino Millán"/>
    <n v="31905812"/>
    <x v="3"/>
    <s v="N/A"/>
    <s v="N/A"/>
    <s v="N/A"/>
    <s v="Funcionamiento"/>
    <n v="8561009"/>
    <s v="N/A"/>
    <s v="N/A"/>
    <n v="5464476"/>
    <s v="N/A"/>
    <n v="117123"/>
    <n v="708223"/>
    <s v="N/A"/>
    <d v="2023-11-28T00:00:00"/>
    <d v="2023-11-30T00:00:00"/>
    <s v="N/A"/>
    <s v="N/A"/>
    <s v="N/A"/>
    <s v="N/A"/>
    <s v="N/A"/>
    <n v="0"/>
    <s v="N/A"/>
    <n v="0"/>
    <s v="N/A"/>
    <n v="0"/>
    <s v="N/A"/>
    <n v="0"/>
    <s v="N/A"/>
    <n v="0"/>
    <s v="N/A"/>
    <n v="0"/>
    <s v="N/A"/>
    <n v="0"/>
    <s v="N/A"/>
    <n v="0"/>
    <n v="8561009"/>
    <n v="0"/>
    <n v="0"/>
    <n v="0"/>
    <n v="0"/>
    <d v="2023-12-31T00:00:00"/>
    <d v="2023-12-31T00:00:00"/>
    <n v="-837"/>
    <s v="NO"/>
    <s v="Bogotá D.C."/>
    <s v="Cumplimiento"/>
    <s v="63-45-101045820"/>
    <n v="0"/>
    <s v="Seguros del Estado S.A."/>
    <d v="2023-11-29T00:00:00"/>
    <s v="28/11/2023 - 30/06/2024"/>
    <d v="2023-11-30T00:00:00"/>
    <s v="https://jepcolombia.sharepoint.com/:b:/g/SE/DAJ/SDC/EeUhYs9-dORBjsEGea1nuY8BSBqc6awJQrMCrKlzARmFkw?e=e3G6Wp"/>
    <s v="Ninguna"/>
    <x v="0"/>
    <s v="Retiro"/>
    <s v="N/A"/>
    <s v="DERECHO"/>
    <s v="N/A"/>
    <s v="FEMENINO"/>
    <s v="carolina.giraldo@jep.gov.co"/>
    <s v="https://community.secop.gov.co/Public/Tendering/ContractNoticePhases/View?PPI=CO1.PPI.28573314&amp;isFromPublicArea=True&amp;isModal=False"/>
  </r>
  <r>
    <s v="JEP-875-2023"/>
    <s v="JEP-CSPO-837-2023"/>
    <s v="Laura Paredes"/>
    <d v="2023-11-27T00:00:00"/>
    <s v="Olaf Vladimir Santanilla Saavedra"/>
    <x v="0"/>
    <s v="1. Prestación de servicios profesionales y de apoyo a la gestión"/>
    <s v="Cédula de ciudadanía"/>
    <n v="79840308"/>
    <n v="4"/>
    <x v="0"/>
    <s v="Bogotá D.C."/>
    <s v="Prestar servicios profesionales para apoyar la definición de las necesidades para el diseño de la herramienta tecnológica y de la base de datos destinada para el seguimiento al monitoreo integral, así como su implementación, en apoyo a la verificación judicial"/>
    <s v="Funciones de la dependencia"/>
    <s v="Jairo Ernesto Arias Orjuela (Encargado)"/>
    <s v="Secretaría Ejecutiva"/>
    <s v="AA- Equipo de Monitoreo Integral"/>
    <s v="Gladys Celeide Prada Pardo"/>
    <n v="60335962"/>
    <x v="7"/>
    <s v="N/A"/>
    <s v="N/A"/>
    <s v="N/A"/>
    <s v="Inversión"/>
    <n v="7103817"/>
    <s v="N/A"/>
    <s v="N/A"/>
    <n v="5464476"/>
    <s v="N/A"/>
    <n v="119423"/>
    <s v="_x0009_717623"/>
    <s v="_x0009_2022011000068"/>
    <d v="2023-11-29T00:00:00"/>
    <d v="2023-11-30T00:00:00"/>
    <s v="N/A"/>
    <s v="N/A"/>
    <s v="N/A"/>
    <s v="N/A"/>
    <s v="N/A"/>
    <n v="0"/>
    <s v="N/A"/>
    <n v="0"/>
    <s v="N/A"/>
    <n v="0"/>
    <s v="N/A"/>
    <n v="0"/>
    <s v="N/A"/>
    <n v="0"/>
    <s v="N/A"/>
    <n v="0"/>
    <s v="N/A"/>
    <n v="0"/>
    <n v="0"/>
    <n v="0"/>
    <n v="7103817"/>
    <n v="0"/>
    <n v="0"/>
    <n v="0"/>
    <n v="0"/>
    <d v="2023-12-31T00:00:00"/>
    <d v="2023-12-31T00:00:00"/>
    <n v="-837"/>
    <s v="NO"/>
    <s v="Bogotá D.C."/>
    <s v="Cumplimiento"/>
    <s v=" 11 11-47-101018007"/>
    <n v="0"/>
    <s v="Seguros del Estado S.A."/>
    <d v="2023-11-30T00:00:00"/>
    <s v="29/11/2023 - 05/07/2024"/>
    <d v="2023-11-30T00:00:00"/>
    <s v="https://jepcolombia.sharepoint.com/:b:/g/SE/DAJ/SDC/EQusmI0qPI9OvrgbpLz4VjIBWUru5HI6W8fwT9pt1xoPpg?e=0rB6m2"/>
    <s v="Ninguna"/>
    <x v="0"/>
    <s v="Retiro"/>
    <s v="N/A"/>
    <s v="INGENIERÍA DE SISTEMAS"/>
    <s v="N/A"/>
    <s v="MASCULINO"/>
    <s v="olaf.santanilla@jep.gov.co"/>
    <s v="https://community.secop.gov.co/Public/Tendering/ContractNoticePhases/View?PPI=CO1.PPI.28595741&amp;isFromPublicArea=True&amp;isModal=False"/>
  </r>
  <r>
    <s v="JEP-876-2023"/>
    <s v="JEP-CSPO-838-2023"/>
    <s v="Laura Cuenca"/>
    <d v="2023-11-27T00:00:00"/>
    <s v="José David Obando Restrepo"/>
    <x v="0"/>
    <s v="1. Prestación de servicios profesionales y de apoyo a la gestión"/>
    <s v="Cédula de ciudadanía"/>
    <n v="1144030049"/>
    <n v="2"/>
    <x v="0"/>
    <s v="Cali"/>
    <s v="Prestación de servicios profesionales para brindar apoyo y acompañamiento a la Dirección de Asuntos Jurídicos en temas relacionados con contratación y demás asuntos propios de su competencia y en el marco de la Jurisdicción Especial para la Paz-JEP"/>
    <s v="Funciones de la dependencia"/>
    <s v="Jairo Ernesto Arias Orjuela (Encargado)"/>
    <s v="Secretaría Ejecutiva"/>
    <s v="EE- Departamento de Conceptos y Representación Jurídica"/>
    <e v="#REF!"/>
    <n v="79542112"/>
    <x v="13"/>
    <s v="N/A"/>
    <s v="N/A"/>
    <s v="N/A"/>
    <s v="Inversión"/>
    <n v="10706322"/>
    <s v="N/A"/>
    <s v="N/A"/>
    <n v="6982386"/>
    <s v="N/A"/>
    <n v="118223"/>
    <n v="719523"/>
    <s v="_x0009_2018011001175"/>
    <d v="2023-11-30T00:00:00"/>
    <d v="2023-11-30T00:00:00"/>
    <s v="N/A"/>
    <s v="N/A"/>
    <s v="N/A"/>
    <s v="N/A"/>
    <s v="N/A"/>
    <n v="0"/>
    <s v="N/A"/>
    <n v="0"/>
    <s v="N/A"/>
    <n v="0"/>
    <s v="N/A"/>
    <n v="0"/>
    <s v="N/A"/>
    <n v="0"/>
    <s v="N/A"/>
    <n v="0"/>
    <s v="N/A"/>
    <n v="0"/>
    <n v="0"/>
    <n v="0"/>
    <n v="10706322"/>
    <n v="0"/>
    <n v="0"/>
    <n v="0"/>
    <n v="0"/>
    <d v="2023-12-31T00:00:00"/>
    <d v="2023-12-31T00:00:00"/>
    <n v="-837"/>
    <s v="NO"/>
    <s v="Bogotá D.C."/>
    <s v="Cumplimiento"/>
    <s v="21-47-101033963"/>
    <n v="0"/>
    <s v="Seguros del Estado S.A."/>
    <d v="2023-11-30T00:00:00"/>
    <s v="30/11/2023 - 15/07/2024"/>
    <d v="2023-11-30T00:00:00"/>
    <s v="https://jepcolombia.sharepoint.com/:b:/g/SE/DAJ/SDC/EZgg27sd0wtHigYcyb0UH7kB-9dKpiBlgsKNcdTMWCCEFA?e=vfHAx9"/>
    <s v="Ninguna"/>
    <x v="0"/>
    <s v="Retiro"/>
    <s v="N/A"/>
    <s v="DERECHO"/>
    <s v="N/A"/>
    <s v="MASCULINO"/>
    <s v="jose.obando@jep.gov.co"/>
    <s v="https://community.secop.gov.co/Public/Tendering/ContractNoticePhases/View?PPI=CO1.PPI.28638225&amp;isFromPublicArea=True&amp;isModal=False"/>
  </r>
  <r>
    <s v="JEP-877-2023"/>
    <s v="JEP-CSPO-839-2023"/>
    <s v="Clara Torres"/>
    <d v="2023-11-27T00:00:00"/>
    <s v="María Camila Jara Rojas "/>
    <x v="0"/>
    <s v="1. Prestación de servicios profesionales y de apoyo a la gestión"/>
    <s v="Cédula de ciudadanía"/>
    <n v="1013639690"/>
    <n v="4"/>
    <x v="0"/>
    <s v="Bogota D.C."/>
    <s v="Prestación de servicios profesionales para apoyar los requerimientos de la magistratura y la ciudadanía en la subsecretaría y los departamentos que la conforman"/>
    <s v="Funciones de la dependencia"/>
    <s v="Jairo Ernesto Arias Orjuela (Encargado)"/>
    <s v="Secretaría Ejecutiva"/>
    <s v="B- Subsecretaría Ejecutiva"/>
    <s v="Claudia Liliana Erazo Maldonado"/>
    <n v="52272737"/>
    <x v="2"/>
    <s v="N/A"/>
    <s v="N/A"/>
    <s v="N/A"/>
    <s v="Inversión"/>
    <n v="5464476"/>
    <s v="N/A"/>
    <s v="N/A"/>
    <n v="5464476"/>
    <s v="N/A"/>
    <n v="115723"/>
    <n v="728423"/>
    <n v="2022011000068"/>
    <d v="2023-12-01T00:00:00"/>
    <d v="2023-12-05T00:00:00"/>
    <s v="N/A"/>
    <s v="N/A"/>
    <s v="N/A"/>
    <s v="N/A"/>
    <s v="N/A"/>
    <n v="0"/>
    <s v="N/A"/>
    <n v="0"/>
    <s v="N/A"/>
    <n v="0"/>
    <s v="N/A"/>
    <n v="0"/>
    <s v="N/A"/>
    <n v="0"/>
    <s v="N/A"/>
    <n v="0"/>
    <s v="N/A"/>
    <n v="0"/>
    <n v="0"/>
    <n v="0"/>
    <n v="5464476"/>
    <n v="0"/>
    <n v="0"/>
    <n v="0"/>
    <n v="0"/>
    <d v="2023-12-31T00:00:00"/>
    <d v="2023-12-31T00:00:00"/>
    <n v="-837"/>
    <s v="NO"/>
    <s v="Bogotá D.C."/>
    <s v="Cumplimiento"/>
    <s v="25-47-101004651"/>
    <n v="0"/>
    <s v="Seguros del Estado S.A."/>
    <d v="2023-12-04T00:00:00"/>
    <s v="01/12/2023 - 01/07/2024"/>
    <d v="2023-12-04T00:00:00"/>
    <s v="https://jepcolombia.sharepoint.com/:b:/g/SE/DAJ/SDC/ETCHj0KLz5FPo50cJeRetLIB-Z6k9Gen5pxBIACe2eTaBQ?e=4YNDwz_x000a_Otrosí_x000a_https://jepcolombia.sharepoint.com/:b:/g/SE/DAJ/SDC/ESiLaJkSfL9JlBo6NL65rJMBB55b97TwAduaQFF7WL9BJw?e=kEPnPK"/>
    <s v="Ninguna"/>
    <x v="0"/>
    <s v="Retiro"/>
    <s v="N/A"/>
    <s v="POLITOLOGÍA "/>
    <s v="N/A"/>
    <s v="FEMENINO"/>
    <s v="maria.jara@jep.gov.co"/>
    <s v="https://community.secop.gov.co/Public/Tendering/ContractNoticePhases/View?PPI=CO1.PPI.28645454&amp;isFromPublicArea=True&amp;isModal=False"/>
  </r>
  <r>
    <s v="JEP-878-2023"/>
    <s v="JEP-CSPO-840-2023"/>
    <s v="Carlos Torres"/>
    <d v="2023-11-28T00:00:00"/>
    <s v="Gina Briggitte Rusinque Perez"/>
    <x v="0"/>
    <s v="1. Prestación de servicios profesionales y de apoyo a la gestión"/>
    <s v="Cédula de ciudadanía"/>
    <n v="1016028641"/>
    <n v="2"/>
    <x v="0"/>
    <s v="Bogota D.C."/>
    <s v="Prestar servicios profesionales al Departamento de Atención a Víctimas para apoyar el proceso de planeación, seguimiento, monitoreo y evaluación de las actividades misionales en instancias judiciales y no judiciales a nivel nacional, atendiendo los enfoques diferenciales"/>
    <s v="Funciones de la dependencia"/>
    <s v="Jairo Ernesto Arias Orjuela (Encargado)"/>
    <s v="Secretaría Ejecutiva"/>
    <s v="BB- Departamento de Atención a Victimas "/>
    <s v="Claudia Viviana Ferro Buitrago"/>
    <n v="52032888"/>
    <x v="14"/>
    <s v="N/A"/>
    <s v="N/A"/>
    <s v="N/A"/>
    <s v="Inversión"/>
    <n v="10018207"/>
    <s v="N/A"/>
    <s v="N/A"/>
    <n v="10018207"/>
    <s v="N/A"/>
    <n v="116823"/>
    <n v="728323"/>
    <n v="2022011000068"/>
    <d v="2023-12-01T00:00:00"/>
    <d v="2023-12-04T00:00:00"/>
    <s v="N/A"/>
    <s v="N/A"/>
    <s v="N/A"/>
    <s v="N/A"/>
    <s v="N/A"/>
    <n v="0"/>
    <s v="N/A"/>
    <n v="0"/>
    <s v="N/A"/>
    <n v="0"/>
    <s v="N/A"/>
    <n v="0"/>
    <s v="N/A"/>
    <n v="0"/>
    <s v="N/A"/>
    <n v="0"/>
    <s v="N/A"/>
    <n v="0"/>
    <s v="N/A"/>
    <n v="0"/>
    <n v="10018207"/>
    <n v="0"/>
    <n v="0"/>
    <n v="0"/>
    <n v="0"/>
    <d v="2023-12-31T00:00:00"/>
    <d v="2023-12-31T00:00:00"/>
    <n v="-837"/>
    <s v="NO"/>
    <s v="Bogotá D.C."/>
    <s v="Cumplimiento"/>
    <s v="33-45-101123515"/>
    <n v="0"/>
    <s v="Seguros del Estado S.A."/>
    <d v="2023-12-02T00:00:00"/>
    <s v="01/12/2023 - 05/07/2024"/>
    <d v="2023-12-04T00:00:00"/>
    <s v="https://jepcolombia.sharepoint.com/:b:/g/SE/DAJ/SDC/EQOmByuhfN5NrmDVMBvEQu0BSTPKHZ6eErpSzUCDg6HUAA?e=NcQqEW"/>
    <s v="Ninguna"/>
    <x v="0"/>
    <s v="Retiro"/>
    <s v="N/A"/>
    <s v="ADMINISTRACIÓN DE EMPRESAS"/>
    <s v="N/A"/>
    <s v="FEMENINO"/>
    <s v="gina.rusinque@jep.gov.co"/>
    <s v="https://community.secop.gov.co/Public/Tendering/ContractNoticePhases/View?PPI=CO1.PPI.28616710&amp;isFromPublicArea=True&amp;isModal=False"/>
  </r>
  <r>
    <s v="JEP-879-2023"/>
    <s v="JEP-CSPO-841-2023"/>
    <s v="Laura Cuenca"/>
    <d v="2023-11-28T00:00:00"/>
    <s v="Carolina Urbano Díaz"/>
    <x v="0"/>
    <s v="1. Prestación de servicios profesionales y de apoyo a la gestión"/>
    <s v="Cédula de ciudadanía"/>
    <n v="52441959"/>
    <n v="9"/>
    <x v="0"/>
    <s v="Bogota D.C."/>
    <s v="Prestación de servicios profesionales para brindar apoyo y acompañamiento a la Dirección de Asuntos Jurídicos en temas relacionados con contratación y demás asuntos propios de su competencia y en el marco de la Jurisdicción Especial para la Paz-JEP"/>
    <s v="Funciones de la dependencia"/>
    <s v="Jairo Ernesto Arias Orjuela (Encargado)"/>
    <s v="Secretaría Ejecutiva"/>
    <s v="EE- Departamento de Conceptos y Representación Jurídica"/>
    <e v="#REF!"/>
    <n v="79542112"/>
    <x v="13"/>
    <s v="N/A"/>
    <s v="N/A"/>
    <s v="N/A"/>
    <s v="Inversión"/>
    <n v="10706322"/>
    <s v="N/A"/>
    <s v="N/A"/>
    <n v="6982386"/>
    <s v="N/A"/>
    <n v="118123"/>
    <n v="719923"/>
    <n v="2018011001175"/>
    <d v="2023-11-30T00:00:00"/>
    <d v="2023-11-30T00:00:00"/>
    <s v="N/A"/>
    <s v="N/A"/>
    <s v="N/A"/>
    <s v="N/A"/>
    <s v="N/A"/>
    <n v="0"/>
    <s v="N/A"/>
    <n v="0"/>
    <s v="N/A"/>
    <n v="0"/>
    <s v="N/A"/>
    <n v="0"/>
    <s v="N/A"/>
    <n v="0"/>
    <s v="N/A"/>
    <n v="0"/>
    <s v="N/A"/>
    <n v="0"/>
    <n v="0"/>
    <n v="0"/>
    <n v="10706322"/>
    <n v="0"/>
    <n v="0"/>
    <n v="0"/>
    <n v="0"/>
    <d v="2023-12-31T00:00:00"/>
    <d v="2023-12-31T00:00:00"/>
    <n v="-837"/>
    <s v="NO"/>
    <s v="Bogotá D.C."/>
    <s v="Cumplimiento"/>
    <s v="33-47-101012554"/>
    <n v="0"/>
    <s v="Seguros del Estado S.A."/>
    <d v="2023-11-30T00:00:00"/>
    <s v="30/11/2023 - 01/07/2024"/>
    <d v="2023-11-30T00:00:00"/>
    <s v="https://jepcolombia.sharepoint.com/:b:/g/SE/DAJ/SDC/EUQjfsmLZkxMi-aDYMIyfaIBSZ6imFNF2vcCxSL30-spbA?e=4cvEcf"/>
    <s v="Ninguna"/>
    <x v="0"/>
    <s v="Retiro"/>
    <s v="N/A"/>
    <s v="ADMINISTRACIÓN PÚBLICA"/>
    <s v="N/A"/>
    <s v="FEMENINO"/>
    <s v="carolina.urbano@jep.gov.co"/>
    <s v="https://community.secop.gov.co/Public/Tendering/ContractNoticePhases/View?PPI=CO1.PPI.28624907&amp;isFromPublicArea=True&amp;isModal=False"/>
  </r>
  <r>
    <s v="JEP-880-2023"/>
    <s v="JEP-CSPO-842-2023"/>
    <s v="Julieth Barrera"/>
    <d v="2023-11-28T00:00:00"/>
    <s v="María Consuelo Ramírez Giraldo"/>
    <x v="0"/>
    <s v="1. Prestación de servicios profesionales y de apoyo a la gestión"/>
    <s v="Cédula de ciudadanía"/>
    <n v="51937556"/>
    <n v="0"/>
    <x v="0"/>
    <s v="Bogota D.C."/>
    <s v="Prestar servicios profesionales especializados para apoyar y acompañar en la orientación estratégica y la articulación de la secretaria técnica del comité de seguimiento y monitoreo a la implementación de las recomendaciones de la CEV"/>
    <s v="Funciones de la dependencia"/>
    <s v="Jairo Ernesto Arias Orjuela (Encargado)"/>
    <s v="Secretaría Ejecutiva"/>
    <s v="AA- Oficina Asesora de Memoria Institucional y del Sistema Integral para la Paz"/>
    <s v="Gustavo Adolfo Ramirez Ariza"/>
    <n v="19452243"/>
    <x v="31"/>
    <s v="N/A"/>
    <s v="N/A"/>
    <s v="N/A"/>
    <s v="Funcionamiento"/>
    <n v="23860701"/>
    <s v="N/A"/>
    <s v="N/A"/>
    <n v="23860701"/>
    <s v="N/A"/>
    <n v="117223"/>
    <n v="722423"/>
    <s v="N./A"/>
    <d v="2023-12-01T00:00:00"/>
    <d v="2023-12-13T00:00:00"/>
    <s v="N/A"/>
    <s v="N/A"/>
    <s v="N/A"/>
    <s v="N/A"/>
    <s v="N/A"/>
    <n v="0"/>
    <s v="N/A"/>
    <n v="0"/>
    <s v="N/A"/>
    <n v="0"/>
    <s v="N/A"/>
    <n v="0"/>
    <s v="N/A"/>
    <n v="0"/>
    <s v="N/A"/>
    <n v="0"/>
    <s v="N/A"/>
    <n v="0"/>
    <n v="0"/>
    <n v="0"/>
    <n v="23860701"/>
    <n v="0"/>
    <n v="0"/>
    <n v="0"/>
    <n v="0"/>
    <d v="2023-12-31T00:00:00"/>
    <d v="2023-12-31T00:00:00"/>
    <n v="-837"/>
    <s v="NO"/>
    <s v="Bogotá D.C."/>
    <s v="Cumplimiento"/>
    <s v="3799514-4"/>
    <n v="0"/>
    <s v="Suramericana "/>
    <d v="2023-12-12T00:00:00"/>
    <s v="07/12/2023 - 01/07/2024"/>
    <d v="2023-12-13T00:00:00"/>
    <s v="La abogada Manifiesta que en su momento se daño su pc y el lider valido por la página web"/>
    <s v="Cruzado item 950"/>
    <x v="0"/>
    <s v="Retiro"/>
    <s v="N/A"/>
    <s v="DERECHO"/>
    <s v="N/A"/>
    <s v="FEMENINO"/>
    <s v="No registra según TI 23/01/2024"/>
    <s v="https://community.secop.gov.co/Public/Tendering/ContractNoticePhases/View?PPI=CO1.PPI.28636471&amp;isFromPublicArea=True&amp;isModal=False"/>
  </r>
  <r>
    <s v="JEP-881-2023"/>
    <s v="JEP-CSPO-843-2023"/>
    <s v="Mateo Avila"/>
    <d v="2023-11-28T00:00:00"/>
    <s v="UNIVERSIDAD POPULAR DEL CESAR"/>
    <x v="0"/>
    <s v="5. Convenio interadministrativo "/>
    <s v="NIT"/>
    <n v="892300285"/>
    <n v="6"/>
    <x v="2"/>
    <s v="Valledupar"/>
    <s v="Aunar esfuerzos pedagógicos, académicos, técnicos tecnológicos, logísticos, humanos y administrativos, para adelantar acciones conjuntas en temas de interés recíproco a cada una de las partes, en áreas de formación, investigación y extensión, asistencia técnica, administrativa y académica, y en todas las demás formas de acción universitaria, que contribuyan al propósito común de mejorar la comprensión de la justicia transicional y aportar a la reconciliación y construcción de paz en Colombia"/>
    <s v="Funciones de la dependencia"/>
    <s v="Harvey Danilo Suarez Morales"/>
    <s v="Secretaría Ejecutiva"/>
    <s v="AA- Subdirección de Fortalecimiento Institucional"/>
    <s v="Maria Luisa Moreno Rodriguez"/>
    <n v="1019009895"/>
    <x v="24"/>
    <s v="N/A"/>
    <s v="N/A"/>
    <s v="N/A"/>
    <s v="N/A"/>
    <n v="0"/>
    <s v="N/A"/>
    <s v="N/A"/>
    <s v="N/A"/>
    <s v="N/A"/>
    <s v="N/A"/>
    <s v="N/A"/>
    <s v="N/A"/>
    <d v="2023-12-05T00:00:00"/>
    <d v="2023-12-07T00:00:00"/>
    <s v="N/A"/>
    <s v="N/A"/>
    <s v="N/A"/>
    <s v="N/A"/>
    <s v="N/A"/>
    <n v="0"/>
    <s v="N/A"/>
    <n v="0"/>
    <s v="N/A"/>
    <n v="0"/>
    <s v="N/A"/>
    <n v="0"/>
    <s v="N/A"/>
    <n v="0"/>
    <s v="N/A"/>
    <n v="0"/>
    <s v="N/A"/>
    <n v="0"/>
    <n v="0"/>
    <n v="0"/>
    <n v="0"/>
    <n v="0"/>
    <n v="0"/>
    <n v="0"/>
    <n v="0"/>
    <d v="2028-12-05T00:00:00"/>
    <d v="2028-12-05T00:00:00"/>
    <n v="964"/>
    <s v="NO"/>
    <s v="N/A"/>
    <s v="N/A"/>
    <s v="N/A"/>
    <s v="N/A"/>
    <s v="N/A"/>
    <s v="N/A"/>
    <s v="N/A"/>
    <s v="N/A"/>
    <s v="N/A"/>
    <s v="En contrato no tiene acta de inicio en secop"/>
    <x v="1"/>
    <s v="Ingreso"/>
    <s v="N/A"/>
    <s v="N/A"/>
    <s v="N/A"/>
    <s v="N/A"/>
    <s v="N/A"/>
    <s v="https://community.secop.gov.co/Public/Tendering/ContractNoticePhases/View?PPI=CO1.PPI.28648444&amp;isFromPublicArea=True&amp;isModal=False"/>
  </r>
  <r>
    <s v="JEP-882-2023"/>
    <s v="JEP-CSPO-844-2023"/>
    <s v="Laura Cuenca"/>
    <d v="2023-11-29T00:00:00"/>
    <s v="Laura Sofía Barrera Vargas"/>
    <x v="0"/>
    <s v="1. Prestación de servicios profesionales y de apoyo a la gestión"/>
    <s v="Cédula de ciudadanía"/>
    <n v="1020680207"/>
    <n v="4"/>
    <x v="0"/>
    <s v="Bogota D.C."/>
    <s v="Prestar servicios para acompañar y apoyar los trámites administrativos y operativos que se deriven del cumplimiento del mandato del comité de seguimiento y monitoreo a las recomendaciones de la cev"/>
    <s v="Funciones de la dependencia"/>
    <s v="Jairo Ernesto Arias Orjuela (Encargado)"/>
    <s v="Secretaría Ejecutiva"/>
    <s v="AA- Oficina Asesora de Memoria Institucional y del Sistema Integral para la Paz"/>
    <s v="Gustavo Adolfo Ramirez Ariza"/>
    <n v="19452243"/>
    <x v="31"/>
    <s v="N/A"/>
    <s v="N/A"/>
    <s v="N/A"/>
    <s v="Funcionamiento "/>
    <n v="3794773"/>
    <s v="N/A"/>
    <s v="N/A"/>
    <n v="3794773"/>
    <s v="N/A"/>
    <n v="118023"/>
    <n v="722523"/>
    <s v="N./A"/>
    <d v="2023-12-01T00:00:00"/>
    <d v="2023-12-04T00:00:00"/>
    <s v="N/A"/>
    <s v="N/A"/>
    <s v="N/A"/>
    <s v="N/A"/>
    <s v="N/A"/>
    <n v="0"/>
    <s v="N/A"/>
    <n v="0"/>
    <s v="N/A"/>
    <n v="0"/>
    <s v="N/A"/>
    <n v="0"/>
    <s v="N/A"/>
    <n v="0"/>
    <s v="N/A"/>
    <n v="0"/>
    <s v="N/A"/>
    <n v="0"/>
    <n v="0"/>
    <n v="0"/>
    <n v="3794773"/>
    <n v="0"/>
    <n v="0"/>
    <n v="0"/>
    <n v="0"/>
    <d v="2023-12-31T00:00:00"/>
    <d v="2023-12-31T00:00:00"/>
    <n v="-837"/>
    <s v="NO"/>
    <s v="Bogotá D.C."/>
    <s v="Cumplimiento"/>
    <s v="21-45-101430288"/>
    <n v="0"/>
    <s v="Seguros del Estado S.A."/>
    <d v="2023-12-01T00:00:00"/>
    <s v="01/12/2023 - 01/07/2024"/>
    <d v="2023-12-04T00:00:00"/>
    <s v="https://jepcolombia.sharepoint.com/:b:/g/SE/DAJ/SDC/EVrK2x8aUFlHhbTvtWG_R4kBxv7dPQSZZ9A9IBFncIktSA?e=IeJLAd"/>
    <s v="Ninguna"/>
    <x v="0"/>
    <s v="Retiro"/>
    <s v="N/A"/>
    <s v="ADMINISTRACIÓN PÚBLICA"/>
    <s v="N/A"/>
    <s v="FEMENINO"/>
    <s v="No registra según TI 23/01/2024"/>
    <s v="https://community.secop.gov.co/Public/Tendering/ContractNoticePhases/View?PPI=CO1.PPI.28657829&amp;isFromPublicArea=True&amp;isModal=False"/>
  </r>
  <r>
    <s v="JEP-883-2023"/>
    <s v="JEP-CSPO-845-2023"/>
    <s v="John Maldonado"/>
    <d v="2023-11-29T00:00:00"/>
    <s v="Unidad Nacional de Protección"/>
    <x v="0"/>
    <s v="5. Convenio interadministrativo "/>
    <s v="NIT"/>
    <n v="900475780"/>
    <n v="1"/>
    <x v="2"/>
    <s v="Bogotá D.C."/>
    <s v="Aunar esfuerzos institucionales, recursos, capacidades y métodos, entre la Unidad Nacional De Protección - UNP y la Jurisdicción Especial Para La Paz – Jep, para continuar con el apoyo en la implementación de las medidas de protección a víctimas, testigos y demás intervinientes en los procesos que adelanta la JEP, teniendo en cuenta el enfoque diferencial, territorial y de género"/>
    <s v="Administrativo Transversal"/>
    <s v="Ana Lucia Rosales Callejas"/>
    <s v="Dirección Administrativa y Financiera"/>
    <s v="I- Unidad de Investigación y Acusación- UIA"/>
    <s v="Oscar Alfonso Téllez Valenzuela"/>
    <n v="91226679"/>
    <x v="22"/>
    <s v="N/A"/>
    <s v="N/A"/>
    <s v="N/A"/>
    <s v="Funcionamiento"/>
    <n v="98564555483"/>
    <n v="98418064102"/>
    <n v="146491381"/>
    <s v="N/A"/>
    <s v="N/A"/>
    <n v="105523"/>
    <n v="719223"/>
    <s v="N/A"/>
    <d v="2023-11-30T00:00:00"/>
    <d v="2023-12-01T00:00:00"/>
    <s v="N/A"/>
    <s v="N/A"/>
    <s v="N/A"/>
    <s v="N/A"/>
    <s v="N/A"/>
    <n v="2084000000"/>
    <d v="2024-11-06T00:00:00"/>
    <n v="4958204223"/>
    <d v="2024-11-19T00:00:00"/>
    <n v="3117323602"/>
    <d v="2025-11-24T00:00:00"/>
    <n v="220000000"/>
    <d v="2025-12-24T00:00:00"/>
    <n v="0"/>
    <s v="N/A"/>
    <n v="0"/>
    <s v="N/A"/>
    <n v="0"/>
    <n v="0"/>
    <n v="0"/>
    <n v="108944083308"/>
    <n v="105797591927"/>
    <n v="41447665758"/>
    <n v="40702801678"/>
    <n v="23647124491"/>
    <d v="2026-07-31T00:00:00"/>
    <d v="2026-07-31T00:00:00"/>
    <n v="106"/>
    <s v="SI"/>
    <s v="Territorio nacional"/>
    <s v="N/A"/>
    <s v="N/A"/>
    <s v="N/A"/>
    <s v="N/A"/>
    <s v="N/A"/>
    <s v="N/A"/>
    <s v="N/A"/>
    <s v="N/A"/>
    <s v="Mediante otrosí N°1 del 6/11/2024 se adicionó $2084000000, _x000a_Mediante otrosí N°2 del 19/11/2024 se adicionó $4958204223, aportes JEP $105.460.268.325 Y $146.491.381 la UNP; Mediante otrosí Nº3 del 24/11/2025 se adicionó el valor de $3.117.323.602,  $108.577.591.927 de la JEP Y  146.491.381 de la UNP; Mediante otrosí Nº4 del 24/12/2025 se adicionó el valor de $220.000.000 por parte de la JEP"/>
    <x v="1"/>
    <s v="Adición"/>
    <s v="N/A"/>
    <s v="N/A"/>
    <s v="N/A"/>
    <s v="N/A"/>
    <s v="N/A"/>
    <s v="https://community.secop.gov.co/Public/Tendering/ContractNoticePhases/View?PPI=CO1.PPI.28644494&amp;isFromPublicArea=True&amp;isModal=False"/>
  </r>
  <r>
    <s v="JEP-884-2023"/>
    <s v="JEP-CSPO-846-2023"/>
    <s v="John Maldonado"/>
    <d v="2023-11-29T00:00:00"/>
    <s v="Unidad Nacional de Protección"/>
    <x v="0"/>
    <s v="5. Convenio interadministrativo "/>
    <s v="NIT"/>
    <n v="900475780"/>
    <n v="1"/>
    <x v="2"/>
    <s v="Bogotá D.C."/>
    <s v="Aunar esfuerzos institucionales, recursos, capacidades y métodos entre la Unidad Nacional de Protección -UNP- y la Jurisdicción Especial para la Paz -JEP-, que permitan implementar con enfoque preventivo, la adecuada protección individual y  colectiva de la vida e integridad de quienes se desplacen a territorio a la practica de diligencias judiciales y  las personas objeto de medidas de protección, a quienes en razón del cargo o su nivel de riesgo extraordinario y/o extremo, se les asigne un esquema de seguridad."/>
    <s v="Administrativo Transversal"/>
    <s v="Ana Lucia Rosales Callejas"/>
    <s v="Dirección Administrativa y Financiera"/>
    <s v="DD- Oficina Asesora de Seguridad y Protección"/>
    <s v="Maria Emma Caro Robles"/>
    <n v="39707567"/>
    <x v="28"/>
    <s v="N/A"/>
    <s v="N/A"/>
    <s v="N/A"/>
    <s v="Funcionamiento"/>
    <n v="73730103900"/>
    <n v="73588342970"/>
    <n v="141760930"/>
    <s v="N/A"/>
    <s v="N/A"/>
    <n v="106023"/>
    <n v="719323"/>
    <s v="N/A"/>
    <d v="2023-11-30T00:00:00"/>
    <d v="2023-12-01T00:00:00"/>
    <s v="N/A"/>
    <s v="N/A"/>
    <s v="N/A"/>
    <s v="N/A"/>
    <s v="N/A"/>
    <n v="0"/>
    <s v="N/A"/>
    <n v="0"/>
    <s v="N/A"/>
    <n v="0"/>
    <s v="N/A"/>
    <n v="0"/>
    <s v="N/A"/>
    <n v="0"/>
    <s v="N/A"/>
    <n v="0"/>
    <s v="N/A"/>
    <n v="0"/>
    <n v="0"/>
    <n v="0"/>
    <n v="73730103900"/>
    <n v="71543848386"/>
    <n v="27303480684"/>
    <n v="28933128192"/>
    <n v="15307239510"/>
    <d v="2026-06-30T00:00:00"/>
    <d v="2026-06-30T00:00:00"/>
    <n v="75"/>
    <s v="SI"/>
    <s v="Territorio nacional"/>
    <s v="N/A"/>
    <s v="N/A"/>
    <s v="N/A"/>
    <s v="N/A"/>
    <s v="N/A"/>
    <s v="N/A"/>
    <s v="N/A"/>
    <s v="N/A"/>
    <s v="Ninguna"/>
    <x v="1"/>
    <s v="Ingreso"/>
    <s v="N/A"/>
    <s v="N/A"/>
    <s v="N/A"/>
    <s v="N/A"/>
    <s v="N/A"/>
    <s v="https://community.secop.gov.co/Public/Tendering/ContractNoticePhases/View?PPI=CO1.PPI.28645131&amp;isFromPublicArea=True&amp;isModal=False"/>
  </r>
  <r>
    <s v="JEP-885-2023"/>
    <s v="JEP-CSPO-847-2023"/>
    <s v="Angela Esquivel"/>
    <d v="2023-11-30T00:00:00"/>
    <s v="Luz Andrea Sanabria Fernandez"/>
    <x v="0"/>
    <s v="1. Prestación de servicios profesionales y de apoyo a la gestión"/>
    <s v="Cédula de ciudadanía"/>
    <n v="1032379462"/>
    <n v="4"/>
    <x v="0"/>
    <s v="Bogota D.C."/>
    <s v="Prestar servicios profesionales para apoyar a la subsecretaría ejecutiva y a la comisión de género en la implementación del enfoque diferencial de género y al plan de acción en el marco de la política de igualdad y no discriminación por razones de sexo, género, identidad género"/>
    <s v="Administrativo Transversal"/>
    <s v="Jairo Ernesto Arias Orjuela (Encargado)"/>
    <s v="Secretaría Ejecutiva"/>
    <s v="BB- Departamento de Enfoques Diferenciales"/>
    <s v="Eliana Fernanda Antonio Rosero"/>
    <n v="52517142"/>
    <x v="6"/>
    <s v="N/A"/>
    <s v="N/A"/>
    <s v="N/A"/>
    <s v="Inversión"/>
    <n v="8652088"/>
    <s v="N/A"/>
    <s v="N/A"/>
    <n v="8652088"/>
    <s v="N/A"/>
    <n v="119823"/>
    <n v="722723"/>
    <n v="2022011000057"/>
    <d v="2023-12-01T00:00:00"/>
    <d v="2023-12-05T00:00:00"/>
    <s v="N/A"/>
    <s v="N/A"/>
    <s v="N/A"/>
    <s v="N/A"/>
    <s v="N/A"/>
    <n v="0"/>
    <s v="N/A"/>
    <n v="0"/>
    <s v="N/A"/>
    <n v="0"/>
    <s v="N/A"/>
    <n v="0"/>
    <s v="N/A"/>
    <n v="0"/>
    <s v="N/A"/>
    <n v="0"/>
    <s v="N/A"/>
    <n v="0"/>
    <s v="N/A"/>
    <n v="0"/>
    <n v="8652088"/>
    <n v="0"/>
    <n v="0"/>
    <n v="0"/>
    <n v="0"/>
    <d v="2023-12-31T00:00:00"/>
    <d v="2023-12-31T00:00:00"/>
    <n v="-837"/>
    <s v="NO"/>
    <s v="Bogotá D.C."/>
    <s v="Cumplimiento"/>
    <s v="11-47-101018081"/>
    <n v="0"/>
    <s v="Seguros del Estado S.A."/>
    <d v="2023-12-04T00:00:00"/>
    <s v="01/12/2023 - 10/07/2024"/>
    <d v="2023-12-05T00:00:00"/>
    <s v="No se encuentra en la carpeta revisado 17/07/2024"/>
    <s v="Ninguna"/>
    <x v="0"/>
    <s v="Retiro"/>
    <s v="N/A"/>
    <s v="TRABAJO SOCIAL "/>
    <s v="N/A"/>
    <s v="FEMENINO"/>
    <s v="luz.sanabria@jep.gov.co"/>
    <s v="https://community.secop.gov.co/Public/Tendering/ContractNoticePhases/View?PPI=CO1.PPI.28677281&amp;isFromPublicArea=True&amp;isModal=False"/>
  </r>
  <r>
    <s v="JEP-886-2023"/>
    <s v="JEP-CSPO-848-2023"/>
    <s v="Clara Torres"/>
    <d v="2023-12-01T00:00:00"/>
    <s v="Diego Fernando Godoy Collazos"/>
    <x v="0"/>
    <s v="1. Prestación de servicios profesionales y de apoyo a la gestión"/>
    <s v="Cédula de ciudadanía"/>
    <n v="1019058102"/>
    <n v="3"/>
    <x v="0"/>
    <s v="Bogota D.C."/>
    <s v="Prestar servicios profesionales para apoyar y acompañar a la Secretaría Ejecutiva en la gestión administrativa de la Oficina Asesora de Justicia Restaurativa, seguimiento, sistematización y análisis de información de las acciones, mediaciones y encuentros necesarios para los procesos de justicia restaurativa."/>
    <s v="Administrativo Transversal"/>
    <s v="Harvey Danilo Suarez Morales"/>
    <s v="Secretaría Ejecutiva"/>
    <s v="AA- Oficina Asesora de Justicia Restaurativa"/>
    <s v="Ariel Sánchez Meertens"/>
    <n v="79723293"/>
    <x v="32"/>
    <s v="N/A"/>
    <s v="N/A"/>
    <s v="N/A"/>
    <s v="Inversión"/>
    <n v="8652088"/>
    <s v="N/A"/>
    <s v="N/A"/>
    <n v="8652088"/>
    <s v="N/A"/>
    <n v="105823"/>
    <n v="731723"/>
    <n v="2022011000068"/>
    <d v="2023-12-05T00:00:00"/>
    <d v="2023-12-06T00:00:00"/>
    <s v="N/A"/>
    <s v="N/A"/>
    <s v="N/A"/>
    <s v="N/A"/>
    <s v="N/A"/>
    <n v="0"/>
    <s v="N/A"/>
    <n v="0"/>
    <s v="N/A"/>
    <n v="0"/>
    <s v="N/A"/>
    <n v="0"/>
    <s v="N/A"/>
    <n v="0"/>
    <s v="N/A"/>
    <n v="0"/>
    <s v="N/A"/>
    <n v="0"/>
    <n v="0"/>
    <n v="0"/>
    <n v="8652088"/>
    <n v="0"/>
    <n v="0"/>
    <n v="0"/>
    <n v="0"/>
    <d v="2023-12-31T00:00:00"/>
    <d v="2023-12-31T00:00:00"/>
    <n v="-837"/>
    <s v="NO"/>
    <s v="Bogotá D.C."/>
    <s v="Cumplimiento "/>
    <s v="11-47-101018135"/>
    <n v="0"/>
    <s v="Seguros del Estado S.A."/>
    <d v="2023-12-06T00:00:00"/>
    <s v="06/12/2023 - 10/07/2024"/>
    <d v="2023-12-06T00:00:00"/>
    <s v="https://jepcolombia.sharepoint.com/:b:/g/SE/DAJ/SDC/EY9cinryJPpGrgFXl4ed-GgBqhKPzGigxz_yO2FEJQCefw?e=RLlttd"/>
    <s v="Ninguna"/>
    <x v="0"/>
    <s v="Retiro"/>
    <s v="N/A"/>
    <s v="COMUNICACIÓN SOCIAL Y PERIODISMO"/>
    <s v="N/A"/>
    <s v="MASCULINO"/>
    <s v="diego.godoy@jep.gov.co"/>
    <s v="https://community.secop.gov.co/Public/Tendering/ContractNoticePhases/View?PPI=CO1.PPI.28714882&amp;isFromPublicArea=True&amp;isModal=False"/>
  </r>
  <r>
    <s v="JEP-887-2023"/>
    <s v="JEP-CSPO-849-2023"/>
    <s v="Angela Esquivel"/>
    <d v="2023-12-04T00:00:00"/>
    <s v="Leidy Johana Acosta Murcía"/>
    <x v="0"/>
    <s v="1. Prestación de servicios profesionales y de apoyo a la gestión"/>
    <s v="Cédula de ciudadanía"/>
    <n v="1080180489"/>
    <n v="0"/>
    <x v="0"/>
    <s v="Gigante"/>
    <s v="Prestar servicios profesionales para apoyar y acompañar jurídicamente al Departamento de Gestión Territorial en los proyectos, procesos y procedimientos a cargo de la dependencia a partir de la implementación y seguimiento de los lineamientos para la aplicación del enfoque territorial, teniendo en cuenta los enfoques diferenciales."/>
    <s v="Funciones de la dependencia"/>
    <s v="Harvey Danilo Suarez Morales"/>
    <s v="Secretaría Ejecutiva"/>
    <s v="BB- Departamento de Gestión Territorial "/>
    <s v="Gloria Cala Navarro"/>
    <n v="45761628"/>
    <x v="17"/>
    <s v="N/A"/>
    <s v="N/A"/>
    <s v="N/A"/>
    <s v="Inversión"/>
    <n v="5464476"/>
    <s v="N/A"/>
    <s v="N/A"/>
    <n v="5464476"/>
    <s v="N/A"/>
    <n v="112223"/>
    <n v="752423"/>
    <n v="2022011000068"/>
    <d v="2023-12-16T00:00:00"/>
    <d v="2023-12-19T00:00:00"/>
    <s v="N/A"/>
    <s v="N/A"/>
    <s v="N/A"/>
    <s v="N/A"/>
    <s v="N/A"/>
    <n v="0"/>
    <s v="N/A"/>
    <n v="0"/>
    <s v="N/A"/>
    <n v="0"/>
    <s v="N/A"/>
    <n v="0"/>
    <s v="N/A"/>
    <n v="0"/>
    <s v="N/A"/>
    <n v="0"/>
    <s v="N/A"/>
    <n v="0"/>
    <n v="0"/>
    <n v="0"/>
    <n v="5464476"/>
    <n v="0"/>
    <n v="0"/>
    <n v="0"/>
    <n v="0"/>
    <d v="2023-12-31T00:00:00"/>
    <d v="2023-12-31T00:00:00"/>
    <n v="-837"/>
    <s v="NO"/>
    <s v="Bogotá D.C."/>
    <s v="Cumplimiento"/>
    <s v="45-47-101008594 "/>
    <n v="0"/>
    <s v="Seguros del Estado S.A."/>
    <d v="2023-12-18T00:00:00"/>
    <s v="18/12/2023 - 02/07/2024"/>
    <d v="2023-12-18T00:00:00"/>
    <s v="No se encuentra en la carpeta revisado 17/07/2024"/>
    <s v="Ninguna"/>
    <x v="0"/>
    <s v="Retiro"/>
    <s v="N/A"/>
    <s v="DERECHO "/>
    <s v="N/A"/>
    <s v="FEMENINO"/>
    <s v="No registra según TI 23/01/2024"/>
    <s v="https://community.secop.gov.co/Public/Tendering/ContractNoticePhases/View?PPI=CO1.PPI.28857907&amp;isFromPublicArea=True&amp;isModal=False"/>
  </r>
  <r>
    <s v="JEP-888-2023"/>
    <s v="JEP-CSPO-850-2023"/>
    <s v="Arinson Ruiz"/>
    <d v="2023-12-04T00:00:00"/>
    <s v="Ana Carolina Mejia Duque"/>
    <x v="0"/>
    <s v="1. Prestación de servicios profesionales y de apoyo a la gestión"/>
    <s v="Cédula de ciudadanía"/>
    <n v="51818747"/>
    <n v="0"/>
    <x v="0"/>
    <s v="Bogota D.C."/>
    <s v="Prestar servicios profesionales para apoyar a la secretaría ejecutiva en la articulación con la subdirección de talento humano para la ejecución y seguimiento de la implementación de la política de salud mental y cuidado emocional de la jurisdicción especial para la paz -JEP"/>
    <s v="Funciones de la dependencia"/>
    <s v="Harvey Danilo Suarez Morales"/>
    <s v="Secretaría Ejecutiva"/>
    <s v="D- Dirección Administrativa y Financiera"/>
    <s v="Ana Lucia Rosales Callejas"/>
    <n v="66760258"/>
    <x v="4"/>
    <s v="N/A"/>
    <s v="N/A"/>
    <s v="N/A"/>
    <s v="Inversión"/>
    <n v="16800150"/>
    <s v="N/A"/>
    <s v="N/A"/>
    <n v="16800150"/>
    <s v="N/A"/>
    <n v="119723"/>
    <n v="734323"/>
    <n v="2018011001175"/>
    <d v="2023-12-06T00:00:00"/>
    <d v="2023-12-06T00:00:00"/>
    <s v="N/A"/>
    <s v="N/A"/>
    <s v="N/A"/>
    <s v="N/A"/>
    <s v="N/A"/>
    <n v="0"/>
    <s v="N/A"/>
    <n v="0"/>
    <s v="N/A"/>
    <n v="0"/>
    <s v="N/A"/>
    <n v="0"/>
    <s v="N/A"/>
    <n v="0"/>
    <s v="N/A"/>
    <n v="0"/>
    <s v="N/A"/>
    <n v="0"/>
    <n v="0"/>
    <n v="0"/>
    <n v="16800150"/>
    <n v="0"/>
    <n v="0"/>
    <n v="0"/>
    <n v="0"/>
    <d v="2023-12-31T00:00:00"/>
    <d v="2023-12-31T00:00:00"/>
    <n v="-837"/>
    <s v="NO"/>
    <s v="Bogotá D.C."/>
    <s v="Cumplimiento"/>
    <s v="25-47-101004667"/>
    <n v="0"/>
    <s v="Seguros del Estado S.A."/>
    <d v="2023-12-06T00:00:00"/>
    <s v="06/12/2023 - 01/07/2024"/>
    <d v="2023-12-06T00:00:00"/>
    <s v="https://jepcolombia.sharepoint.com/:b:/g/SE/DAJ/SDC/EX5WvbILzetHvDHctdRhcYkBy0vWtBR0DKe47c4M5JtGIw?e=y2ezEg"/>
    <s v="Ninguna"/>
    <x v="0"/>
    <s v="Retiro"/>
    <s v="N/A"/>
    <s v="PSICOLOGÍA "/>
    <s v="N/A"/>
    <s v="FEMENINO"/>
    <s v="ana.mejia@jep.gov.co"/>
    <s v="https://community.secop.gov.co/Public/Tendering/ContractNoticePhases/View?PPI=CO1.PPI.28766308&amp;isFromPublicArea=True&amp;isModal=False"/>
  </r>
  <r>
    <s v="JEP-889-2023"/>
    <s v="JEP-CSPO-851-2023"/>
    <s v="Jairo Cuellar"/>
    <d v="2023-11-05T00:00:00"/>
    <s v="Diana Paola Jerez Durán"/>
    <x v="0"/>
    <s v="1. Prestación de servicios profesionales y de apoyo a la gestión"/>
    <s v="Cédula de ciudadanía"/>
    <n v="1098610448"/>
    <n v="0"/>
    <x v="0"/>
    <s v="Medellin "/>
    <s v="Prestar servicios profesionales especializados para apoyar y acompañar al Departamento de Gestión Territorial en el despliegue territorial y la gestión en los departamentos de Antioquia y Chocó, en el marco de las funciones de la dependencia, los lineamientos para la aplicación del enfoque territorial y la justicia restaurativa, teniendo en cuenta los enfoques diferenciales"/>
    <s v="Funciones de la dependencia"/>
    <s v="Harvey Danilo Suarez Morales"/>
    <s v="Secretaría Ejecutiva"/>
    <s v="BB- Departamento de Gestión Territorial "/>
    <s v="Gloria Cala Navarro"/>
    <n v="45761628"/>
    <x v="17"/>
    <s v="N/A"/>
    <s v="N/A"/>
    <s v="N/A"/>
    <s v="Inversión"/>
    <n v="7589549"/>
    <s v="N/A"/>
    <s v="N/A"/>
    <n v="7589549"/>
    <s v="N/A"/>
    <n v="98523"/>
    <n v="735723"/>
    <n v="2022011000068"/>
    <d v="2023-12-06T00:00:00"/>
    <d v="2023-12-07T00:00:00"/>
    <s v="N/A"/>
    <s v="N/A"/>
    <s v="N/A"/>
    <s v="N/A"/>
    <s v="N/A"/>
    <n v="0"/>
    <s v="N/A"/>
    <n v="0"/>
    <s v="N/A"/>
    <n v="0"/>
    <s v="N/A"/>
    <n v="0"/>
    <s v="N/A"/>
    <n v="0"/>
    <s v="N/A"/>
    <n v="0"/>
    <s v="N/A"/>
    <n v="0"/>
    <n v="0"/>
    <n v="0"/>
    <n v="7589549"/>
    <n v="0"/>
    <n v="0"/>
    <n v="0"/>
    <n v="0"/>
    <d v="2023-12-31T00:00:00"/>
    <d v="2023-12-31T00:00:00"/>
    <n v="-837"/>
    <s v="NO"/>
    <s v="Medellín"/>
    <s v="Cumplimiento"/>
    <s v="340 47 994000049892"/>
    <n v="0"/>
    <s v="Aseguradora Solidaria de Colombia"/>
    <d v="2023-12-07T00:00:00"/>
    <s v="06/12/2023 - 10/07/2024"/>
    <d v="2023-12-07T00:00:00"/>
    <s v="https://jepcolombia.sharepoint.com/:b:/g/SE/DAJ/SDC/Ealh0fue0UtOkhztT_dJz3QB5yyVS33_gHbinhuJazEwNg?e=0N668F"/>
    <s v="Ninguna"/>
    <x v="0"/>
    <s v="Retiro"/>
    <s v="N/A"/>
    <s v="PSICOLOGÍA "/>
    <s v="N/A"/>
    <s v="FEMENINO"/>
    <s v="diana.jerez@jep.gov.co"/>
    <s v="https://community.secop.gov.co/Public/Tendering/ContractNoticePhases/View?PPI=CO1.PPI.28755559&amp;isFromPublicArea=True&amp;isModal=False"/>
  </r>
  <r>
    <s v="JEP-890-2023"/>
    <s v="JEP-IPS-005-2023"/>
    <s v="Clara Torres"/>
    <d v="2023-12-06T00:00:00"/>
    <s v="COVISUR DE COLOMBIA"/>
    <x v="1"/>
    <s v="2. Prestación de servcios"/>
    <s v="NIT"/>
    <n v="891502104"/>
    <n v="5"/>
    <x v="2"/>
    <s v="Bogotá D.C."/>
    <s v="Prestar el servicio de vigilancia y seguridad privada para las instalaciones de la Jurisdicción Especial para la Paz - JEP"/>
    <s v="Funciones de la dependencia"/>
    <s v="Ana Lucia Rosales Callejas"/>
    <s v="Dirección Administrativa y Financiera"/>
    <s v="DD- Oficina Asesora de Seguridad y Protección"/>
    <s v="Maria Emma Caro Robles"/>
    <n v="39707567"/>
    <x v="28"/>
    <s v="N/A"/>
    <s v="N/A"/>
    <s v="N/A"/>
    <s v="Funcionamiento"/>
    <n v="3401832346"/>
    <s v="N/A"/>
    <s v="N/A"/>
    <n v="162143840"/>
    <n v="178466827"/>
    <s v="47923_x000a_103823"/>
    <s v="823_x000a_745023"/>
    <s v="N.A"/>
    <d v="2023-12-12T00:00:00"/>
    <d v="2023-12-16T00:00:00"/>
    <s v="N/A"/>
    <s v="N/A"/>
    <s v="N/A"/>
    <s v="N/A"/>
    <s v="N/A"/>
    <n v="-8127808"/>
    <d v="2024-07-04T00:00:00"/>
    <n v="335235752"/>
    <d v="2024-07-04T00:00:00"/>
    <n v="-54658024"/>
    <d v="2025-02-11T00:00:00"/>
    <n v="0"/>
    <s v="N/A"/>
    <n v="0"/>
    <s v="N/A"/>
    <n v="0"/>
    <s v="N/A"/>
    <n v="0"/>
    <n v="0"/>
    <n v="-66"/>
    <n v="3674282266"/>
    <n v="3650998645"/>
    <n v="2506837671"/>
    <n v="1144160974"/>
    <n v="0"/>
    <d v="2025-06-30T00:00:00"/>
    <d v="2025-04-25T00:00:00"/>
    <n v="-356"/>
    <s v="SI"/>
    <s v="Bogotá D.C."/>
    <s v="Cumplimiento_x000a_Responsabilidad civil extra contractual"/>
    <s v="895 47 994000008035_x000a_895-74-994000004937"/>
    <s v="1_x000a_1"/>
    <s v="Aseguradora Solidaria de Colombia"/>
    <s v="14/12/2023_x000a_13/12/2023"/>
    <s v="16/12/2023 - 31/12/2025_x000a_16/12/2023 - 30/06/2025"/>
    <s v="15/12/2023_x000a_15/12/2023"/>
    <s v="https://jepcolombia.sharepoint.com/:b:/g/SE/DAJ/SDC/ERikBH65KSpAruI9q8XHBeQBoEppMBLl5DaL5XAh37B75A?e=1yFnXU_x000a_RC: https://jepcolombia.sharepoint.com/:b:/g/SE/DAJ/SDC/EQrLDgM8rs9DkIZuBZpUtgUBRpfO_Cb-B2TBHREb20V_Hg?e=btWlXt"/>
    <s v="El 19/12/2023 se ajusto el valor en la plataforma SECOP II $3.401.832.356; El 4/07/2024 se adiciono $335.235.752 y se redujo al 2023 $8127808; Mediante otrosí N°2 del 7/11/2024 se modificó el Anexo No. 1 del contrato, en el sentido de agregar servicios adicionales de vigilancia con destino a la Oficina Alterna, ubicada en la Calle. 25B #69 A - 50; Mediante otrosí Nº3 del 11/02/2025 se modificó el plazo de ejecución pactado en la Cláusula Cuarta del contrato, el cual será hasta el 25 de abril de 2025 y reducir el valor en $54.658.024; El 12/11/2025 se publicó el acta de balance y cierre."/>
    <x v="0"/>
    <s v="Adición; prórroga; Reducción del plazo; Balance y cierre"/>
    <s v="N/A"/>
    <s v="N/A"/>
    <s v="N/A"/>
    <s v="N/A"/>
    <s v="N/A"/>
    <s v="https://community.secop.gov.co/Public/Tendering/ContractNoticePhases/View?PPI=CO1.PPI.28257939&amp;isFromPublicArea=True&amp;isModal=False"/>
  </r>
  <r>
    <s v="JEP-891-2023"/>
    <s v="JEP-IPI-010-2023"/>
    <s v="Laura Paredes"/>
    <d v="2023-12-06T00:00:00"/>
    <s v="Compañia Comercial Curacao de Colombia S.A"/>
    <x v="5"/>
    <s v="2. Compraventa "/>
    <s v="NIT"/>
    <n v="860004871"/>
    <n v="7"/>
    <x v="2"/>
    <s v="Bogotá D.C."/>
    <s v="Adquisición, instalación y configuración de equipos para la Postproducción de contenidos audiovisuales de audiencias de la Jurisdicción Especial para la Paz"/>
    <s v="Funciones de la dependencia"/>
    <s v="Nestor Julio Corredor Niampira (Encargado)"/>
    <s v="Dirección de Tecnologías de la Información"/>
    <s v="AA- Subdirección de Comunicaciones"/>
    <s v="Hernando Salazar Palacio"/>
    <n v="14238439"/>
    <x v="23"/>
    <s v="N/A"/>
    <s v="N/A"/>
    <s v="N/A"/>
    <s v="Inversión"/>
    <n v="129989219"/>
    <s v="N/A"/>
    <s v="N/A"/>
    <s v="N/A"/>
    <s v="N/A"/>
    <n v="114423"/>
    <n v="747323"/>
    <n v="2022011000068"/>
    <d v="2023-12-14T00:00:00"/>
    <d v="2023-12-15T00:00:00"/>
    <s v="N/A"/>
    <s v="N/A"/>
    <s v="N/A"/>
    <s v="N/A"/>
    <s v="N/A"/>
    <n v="0"/>
    <s v="N/A"/>
    <n v="0"/>
    <s v="N/A"/>
    <n v="0"/>
    <s v="N/A"/>
    <n v="0"/>
    <s v="N/A"/>
    <n v="0"/>
    <s v="N/A"/>
    <n v="0"/>
    <s v="N/A"/>
    <n v="1"/>
    <d v="2023-12-29T00:00:00"/>
    <n v="7"/>
    <n v="129989219"/>
    <n v="0"/>
    <n v="0"/>
    <n v="0"/>
    <n v="0"/>
    <d v="2023-12-29T00:00:00"/>
    <d v="2024-01-05T00:00:00"/>
    <n v="-832"/>
    <s v="SI"/>
    <s v="Bogotá D.C."/>
    <s v="Cumplimiento"/>
    <s v="21-45-101431257"/>
    <n v="0"/>
    <s v="Seguros del Estado S.A."/>
    <d v="2023-12-13T00:00:00"/>
    <s v="12/12/2023 - 29/12/2024"/>
    <d v="2023-12-15T00:00:00"/>
    <s v="https://jepcolombia.sharepoint.com/:b:/g/SE/DAJ/SDC/EayCoq4FD79OnbQUMwGqBKABQrdlNKaVCdfWOuP1loO6BQ?e=YHSVkd"/>
    <s v="Mediante Otrosí N°1 el 29/12/2023 se publica la prórroga del contrato JEP-891-2023, hasta el 05 de enero de 2024._x000a_El 19/11/2024 se publica el acta de balance y cierre del contrato JEP-891-2023"/>
    <x v="0"/>
    <s v="Prorroga"/>
    <s v="N/A"/>
    <s v="N/A"/>
    <s v="N/A"/>
    <s v="N/A"/>
    <s v="N/A"/>
    <s v="https://community.secop.gov.co/Public/Tendering/ContractNoticePhases/View?PPI=CO1.PPI.28452066&amp;isFromPublicArea=True&amp;isModal=False"/>
  </r>
  <r>
    <s v="JEP-892-2023"/>
    <s v="JEP-CSPO-852-2023"/>
    <s v="Paola Casas"/>
    <d v="2023-12-06T00:00:00"/>
    <s v="Sergio Mateo Avila Nausa"/>
    <x v="0"/>
    <s v="1. Prestación de servicios profesionales y de apoyo a la gestión"/>
    <s v="Cédula de ciudadanía"/>
    <n v="1077086054"/>
    <n v="8"/>
    <x v="0"/>
    <s v="Bogotá D.C."/>
    <s v="Prestar servicios profesionales para apoyar la gestión jurídica de la subdirección de contratación en los diferentes procesos y trámites que le sean asignados."/>
    <s v="Funciones de la dependencia"/>
    <s v="Harvey Danilo Suarez Morales"/>
    <s v="Secretaría Ejecutiva"/>
    <s v="EE- Subdirección de Contratación "/>
    <s v="Fabio Leonardo Muñoz"/>
    <n v="80769053"/>
    <x v="0"/>
    <s v="N/A"/>
    <s v="N/A"/>
    <s v="N/A"/>
    <s v="Inversión"/>
    <n v="121847551"/>
    <s v="N/A"/>
    <s v="N/A"/>
    <n v="8925000"/>
    <n v="9746100"/>
    <s v="124223_x000a_113823"/>
    <s v="1023_x000a_747523"/>
    <n v="2022011000068"/>
    <d v="2023-12-14T00:00:00"/>
    <d v="2023-12-15T00:00:00"/>
    <s v="N/A"/>
    <s v="N/A"/>
    <s v="N/A"/>
    <s v="N/A"/>
    <s v="N/A"/>
    <n v="0"/>
    <s v="N/A"/>
    <n v="0"/>
    <s v="N/A"/>
    <n v="0"/>
    <s v="N/A"/>
    <n v="0"/>
    <s v="N/A"/>
    <n v="0"/>
    <s v="N/A"/>
    <n v="0"/>
    <s v="N/A"/>
    <n v="0"/>
    <n v="0"/>
    <n v="-5"/>
    <n v="121847551"/>
    <n v="116953200"/>
    <n v="116953200"/>
    <n v="0"/>
    <n v="0"/>
    <d v="2024-12-31T00:00:00"/>
    <d v="2024-12-26T00:00:00"/>
    <n v="-476"/>
    <s v="SI"/>
    <s v="Bogotá D.C."/>
    <s v="Cumplimiento "/>
    <s v="25-47-101004699"/>
    <n v="0"/>
    <s v="Seguros del Estado S.A"/>
    <d v="2023-12-15T00:00:00"/>
    <s v="14/12/2023 - 01/07/2025"/>
    <d v="2023-12-15T00:00:00"/>
    <s v="No se encuentra en la carpeta revisado 17/07/2024"/>
    <s v="El 27/12/2024 se publicó la terminación anticipada del contrato, se ejecutó hasta el 26/12/2024"/>
    <x v="0"/>
    <s v="Terminación anticipada"/>
    <s v="N/A"/>
    <s v="DERECHO"/>
    <s v="N/A"/>
    <s v="MASCULINO"/>
    <s v="sergio.avila@jep.gov.co"/>
    <s v="https://community.secop.gov.co/Public/Tendering/ContractNoticePhases/View?PPI=CO1.PPI.28873182&amp;isFromPublicArea=True&amp;isModal=False"/>
  </r>
  <r>
    <s v="JEP-893-2023"/>
    <s v="JEP-CSPO-853-2023"/>
    <s v="Paola Casas"/>
    <d v="2023-12-06T00:00:00"/>
    <s v="Ana Maria Angel Gordillo"/>
    <x v="0"/>
    <s v="1. Prestación de servicios profesionales y de apoyo a la gestión"/>
    <s v="Cédula de ciudadanía"/>
    <n v="1014189865"/>
    <n v="8"/>
    <x v="0"/>
    <s v="Bogotá D.C."/>
    <s v="Prestar servicios profesionales para apoyar a la Subdirección de Contratación de la JEP,  en la preparación de insumos para respuestas a requerimientos, informes, reportes y demás solicitudes internas y de entes de control relacionadas con la gestión contractual de la Entidad"/>
    <s v="Funciones de la dependencia"/>
    <s v="Harvey Danilo Suarez Morales"/>
    <s v="Secretaría Ejecutiva"/>
    <s v="EE- Subdirección de Contratación "/>
    <s v="Fabio Leonardo Muñoz"/>
    <n v="80769053"/>
    <x v="0"/>
    <s v="N/A"/>
    <s v="N/A"/>
    <s v="N/A"/>
    <s v="Inversión"/>
    <n v="87033965"/>
    <s v="N/A"/>
    <s v="N/A"/>
    <n v="6375000"/>
    <n v="6961500"/>
    <s v="114323_x000a_124223"/>
    <s v="1123_x000a_747623"/>
    <n v="2022011000068"/>
    <d v="2023-12-14T00:00:00"/>
    <d v="2023-12-15T00:00:00"/>
    <s v="N/A"/>
    <s v="N/A"/>
    <s v="N/A"/>
    <s v="N/A"/>
    <s v="N/A"/>
    <n v="0"/>
    <s v="N/A"/>
    <n v="0"/>
    <s v="N/A"/>
    <n v="0"/>
    <s v="N/A"/>
    <n v="0"/>
    <s v="N/A"/>
    <n v="0"/>
    <s v="N/A"/>
    <n v="0"/>
    <s v="N/A"/>
    <n v="0"/>
    <n v="0"/>
    <n v="-5"/>
    <n v="87033965"/>
    <n v="83538000"/>
    <n v="83538000"/>
    <n v="0"/>
    <n v="0"/>
    <d v="2024-12-31T00:00:00"/>
    <d v="2024-12-26T00:00:00"/>
    <n v="-476"/>
    <s v="SI"/>
    <s v="Bogotá D.C."/>
    <s v="Cumplimiento"/>
    <s v="14-47-101029225"/>
    <n v="0"/>
    <s v="Seguros del Estado S.A."/>
    <d v="2023-12-15T00:00:00"/>
    <s v="14/12/2023 - 30/06/2025"/>
    <d v="2023-12-15T00:00:00"/>
    <s v="No se encuentra en la carpeta revisado 17/07/2024"/>
    <s v="El 27/12/2024 se publicó la terminación anticipada del contrato, se ejecutó hasta el 26/12/2024"/>
    <x v="0"/>
    <s v="Terminación anticipada"/>
    <s v="N/A"/>
    <s v="ADMINISTRACIÓN PÚBLICA"/>
    <s v="ARTES ESCÉNICAS"/>
    <s v="FEMENINO"/>
    <s v="ana.angel@jep.gov.co"/>
    <s v="https://community.secop.gov.co/Public/Tendering/ContractNoticePhases/View?PPI=CO1.PPI.28877117&amp;isFromPublicArea=True&amp;isModal=False"/>
  </r>
  <r>
    <s v="JEP-894-2023"/>
    <s v="JEP-CSPO-854-2023"/>
    <s v="Paola Casas"/>
    <d v="2023-12-06T00:00:00"/>
    <s v="Camila Mendez Quimbayo"/>
    <x v="0"/>
    <s v="1. Prestación de servicios profesionales y de apoyo a la gestión"/>
    <s v="Cédula de ciudadanía"/>
    <n v="52997066"/>
    <n v="3"/>
    <x v="0"/>
    <s v="Bogotá D.C."/>
    <s v="Prestar servicios profesionales para apoyar y acompañar la gestión jurídica de la subdirección de contratación en los diferentes procesos, trámites y gestiones que le sean asignados"/>
    <s v="Funciones de la dependencia"/>
    <s v="Harvey Danilo Suarez Morales"/>
    <s v="Secretaría Ejecutiva"/>
    <s v="EE- Subdirección de Contratación "/>
    <s v="Fabio Leonardo Muñoz"/>
    <n v="80769053"/>
    <x v="0"/>
    <s v="N/A"/>
    <s v="N/A"/>
    <s v="N/A"/>
    <s v="Inversión"/>
    <n v="129015046"/>
    <s v="N/A"/>
    <s v="N/A"/>
    <n v="9450000"/>
    <n v="10319400"/>
    <s v="114123_x000a_124223"/>
    <s v="1223_x000a_747723"/>
    <n v="2022011000068"/>
    <d v="2023-12-14T00:00:00"/>
    <d v="2023-12-15T00:00:00"/>
    <s v="N/A"/>
    <s v="N/A"/>
    <s v="N/A"/>
    <s v="N/A"/>
    <s v="N/A"/>
    <n v="0"/>
    <s v="N/A"/>
    <n v="0"/>
    <s v="N/A"/>
    <n v="0"/>
    <s v="N/A"/>
    <n v="0"/>
    <s v="N/A"/>
    <n v="0"/>
    <s v="N/A"/>
    <n v="0"/>
    <s v="N/A"/>
    <n v="0"/>
    <n v="0"/>
    <n v="-5"/>
    <n v="129015046"/>
    <n v="123832800"/>
    <n v="123832800"/>
    <n v="0"/>
    <n v="0"/>
    <d v="2024-12-31T00:00:00"/>
    <d v="2024-12-26T00:00:00"/>
    <n v="-476"/>
    <s v="SI"/>
    <s v="Bogotá D.C."/>
    <s v="Cumplimiento"/>
    <s v="340 47 994000049940"/>
    <n v="0"/>
    <s v="Aseguradora Solidaria de Colombia"/>
    <d v="2023-12-15T00:00:00"/>
    <s v="14/12/2023 - 10/07/2025"/>
    <d v="2023-12-15T00:00:00"/>
    <s v="No se encuentra en la carpeta revisado 17/07/2024"/>
    <s v="El 27/12/2024 se publicó la terminación anticipada del contrato, se ejecutó hasta el 26/12/2024"/>
    <x v="0"/>
    <s v="Terminación anticipada"/>
    <s v="N/A"/>
    <s v="DERECHO"/>
    <s v="N/A"/>
    <s v="FEMENINO"/>
    <s v="camila.mendez@jep.gov.co"/>
    <s v="https://community.secop.gov.co/Public/Tendering/ContractNoticePhases/View?PPI=CO1.PPI.28879226&amp;isFromPublicArea=True&amp;isModal=False"/>
  </r>
  <r>
    <s v="JEP-895-2023"/>
    <s v="JEP-CSPO-855-2023"/>
    <s v="Paola Casas"/>
    <d v="2023-12-06T00:00:00"/>
    <s v="Carlos Enrique Alarcón  Sandino"/>
    <x v="0"/>
    <s v="1. Prestación de servicios profesionales y de apoyo a la gestión"/>
    <s v="Cédula de ciudadanía"/>
    <n v="1016016724"/>
    <n v="3"/>
    <x v="0"/>
    <s v="Bogotá D.C."/>
    <s v="Prestar servicios profesionales para apoyar y acompañar la gestión jurídica de la subdirección de contratación en los diferentes procesos, trámites y gestiones que le sean asignados"/>
    <s v="Funciones de la dependencia"/>
    <s v="Harvey Danilo Suarez Morales"/>
    <s v="Secretaría Ejecutiva"/>
    <s v="EE- Subdirección de Contratación "/>
    <s v="Fabio Leonardo Muñoz"/>
    <n v="80769053"/>
    <x v="0"/>
    <s v="N/A"/>
    <s v="N/A"/>
    <s v="N/A"/>
    <s v="Inversión"/>
    <n v="129015046"/>
    <s v="N/A"/>
    <s v="N/A"/>
    <n v="9450000"/>
    <n v="10319400"/>
    <s v="124223_x000a_114223"/>
    <s v="1323_x000a_747823"/>
    <n v="2022011000068"/>
    <d v="2023-12-14T00:00:00"/>
    <d v="2023-12-15T00:00:00"/>
    <s v="N/A"/>
    <s v="N/A"/>
    <s v="N/A"/>
    <s v="N/A"/>
    <s v="N/A"/>
    <n v="0"/>
    <s v="N/A"/>
    <n v="0"/>
    <s v="N/A"/>
    <n v="0"/>
    <s v="N/A"/>
    <n v="0"/>
    <s v="N/A"/>
    <n v="0"/>
    <s v="N/A"/>
    <n v="0"/>
    <s v="N/A"/>
    <n v="0"/>
    <n v="0"/>
    <n v="-5"/>
    <n v="129015046"/>
    <n v="123832800"/>
    <n v="123832800"/>
    <n v="0"/>
    <n v="0"/>
    <d v="2024-12-31T00:00:00"/>
    <d v="2024-12-26T00:00:00"/>
    <n v="-476"/>
    <s v="SI"/>
    <s v="Bogotá D.C."/>
    <s v="Cumplimiento"/>
    <s v=" 340-47-994000049936-0"/>
    <n v="0"/>
    <s v="Aseguradora Solidaria de Colombia"/>
    <d v="2023-12-14T00:00:00"/>
    <s v="14/12/2023 - 10/07/2025"/>
    <d v="2023-12-15T00:00:00"/>
    <s v="No se encuentra en la carpeta revisado 17/07/2024"/>
    <s v="El 27/12/2024 se publicó la terminación anticipada del contrato, se ejecutó hasta el 26/12/2024"/>
    <x v="0"/>
    <s v="Terminación anticipada"/>
    <s v="N/A"/>
    <s v="DERECHO"/>
    <s v="N/A"/>
    <s v="MASCULINO"/>
    <s v="carlos.alarcon@jep.gov.co"/>
    <s v="https://community.secop.gov.co/Public/Tendering/ContractNoticePhases/View?PPI=CO1.PPI.28879200&amp;isFromPublicArea=True&amp;isModal=False"/>
  </r>
  <r>
    <s v="JEP-896-2023"/>
    <s v="JEP-CSPO-856-2023"/>
    <s v="Paola Casas"/>
    <d v="2023-12-06T00:00:00"/>
    <s v="Jairo Ernesto Cuellar Jiménez"/>
    <x v="0"/>
    <s v="1. Prestación de servicios profesionales y de apoyo a la gestión"/>
    <s v="Cédula de ciudadanía"/>
    <n v="79938281"/>
    <n v="7"/>
    <x v="0"/>
    <s v="Bogotá D.C."/>
    <s v="Prestar servicios profesionales para apoyar la gestión jurídica de la subdirección de contratación en los diferentes procesos y trámites que le sean asignados."/>
    <s v="Funciones de la dependencia"/>
    <s v="Harvey Danilo Suarez Morales"/>
    <s v="Secretaría Ejecutiva"/>
    <s v="EE- Subdirección de Contratación "/>
    <s v="Fabio Leonardo Muñoz"/>
    <n v="80769053"/>
    <x v="0"/>
    <s v="N/A"/>
    <s v="N/A"/>
    <s v="N/A"/>
    <s v="Inversión"/>
    <n v="121847551"/>
    <s v="N/A"/>
    <s v="N/A"/>
    <n v="8925000"/>
    <n v="9746100"/>
    <s v="113723_x000a_124223"/>
    <s v="747923_x000a_1423"/>
    <n v="2022011000068"/>
    <d v="2023-12-14T00:00:00"/>
    <d v="2023-12-15T00:00:00"/>
    <s v="N/A"/>
    <s v="N/A"/>
    <s v="N/A"/>
    <s v="N/A"/>
    <s v="N/A"/>
    <n v="0"/>
    <s v="N/A"/>
    <n v="0"/>
    <s v="N/A"/>
    <n v="0"/>
    <s v="N/A"/>
    <n v="0"/>
    <s v="N/A"/>
    <n v="0"/>
    <s v="N/A"/>
    <n v="0"/>
    <s v="N/A"/>
    <n v="0"/>
    <n v="0"/>
    <n v="-5"/>
    <n v="121847551"/>
    <n v="116953200"/>
    <n v="116953200"/>
    <n v="0"/>
    <n v="0"/>
    <d v="2024-12-31T00:00:00"/>
    <d v="2024-12-26T00:00:00"/>
    <n v="-476"/>
    <s v="SI"/>
    <s v="Bogotá D.C."/>
    <s v="Cumplimiento"/>
    <s v="340 47 994000049935"/>
    <n v="0"/>
    <s v="Aseguradora Solidaria de Colombia"/>
    <d v="2023-12-14T00:00:00"/>
    <s v="14/12/2023 - 10/07/2025"/>
    <d v="2023-12-15T00:00:00"/>
    <s v="No se encuentra en la carpeta revisado 17/07/2024"/>
    <s v="El 27/12/2024 se publicó la terminación anticipada del contrato, se ejecutó hasta el 26/12/2024"/>
    <x v="0"/>
    <s v="Terminación anticipada"/>
    <s v="N/A"/>
    <s v="DERECHO"/>
    <s v="N/A"/>
    <s v="MASCULINO"/>
    <s v="jairo.cuellar@jep.gov.co"/>
    <s v="https://community.secop.gov.co/Public/Tendering/ContractNoticePhases/View?PPI=CO1.PPI.28879184&amp;isFromPublicArea=True&amp;isModal=False"/>
  </r>
  <r>
    <s v="JEP-897-2023"/>
    <s v="JEP-CSPO-857-2023"/>
    <s v="Paola Casas"/>
    <d v="2023-12-06T00:00:00"/>
    <s v="Arinson Armando Ruiz Utria"/>
    <x v="0"/>
    <s v="1. Prestación de servicios profesionales y de apoyo a la gestión"/>
    <s v="Cédula de ciudadanía"/>
    <n v="1118815051"/>
    <n v="3"/>
    <x v="0"/>
    <s v="Bogotá D.C."/>
    <s v="Prestar servicios profesionales para apoyar la gestión jurídica de la subdirección de contratación en los diferentes procesos y trámites que le sean asignados"/>
    <s v="Funciones de la dependencia"/>
    <s v="Harvey Danilo Suarez Morales"/>
    <s v="Secretaría Ejecutiva"/>
    <s v="EE- Subdirección de Contratación "/>
    <s v="Fabio Leonardo Muñoz"/>
    <n v="80769053"/>
    <x v="0"/>
    <s v="N/A"/>
    <s v="N/A"/>
    <s v="N/A"/>
    <s v="Inversión"/>
    <n v="121847551"/>
    <s v="N/A"/>
    <s v="N/A"/>
    <n v="8925000"/>
    <n v="9746100"/>
    <s v="124223_x000a_113923"/>
    <s v="1523_x000a_748023"/>
    <n v="2022011000068"/>
    <d v="2023-12-14T00:00:00"/>
    <d v="2023-12-15T00:00:00"/>
    <s v="N/A"/>
    <s v="N/A"/>
    <s v="N/A"/>
    <s v="N/A"/>
    <s v="N/A"/>
    <n v="0"/>
    <s v="N/A"/>
    <n v="0"/>
    <s v="N/A"/>
    <n v="0"/>
    <s v="N/A"/>
    <n v="0"/>
    <s v="N/A"/>
    <n v="0"/>
    <s v="N/A"/>
    <n v="0"/>
    <s v="N/A"/>
    <n v="0"/>
    <n v="0"/>
    <n v="-5"/>
    <n v="121847551"/>
    <n v="116953200"/>
    <n v="116953200"/>
    <n v="0"/>
    <n v="0"/>
    <d v="2024-12-31T00:00:00"/>
    <d v="2024-12-26T00:00:00"/>
    <n v="-476"/>
    <s v="SI"/>
    <s v="Bogotá D.C."/>
    <s v="Cumplimiento"/>
    <s v="11-47-101018428"/>
    <n v="0"/>
    <s v="Seguros del Estado S.A."/>
    <d v="2023-12-15T00:00:00"/>
    <s v="14/12/2023 - 10/07/2025"/>
    <d v="2023-12-15T00:00:00"/>
    <s v="No se encuentra en la carpeta revisado 17/07/2024"/>
    <s v="El 27/12/2024 se publicó la terminación anticipada del contrato, se ejecutó hasta el 26/12/2024"/>
    <x v="0"/>
    <s v="Terminación anticipada"/>
    <s v="N/A"/>
    <s v="DERECHO"/>
    <s v="N/A"/>
    <s v="MASCULINO"/>
    <s v="arinson.ruiz@jep.gov.co"/>
    <s v="https://community.secop.gov.co/Public/Tendering/ContractNoticePhases/View?PPI=CO1.PPI.28880145&amp;isFromPublicArea=True&amp;isModal=False"/>
  </r>
  <r>
    <s v="JEP-898-2023"/>
    <s v="JEP-CSPO-858-2023"/>
    <s v="Paola Casas"/>
    <d v="2023-12-06T00:00:00"/>
    <s v="Julieth Del Carmen Barrera Caparroso"/>
    <x v="0"/>
    <s v="1. Prestación de servicios profesionales y de apoyo a la gestión"/>
    <s v="Cédula de ciudadanía"/>
    <n v="1143344862"/>
    <n v="9"/>
    <x v="0"/>
    <s v="Bogotá D.C."/>
    <s v="Prestar servicios profesionales para apoyar la gestión jurídica de la subdirección de contratación en los diferentes procesos y trámites que le sean asignados."/>
    <s v="Funciones de la dependencia"/>
    <s v="Harvey Danilo Suarez Morales"/>
    <s v="Secretaría Ejecutiva"/>
    <s v="EE- Subdirección de Contratación "/>
    <s v="Fabio Leonardo Muñoz"/>
    <n v="80769053"/>
    <x v="0"/>
    <s v="N/A"/>
    <s v="N/A"/>
    <s v="N/A"/>
    <s v="Inversión"/>
    <n v="121847551"/>
    <s v="N/A"/>
    <s v="N/A"/>
    <n v="8925000"/>
    <n v="9746100"/>
    <s v="113423_x000a_124223"/>
    <s v="1723_x000a_748223"/>
    <n v="2022011000068"/>
    <d v="2023-12-14T00:00:00"/>
    <d v="2023-12-15T00:00:00"/>
    <s v="N/A"/>
    <s v="N/A"/>
    <s v="N/A"/>
    <s v="N/A"/>
    <s v="N/A"/>
    <n v="0"/>
    <s v="N/A"/>
    <n v="0"/>
    <s v="N/A"/>
    <n v="0"/>
    <s v="N/A"/>
    <n v="0"/>
    <s v="N/A"/>
    <n v="0"/>
    <s v="N/A"/>
    <n v="0"/>
    <s v="N/A"/>
    <n v="0"/>
    <n v="0"/>
    <n v="-5"/>
    <n v="121847551"/>
    <n v="116953200"/>
    <n v="116953200"/>
    <n v="0"/>
    <n v="0"/>
    <d v="2024-12-31T00:00:00"/>
    <d v="2024-12-26T00:00:00"/>
    <n v="-476"/>
    <s v="SI"/>
    <s v="Bogotá D.C."/>
    <s v="Cumplimiento"/>
    <s v="75-45-101053227"/>
    <n v="1"/>
    <s v="Seguros del Estado S.A."/>
    <d v="2023-12-15T00:00:00"/>
    <s v="15/12/2023 - 30/06/2025"/>
    <d v="2023-12-15T00:00:00"/>
    <s v="No se encuentra en la carpeta revisado 17/07/2024"/>
    <s v="El 27/12/2024 se publicó la terminación anticipada del contrato, se ejecutó hasta el 26/12/2024"/>
    <x v="0"/>
    <s v="Terminación anticipada"/>
    <s v="N/A"/>
    <s v="DERECHO"/>
    <s v="N/A"/>
    <s v="FEMENINO"/>
    <s v="julieth.barrera@jep.gov.co"/>
    <s v="https://community.secop.gov.co/Public/Tendering/ContractNoticePhases/View?PPI=CO1.PPI.28879788&amp;isFromPublicArea=True&amp;isModal=False"/>
  </r>
  <r>
    <s v="JEP-899-2023"/>
    <s v="JEP-CSPO-859-2023"/>
    <s v="Paola Casas"/>
    <d v="2023-12-06T00:00:00"/>
    <s v="Ángela María Esquivel Bohórquez"/>
    <x v="0"/>
    <s v="1. Prestación de servicios profesionales y de apoyo a la gestión"/>
    <s v="Cédula de ciudadanía"/>
    <n v="52517781"/>
    <n v="3"/>
    <x v="0"/>
    <s v="Bogotá D.C."/>
    <s v="Prestar servicios profesionales para apoyar la gestión jurídica de la subdirección de contratación en los diferentes procesos y trámites que le sean asignados"/>
    <s v="Funciones de la dependencia"/>
    <s v="Harvey Danilo Suarez Morales"/>
    <s v="Secretaría Ejecutiva"/>
    <s v="EE- Subdirección de Contratación "/>
    <s v="Fabio Leonardo Muñoz"/>
    <n v="80769053"/>
    <x v="0"/>
    <s v="N/A"/>
    <s v="N/A"/>
    <s v="N/A"/>
    <s v="Inversión"/>
    <n v="121847551"/>
    <s v="N/A"/>
    <s v="N/A"/>
    <n v="8925000"/>
    <n v="9746100"/>
    <s v="114023_x000a_124223"/>
    <s v="1623_x000a_748123"/>
    <n v="2022011000068"/>
    <d v="2023-12-14T00:00:00"/>
    <d v="2023-12-15T00:00:00"/>
    <s v="N/A"/>
    <s v="N/A"/>
    <s v="N/A"/>
    <s v="N/A"/>
    <s v="N/A"/>
    <n v="0"/>
    <s v="N/A"/>
    <n v="0"/>
    <s v="N/A"/>
    <n v="0"/>
    <s v="N/A"/>
    <n v="0"/>
    <s v="N/A"/>
    <n v="0"/>
    <s v="N/A"/>
    <n v="0"/>
    <s v="N/A"/>
    <n v="0"/>
    <n v="0"/>
    <n v="-293"/>
    <n v="121847551"/>
    <n v="116953200"/>
    <n v="116953200"/>
    <n v="0"/>
    <n v="0"/>
    <d v="2024-12-31T00:00:00"/>
    <d v="2024-03-13T00:00:00"/>
    <n v="-764"/>
    <s v="NO"/>
    <s v="Bogotá D.C."/>
    <s v="Cumplimiento"/>
    <s v="21-45-101431624"/>
    <n v="0"/>
    <s v="Seguros del Estado S.A."/>
    <d v="2023-12-15T00:00:00"/>
    <s v="15/12/2023 - 01/07/2025"/>
    <d v="2023-12-15T00:00:00"/>
    <s v="No se encuentra en la carpeta revisado 17/07/2024"/>
    <s v="Se da terminación por mutuo acuerdo al contrato a partir del 14/03/2024"/>
    <x v="0"/>
    <s v="Terminación anticipada"/>
    <s v="N/A"/>
    <s v="DERECHO"/>
    <s v="N/A"/>
    <s v="FEMENINO"/>
    <s v="angela.esquivel@jep.gov.co"/>
    <s v="https://community.secop.gov.co/Public/Tendering/ContractNoticePhases/View?PPI=CO1.PPI.28880188&amp;isFromPublicArea=True&amp;isModal=False"/>
  </r>
  <r>
    <s v="JEP-900-2023"/>
    <s v="JEP-CSPO-860-2023"/>
    <s v="John Maldonado"/>
    <d v="2023-12-07T00:00:00"/>
    <s v="Avia corredores de Seguros S.A"/>
    <x v="0"/>
    <s v="1. Prestación de servicios"/>
    <s v="NIT"/>
    <n v="860056784"/>
    <n v="7"/>
    <x v="2"/>
    <s v="Bogotá D.C"/>
    <s v="Contratar el servicio de un intermediario de seguros para el acompañamiento, estructuración, asesoría y gestión en el manejo integral del programa de seguros de la Jurisdiccion Especial Para La Paz"/>
    <s v="Administrativo Transversal"/>
    <s v="Martha Cristina Useche"/>
    <s v="Subdirección de Recursos Físicos e Infraestructura"/>
    <s v="DD- Subdirección de Recursos Físicos e Infraestructura"/>
    <s v="Yiris Tovar Medina"/>
    <n v="22736411"/>
    <x v="19"/>
    <s v="A partir del 1/08/2024"/>
    <s v="N/A"/>
    <s v="N/A"/>
    <s v="N/A"/>
    <n v="0"/>
    <s v="N/A"/>
    <s v="N/A"/>
    <s v="N/A"/>
    <s v="N/A"/>
    <s v="N/A"/>
    <s v="N/A"/>
    <s v="N/A"/>
    <d v="2023-12-19T00:00:00"/>
    <d v="2023-12-22T00:00:00"/>
    <s v="N/A"/>
    <s v="N/A"/>
    <s v="N/A"/>
    <s v="N/A"/>
    <s v="N/A"/>
    <n v="0"/>
    <s v="N/A"/>
    <n v="0"/>
    <s v="N/A"/>
    <n v="0"/>
    <s v="N/A"/>
    <n v="0"/>
    <s v="N/A"/>
    <n v="0"/>
    <s v="N/A"/>
    <n v="0"/>
    <s v="N/A"/>
    <n v="1"/>
    <d v="2024-12-18T00:00:00"/>
    <n v="561"/>
    <n v="0"/>
    <n v="0"/>
    <n v="0"/>
    <n v="0"/>
    <n v="0"/>
    <d v="2024-12-21T00:00:00"/>
    <d v="2026-07-05T00:00:00"/>
    <n v="80"/>
    <s v="SI"/>
    <s v="Territorio Nacional"/>
    <s v="N/A"/>
    <s v="N/A"/>
    <s v="N/A"/>
    <s v="N/A"/>
    <s v="N/A"/>
    <s v="N/A"/>
    <s v="N/A"/>
    <s v="N/A"/>
    <s v="El 18/12/2024 se publicó el acta de continuidad del contrato JEP-900-2023 Corredor de Seguros JEP, hasta 7/06/2025 12:00:00 AM; El 6/06/2025 Se publica acta suscrita por las partes mediante la cual se da continuidad al servicio de intermediación de seguros hasta 5/07/2026 12:00:00 AM"/>
    <x v="1"/>
    <s v="Prorroga"/>
    <s v="N/A"/>
    <s v="N/A"/>
    <s v="N/A"/>
    <s v="N/A"/>
    <s v="N/A"/>
    <s v="https://community.secop.gov.co/Public/Tendering/ContractNoticePhases/View?PPI=CO1.PPI.28787426&amp;isFromPublicArea=True&amp;isModal=False"/>
  </r>
  <r>
    <s v="JEP-901-2023"/>
    <s v="JEP-IPI-012-2023"/>
    <s v="Arinson Ruiz"/>
    <d v="2023-12-07T00:00:00"/>
    <s v="INDUSTRIAS M&amp;V SAS"/>
    <x v="5"/>
    <s v="3. Suministro"/>
    <s v="NIT"/>
    <n v="901290051"/>
    <n v="7"/>
    <x v="2"/>
    <s v="Bogotá D.C."/>
    <s v="Adecuar el cableado estructurado y eléctrico regulado existente y suministrar el requerido en la sede y las oficinas de la Jurisdicción Especial para la Paz - JEP "/>
    <s v="Funciones de la dependencia"/>
    <s v="Nestor Julio Corredor Niampira (Encargado)"/>
    <s v="Dirección de Tecnologías de la Información"/>
    <s v="C- Dirección de TI"/>
    <s v="Luis Alejandro Sánchez Lozano"/>
    <n v="1024497934"/>
    <x v="18"/>
    <s v="N/A"/>
    <s v="N/A"/>
    <s v="N/A"/>
    <s v="Inversión"/>
    <n v="241636406"/>
    <s v="N/A"/>
    <s v="N/A"/>
    <s v="N/A"/>
    <s v="N/A"/>
    <n v="117823"/>
    <n v="744323"/>
    <n v="2022011000049"/>
    <d v="2023-12-12T00:00:00"/>
    <d v="2023-12-14T00:00:00"/>
    <s v="N/A"/>
    <s v="N/A"/>
    <s v="N/A"/>
    <s v="N/A"/>
    <s v="N/A"/>
    <n v="0"/>
    <s v="N/A"/>
    <n v="0"/>
    <s v="N/A"/>
    <n v="0"/>
    <s v="N/A"/>
    <n v="0"/>
    <s v="N/A"/>
    <n v="0"/>
    <s v="N/A"/>
    <n v="0"/>
    <s v="N/A"/>
    <n v="0"/>
    <n v="0"/>
    <n v="0"/>
    <n v="241636406"/>
    <n v="0"/>
    <n v="0"/>
    <n v="0"/>
    <n v="0"/>
    <d v="2023-12-31T00:00:00"/>
    <d v="2023-12-31T00:00:00"/>
    <n v="-837"/>
    <s v="SI"/>
    <s v="Bogotá D.C."/>
    <s v="Cumplimiento _x000a_Responsabilidad Civil extracontractual"/>
    <s v="21-40-101223926_x000a_21-45-101430825_x000a_"/>
    <n v="0"/>
    <s v="Seguros del Estado S.A"/>
    <s v="07/12/2023_x000a_07/12/2023"/>
    <s v="07/12/2023 - 31/122023_x000a_07/12/2023 - 31/122026"/>
    <d v="2023-12-14T00:00:00"/>
    <s v="https://jepcolombia.sharepoint.com/:b:/g/SE/DAJ/SDC/Eaz3ajvMwiZCje3osWvUD3kBd2k1jEU0L6_7pLI0tVdd0g?e=5AnjN5_x000a_RC: https://jepcolombia.sharepoint.com/:b:/g/SE/DAJ/SDC/ETCmkaCRYJRKuHN8pWUgz4AB4Dkl75B5vgaCat1hPVxOvA?e=TN3aO4"/>
    <s v="Acta y designación sin firmar 25/12/2023_x000a_Documentos siguen sin ser firmados 5/01/2023_x000a_EL 10/07/2024 se publico   ACTA DE BALANCE FINAL Y CIERRE del CONTRATO JEP-901-2023"/>
    <x v="0"/>
    <s v="Retiro"/>
    <s v="N/A"/>
    <s v="N/A"/>
    <s v="N/A"/>
    <s v="N/A"/>
    <s v="N/A"/>
    <s v="https://community.secop.gov.co/Public/Tendering/ContractNoticePhases/View?PPI=CO1.PPI.28485869&amp;isFromPublicArea=True&amp;isModal=False"/>
  </r>
  <r>
    <s v="JEP-902-2023"/>
    <s v="JEP-IPINF-017-2023"/>
    <s v="Carlos Torres"/>
    <d v="2023-12-07T00:00:00"/>
    <s v="GOLD SYS LTDA "/>
    <x v="2"/>
    <s v="25. Licenciamiento"/>
    <s v="NIT"/>
    <n v="830038304"/>
    <n v="1"/>
    <x v="2"/>
    <s v="Bogotá D.C"/>
    <s v="Adquirir la renovación de la licencia de autocad civil 3d"/>
    <s v="Funciones de la dependencia"/>
    <s v="Nestor Julio Corredor Niampira"/>
    <s v="Dirección de Tecnologías de la Información"/>
    <s v="C- Dirección de TI"/>
    <s v="Carlos Eduardo Ruiz Silva"/>
    <n v="80792076"/>
    <x v="18"/>
    <s v="N/A"/>
    <s v="N/A"/>
    <s v="N/A"/>
    <s v="Inversión"/>
    <n v="7123800"/>
    <s v="N/A"/>
    <s v="N/A"/>
    <s v="N/A"/>
    <s v="N/A"/>
    <n v="118623"/>
    <n v="744423"/>
    <n v="2022011000049"/>
    <d v="2023-12-12T00:00:00"/>
    <d v="2023-12-29T00:00:00"/>
    <s v="N/A"/>
    <s v="N/A"/>
    <s v="N/A"/>
    <s v="N/A"/>
    <s v="N/A"/>
    <n v="0"/>
    <s v="N/A"/>
    <n v="0"/>
    <s v="N/A"/>
    <n v="0"/>
    <s v="N/A"/>
    <n v="0"/>
    <s v="N/A"/>
    <n v="0"/>
    <s v="N/A"/>
    <n v="0"/>
    <s v="N/A"/>
    <n v="1"/>
    <d v="2023-12-28T00:00:00"/>
    <n v="0"/>
    <n v="7123800"/>
    <n v="0"/>
    <n v="0"/>
    <n v="0"/>
    <n v="0"/>
    <d v="2023-12-29T00:00:00"/>
    <d v="2023-12-29T00:00:00"/>
    <n v="-839"/>
    <s v="SI"/>
    <s v="Bogotá D.C."/>
    <s v="Cumplimiento"/>
    <s v="11-45-101134773"/>
    <n v="0"/>
    <s v="Seguros del Estado S.A."/>
    <d v="2023-12-21T00:00:00"/>
    <s v="12/12/2023 - 21/12/2025"/>
    <d v="2023-12-22T00:00:00"/>
    <s v="https://jepcolombia.sharepoint.com/:b:/g/SE/DAJ/SDC/EciiGu-_oaxLmNt_Om7uYusBXVIp4_U69gIWZqIIcieyvQ?e=nJaM6i"/>
    <s v="Mediante Otrosí N°1 el 28/12/2023 se publica la prorroga del contrato JEP-902-2023; El 13/06/2025 se publicó el acta de balance y cierre"/>
    <x v="0"/>
    <s v="Retiro"/>
    <s v="N/A"/>
    <s v="N/A"/>
    <s v="N/A"/>
    <s v="N/A"/>
    <s v="N/A"/>
    <s v="https://community.secop.gov.co/Public/Tendering/ContractNoticePhases/View?PPI=CO1.PPI.28578825&amp;isFromPublicArea=True&amp;isModal=False"/>
  </r>
  <r>
    <s v="JEP-903-2023"/>
    <s v="JEP-CSPO-861-2023"/>
    <s v="Paola Casas"/>
    <d v="2023-12-11T00:00:00"/>
    <s v="UNIDAD ADMINISTRATIVA ESPECIAL DE GESTIÓN DE RESTITUCIÓN DE TIERRAS DESPOJADAS"/>
    <x v="0"/>
    <s v="5. Convenio interadministrativo "/>
    <s v="NIT"/>
    <n v="900498879"/>
    <n v="9"/>
    <x v="2"/>
    <s v="Bogotá D.C."/>
    <s v="Aunar esfuerzos técnicos y administrativos, tecnologías, capacidades y metodologías entre la JEP y la URT para promover el intercambio de información que permita contribuir en el desarrollo de los objetos misionales de las entidades, así como promover la estructuración, viabilización e implementación de planes, programas y proyectos restaurativos que contribuyan a la reparación de las víctimas, en los que se puedan vincular a comparecientes al desarrollo de trabajos, obras o actividades con contenido reparador y restaurador, en el marco de las líneas del Sistema Restaurativo"/>
    <s v="Funciones de la dependencia"/>
    <s v="Harvey Danilo Suarez Morales"/>
    <s v="Secretaría Ejecutiva"/>
    <s v="AA- Oficina Asesora de Monitoreo Integral"/>
    <s v="Gladys Celeide Prada Pardo"/>
    <n v="60335962"/>
    <x v="7"/>
    <s v="N/A"/>
    <s v="N/A"/>
    <s v="N/A"/>
    <s v="N/A"/>
    <n v="0"/>
    <s v="N/A"/>
    <s v="N/A"/>
    <n v="0"/>
    <s v="N/A"/>
    <s v="N/A"/>
    <s v="N/A"/>
    <s v="N/A"/>
    <d v="2023-12-12T00:00:00"/>
    <d v="2023-12-12T00:00:00"/>
    <s v="N/A"/>
    <s v="N/A"/>
    <s v="N/A"/>
    <s v="N/A"/>
    <s v="N/A"/>
    <n v="0"/>
    <s v="N/A"/>
    <n v="0"/>
    <s v="N/A"/>
    <n v="0"/>
    <s v="N/A"/>
    <n v="0"/>
    <s v="N/A"/>
    <n v="0"/>
    <s v="N/A"/>
    <n v="0"/>
    <s v="N/A"/>
    <n v="0"/>
    <n v="0"/>
    <n v="0"/>
    <n v="0"/>
    <n v="0"/>
    <n v="0"/>
    <n v="0"/>
    <n v="0"/>
    <d v="2031-06-10T00:00:00"/>
    <d v="2031-06-10T00:00:00"/>
    <n v="1881"/>
    <s v="NO"/>
    <s v="Territorio Nacional"/>
    <s v="N/A"/>
    <s v="N/A"/>
    <s v="N/A"/>
    <s v="N/A"/>
    <s v="N/A"/>
    <s v="N/A"/>
    <s v="N/A"/>
    <s v="N/A"/>
    <s v="En contrato no tiene acta de inicio en secop"/>
    <x v="1"/>
    <s v="Ingreso"/>
    <s v="N/A"/>
    <s v="N/A"/>
    <s v="N/A"/>
    <s v="N/A"/>
    <s v="N/A"/>
    <s v="https://community.secop.gov.co/Public/Tendering/ContractNoticePhases/View?PPI=CO1.PPI.28819272&amp;isFromPublicArea=True&amp;isModal=False"/>
  </r>
  <r>
    <s v="JEP-904-2023"/>
    <s v="JEP-CSPO-862-2023"/>
    <s v="Angela Esquivel"/>
    <d v="2023-11-12T00:00:00"/>
    <s v="Fernando Villada Agudelo"/>
    <x v="0"/>
    <s v="1. Prestación de servicios profesionales y de apoyo a la gestión"/>
    <s v="Cédula de ciudadanía"/>
    <n v="80005513"/>
    <n v="0"/>
    <x v="0"/>
    <s v="Bogota D.C."/>
    <s v="Prestación de servicios profesionales para apoyar los requerimientos de la magistratura y la ciudadanía en la Subsecretaría y los departamentos que la conforman."/>
    <s v="Administrativo Transversal"/>
    <s v="Harvey Danilo Suarez Morales"/>
    <s v="Secretaría Ejecutiva"/>
    <s v="B- Subsecretaría Ejecutiva"/>
    <s v="Claudia Liliana Erazo Maldonado"/>
    <n v="52272737"/>
    <x v="2"/>
    <s v="N/A"/>
    <s v="N/A"/>
    <s v="N/A"/>
    <s v="Inversión"/>
    <n v="5464476"/>
    <s v="N/A"/>
    <s v="N/A"/>
    <n v="5464476"/>
    <s v="N/A"/>
    <n v="115823"/>
    <n v="751423"/>
    <n v="2022011000068"/>
    <d v="2023-12-15T00:00:00"/>
    <d v="2023-12-18T00:00:00"/>
    <s v="N/A"/>
    <s v="N/A"/>
    <s v="N/A"/>
    <s v="N/A"/>
    <s v="N/A"/>
    <n v="0"/>
    <s v="N/A"/>
    <n v="0"/>
    <s v="N/A"/>
    <n v="0"/>
    <s v="N/A"/>
    <n v="0"/>
    <s v="N/A"/>
    <n v="0"/>
    <s v="N/A"/>
    <n v="0"/>
    <s v="N/A"/>
    <n v="0"/>
    <n v="0"/>
    <n v="0"/>
    <n v="5464476"/>
    <n v="0"/>
    <n v="0"/>
    <n v="0"/>
    <n v="0"/>
    <d v="2023-12-31T00:00:00"/>
    <d v="2023-12-31T00:00:00"/>
    <m/>
    <s v="NO"/>
    <s v="Bogotá D.C."/>
    <s v="Cumplimiento"/>
    <s v="18-47-101007150"/>
    <n v="0"/>
    <s v="Seguros del Estado S.A. "/>
    <d v="2023-12-18T00:00:00"/>
    <s v="15/12/2023 - 10/07/2024"/>
    <d v="2023-12-18T00:00:00"/>
    <s v="No se encuentra en la carpeta revisado 17/07/2024"/>
    <s v="Ninguno"/>
    <x v="0"/>
    <s v="Retiro"/>
    <s v="N/A"/>
    <s v="CIENCIAS POLÍTICAS Y DE GOBIERNO"/>
    <s v="N/A"/>
    <s v="MASCULINO"/>
    <s v="fernando.villada@jep.gov.co"/>
    <s v="https://community.secop.gov.co/Public/Tendering/ContractNoticePhases/View?PPI=CO1.PPI.28840120&amp;isFromPublicArea=True&amp;isModal=False"/>
  </r>
  <r>
    <s v="JEP-905-2023"/>
    <s v="JEP-CSPO-863-2023"/>
    <s v="Laura Cuenca"/>
    <d v="2023-11-12T00:00:00"/>
    <s v="Mónica Patricia Carmona Díaz"/>
    <x v="0"/>
    <s v="1. Prestación de servicios profesionales y de apoyo a la gestión"/>
    <s v="Cédula de ciudadanía"/>
    <n v="52155178"/>
    <n v="7"/>
    <x v="0"/>
    <s v="Bogota D.C."/>
    <s v="Prestar servicios profesionales para apoyar a la Subdirección de Talento Humano en la elaboración y desarrollo del plan de implementación de la política de salud mental y cuidado emocional de la Jurisdicción Especial para la Paz"/>
    <s v="Funciones de la dependencia"/>
    <s v="Harvey Danilo Suarez Morales"/>
    <s v="Secretaría Ejecutiva"/>
    <s v="DD- Subdirección de Talento Humano "/>
    <s v="Francy Elena Palomino Millán"/>
    <n v="31905812"/>
    <x v="3"/>
    <s v="N/A"/>
    <s v="N/A"/>
    <s v="N/A"/>
    <s v="Inversión"/>
    <n v="10473580"/>
    <s v="N/A"/>
    <s v="N/A"/>
    <n v="10473580"/>
    <s v="N/A"/>
    <n v="120023"/>
    <n v="751223"/>
    <n v="2018011001175"/>
    <d v="2023-12-15T00:00:00"/>
    <d v="2023-12-18T00:00:00"/>
    <s v="N/A"/>
    <s v="N/A"/>
    <s v="N/A"/>
    <s v="N/A"/>
    <s v="N/A"/>
    <n v="0"/>
    <s v="N/A"/>
    <n v="0"/>
    <s v="N/A"/>
    <n v="0"/>
    <s v="N/A"/>
    <n v="0"/>
    <s v="N/A"/>
    <n v="0"/>
    <s v="N/A"/>
    <n v="0"/>
    <s v="N/A"/>
    <n v="0"/>
    <s v="N/A"/>
    <n v="0"/>
    <n v="10473580"/>
    <n v="0"/>
    <n v="0"/>
    <n v="0"/>
    <n v="0"/>
    <d v="2023-12-31T00:00:00"/>
    <d v="2023-12-31T00:00:00"/>
    <n v="-837"/>
    <s v="NO"/>
    <s v="Bogotá D.C."/>
    <s v="Cumplimiento"/>
    <s v="25-47-101004704"/>
    <n v="0"/>
    <s v="Seguros del Estado S.A."/>
    <d v="2023-12-15T00:00:00"/>
    <s v="15/12/2023 - 01/07/2024"/>
    <d v="2023-12-18T00:00:00"/>
    <s v="https://jepcolombia.sharepoint.com/:b:/g/SE/DAJ/SDC/EVtyvfcQ7ehHpNfqzakZeFgBNIru6ILoGPYLg0FCIcwAZg?e=4W8YII_x000a_Adición_x000a_https://jepcolombia.sharepoint.com/:b:/g/SE/DAJ/SDC/EaCUcuY3Mc9PmVBg6zVls6UBpWgBHOff_9p_Cir4qP_i6Q?e=9PnIeo"/>
    <s v="Ninguna"/>
    <x v="0"/>
    <s v="Retiro"/>
    <s v="N/A"/>
    <s v="PSICOLOGÍA "/>
    <s v="N/A"/>
    <s v="FEMENINO"/>
    <s v="Terminado"/>
    <s v="https://community.secop.gov.co/Public/Tendering/ContractNoticePhases/View?PPI=CO1.PPI.28854440&amp;isFromPublicArea=True&amp;isModal=False"/>
  </r>
  <r>
    <s v="JEP-906-2023"/>
    <s v="JEP-CSPO-864-2023"/>
    <s v="Angela Esquivel"/>
    <d v="2023-11-12T00:00:00"/>
    <s v="Juan Pablo Monge Castañeda"/>
    <x v="0"/>
    <s v="1. Prestación de servicios profesionales y de apoyo a la gestión"/>
    <s v="Cédula de ciudadanía"/>
    <n v="80074464"/>
    <n v="2"/>
    <x v="0"/>
    <s v="Bogotá D.C."/>
    <s v="Prestación de servicios profesionales especializados para la articulación y el seguimiento de los planes y actividades propias de la subsecretaria"/>
    <s v="Funciones de la dependencia"/>
    <s v="Harvey Danilo Suarez Morales"/>
    <s v="Secretaría Ejecutiva"/>
    <s v="B- Subsecretaría Ejecutiva"/>
    <s v="Claudia Liliana Erazo Maldonado"/>
    <n v="52272737"/>
    <x v="2"/>
    <s v="N/A"/>
    <s v="N/A"/>
    <s v="N/A"/>
    <s v="Inversión"/>
    <n v="13061790"/>
    <s v="N/A"/>
    <s v="N/A"/>
    <n v="13061790"/>
    <s v="N/A"/>
    <n v="112823"/>
    <n v="747423"/>
    <n v="2022011000068"/>
    <d v="2023-12-14T00:00:00"/>
    <d v="2023-12-14T00:00:00"/>
    <s v="N/A"/>
    <s v="N/A"/>
    <s v="N/A"/>
    <s v="N/A"/>
    <s v="N/A"/>
    <n v="0"/>
    <s v="N/A"/>
    <n v="0"/>
    <s v="N/A"/>
    <n v="0"/>
    <s v="N/A"/>
    <n v="0"/>
    <s v="N/A"/>
    <n v="0"/>
    <s v="N/A"/>
    <n v="0"/>
    <s v="N/A"/>
    <n v="0"/>
    <n v="0"/>
    <n v="0"/>
    <n v="13061790"/>
    <n v="0"/>
    <n v="0"/>
    <n v="0"/>
    <n v="0"/>
    <d v="2023-12-31T00:00:00"/>
    <d v="2023-12-31T00:00:00"/>
    <n v="-837"/>
    <s v="NO"/>
    <s v="Bogotá D.C."/>
    <s v="Cumplimiento"/>
    <s v="21-45-101431445"/>
    <n v="0"/>
    <s v="Seguros del Estado S.A."/>
    <d v="2023-12-14T00:00:00"/>
    <s v="14/12/2023 - 01/07/2024"/>
    <d v="2023-12-14T00:00:00"/>
    <s v="No se encuentra en la carpeta revisado 17/07/2024"/>
    <s v="Ninguna"/>
    <x v="0"/>
    <s v="Retiro"/>
    <s v="N/A"/>
    <s v="GOBIERNO Y RELACIONES INTERNACIONALES"/>
    <s v="N/A"/>
    <s v="MASCULINO"/>
    <s v="juan.monge@jep.gov.co"/>
    <s v="https://community.secop.gov.co/Public/Tendering/ContractNoticePhases/View?PPI=CO1.PPI.28870520&amp;isFromPublicArea=True&amp;isModal=False"/>
  </r>
  <r>
    <s v="JEP-907-2023"/>
    <s v="JEP-CSPO-865-2023"/>
    <s v="Carlos Torres"/>
    <d v="2023-12-14T00:00:00"/>
    <s v="Paula Valentina Gamez Rodriguez"/>
    <x v="0"/>
    <s v="1. Prestación de servicios profesionales y de apoyo a la gestión"/>
    <s v="Cédula de ciudadanía"/>
    <n v="53073504"/>
    <n v="6"/>
    <x v="0"/>
    <s v="Bogota D.C."/>
    <s v="Prestar servicios profesionales al departamento de atención víctimas para apoyar y acompañar la implementación de la estrategia de divulgación, que permita la participación de las víctimas y actores estratégicos en instancias judiciales y no judiciales, atendiendo los enfoques diferenciales"/>
    <s v="Funciones de la dependencia"/>
    <s v="Harvey Danilo Suarez Morales"/>
    <s v="Secretaría Ejecutiva"/>
    <s v="BB- Departamento de Atención a Victimas "/>
    <s v="Claudia Viviana Ferro Buitrago"/>
    <n v="52032888"/>
    <x v="14"/>
    <s v="N/A"/>
    <s v="N/A"/>
    <s v="N/A"/>
    <s v="Inversión"/>
    <n v="6056442"/>
    <s v="N/A"/>
    <s v="N/A"/>
    <n v="6056442"/>
    <s v="N/A"/>
    <n v="120523"/>
    <n v="753223"/>
    <n v="2022011000068"/>
    <d v="2023-12-16T00:00:00"/>
    <d v="2023-12-20T00:00:00"/>
    <s v="N/A"/>
    <s v="N/A"/>
    <s v="N/A"/>
    <s v="N/A"/>
    <s v="N/A"/>
    <n v="0"/>
    <s v="N/A"/>
    <n v="0"/>
    <s v="N/A"/>
    <n v="0"/>
    <s v="N/A"/>
    <n v="0"/>
    <s v="N/A"/>
    <n v="0"/>
    <s v="N/A"/>
    <n v="0"/>
    <s v="N/A"/>
    <n v="0"/>
    <s v="N/A"/>
    <n v="0"/>
    <n v="6056442"/>
    <n v="0"/>
    <n v="0"/>
    <n v="0"/>
    <n v="0"/>
    <d v="2023-12-31T00:00:00"/>
    <d v="2023-12-31T00:00:00"/>
    <n v="-837"/>
    <s v="NO"/>
    <s v="Bogotá D.C."/>
    <s v="Cumplimiento"/>
    <s v="33-45-101123864"/>
    <n v="0"/>
    <s v="Seguros del Estado S.A."/>
    <d v="2023-12-18T00:00:00"/>
    <s v="16/12/2023 - 05/07/2024"/>
    <d v="2023-12-19T00:00:00"/>
    <s v="https://jepcolombia.sharepoint.com/:b:/g/SE/DAJ/SDC/EbSIUB_B1T1KvYaR1JZHwqgBZsDpYacQA4-ubk4xmbnVjg?e=nNeXdP"/>
    <s v="Ninguna"/>
    <x v="0"/>
    <s v="Retiro"/>
    <s v="N/A"/>
    <s v="SOCIOLOGÍA "/>
    <s v="N/A"/>
    <s v="FEMENINO"/>
    <s v="No registra según TI 23/01/2024"/>
    <s v="https://community.secop.gov.co/Public/Tendering/ContractNoticePhases/View?PPI=CO1.PPI.28879688&amp;isFromPublicArea=True&amp;isModal=False"/>
  </r>
  <r>
    <s v="JEP-908-2023"/>
    <s v="JEP-CSPO-866-2023"/>
    <s v="Clara Torres"/>
    <d v="2023-12-14T00:00:00"/>
    <s v="Karen Yulieth Pulido Quiñonez"/>
    <x v="0"/>
    <s v="1. Prestación de servicios profesionales y de apoyo a la gestión"/>
    <s v="Cédula de ciudadanía"/>
    <n v="1010238462"/>
    <n v="1"/>
    <x v="0"/>
    <s v="Neiva "/>
    <s v="Apoyar y acompañar la transcripción de diligencias judiciales de la Jurisdicción Especial para la Paz y a la gestión de la Secretaria General Judicial"/>
    <s v="Funciones de la dependencia"/>
    <s v="Jairo Ernesto Arias Orjuela (Encargado)"/>
    <s v="Secretaría Ejecutiva"/>
    <s v="G- Secretaría General Judicial DAJ"/>
    <s v="Yuly Saenz Berdugo"/>
    <n v="52421376"/>
    <x v="25"/>
    <s v="N/A"/>
    <s v="N/A"/>
    <s v="N/A"/>
    <s v="Inversión"/>
    <n v="1935331"/>
    <s v="N/A"/>
    <s v="N/A"/>
    <n v="1935331"/>
    <s v="N/A"/>
    <n v="120723"/>
    <n v="753623"/>
    <n v="2022011000068"/>
    <d v="2023-12-21T00:00:00"/>
    <d v="2023-12-26T00:00:00"/>
    <s v="N/A"/>
    <s v="N/A"/>
    <s v="N/A"/>
    <s v="N/A"/>
    <s v="N/A"/>
    <n v="0"/>
    <s v="N/A"/>
    <n v="0"/>
    <s v="N/A"/>
    <n v="0"/>
    <s v="N/A"/>
    <n v="0"/>
    <s v="N/A"/>
    <n v="0"/>
    <s v="N/A"/>
    <n v="0"/>
    <s v="N/A"/>
    <n v="0"/>
    <s v="N/A"/>
    <n v="0"/>
    <n v="1935331"/>
    <n v="0"/>
    <n v="0"/>
    <n v="0"/>
    <n v="0"/>
    <d v="2023-12-31T00:00:00"/>
    <d v="2023-12-31T00:00:00"/>
    <n v="-837"/>
    <s v="NO"/>
    <s v="Bogotá D.C."/>
    <s v="Cumplimiento"/>
    <s v="61-45-101022581"/>
    <n v="0"/>
    <s v="Seguros del Estado S.A."/>
    <d v="2023-12-22T00:00:00"/>
    <s v="19/12/2023 - 30/06/2024"/>
    <d v="2023-12-22T00:00:00"/>
    <s v="https://jepcolombia.sharepoint.com/:b:/g/SE/DAJ/SDC/EQeDQLhxtVZOuSf2LK8B6EsB7TAubKoKtGbfh9stWsL0GQ?e=48NWh0"/>
    <s v="Ninguna"/>
    <x v="0"/>
    <s v="Retiro"/>
    <s v="N/A"/>
    <s v="DERECHO"/>
    <s v="N/A"/>
    <s v="FEMENINO"/>
    <s v="No registra según TI 23/01/2024"/>
    <s v="https://community.secop.gov.co/Public/Tendering/ContractNoticePhases/View?PPI=CO1.PPI.28886708&amp;isFromPublicArea=True&amp;isModal=False"/>
  </r>
  <r>
    <s v="JEP-909-2023"/>
    <s v="JEP-IPINF-018-2023"/>
    <s v="Laura Cuenca"/>
    <d v="2023-12-15T00:00:00"/>
    <s v="COMPAÑÍA COMERCIAL CURACAO DE COLOMBIA S.A."/>
    <x v="0"/>
    <s v="2. Compraventa "/>
    <s v="NIT"/>
    <n v="860004871"/>
    <n v="7"/>
    <x v="2"/>
    <s v="Bogotá D.C"/>
    <s v="Adquisición de equipos para la creación y producción de piezas sonoras"/>
    <s v="Funciones de la dependencia"/>
    <s v="Nestor Julio Corredor Niampira (Encargado)"/>
    <s v="Dirección de Tecnologías de la Información"/>
    <s v="AA- Subdirección de Comunicaciones"/>
    <s v="Hernando Salazar Palacio"/>
    <n v="14238439"/>
    <x v="23"/>
    <s v="N/A"/>
    <s v="N/A"/>
    <s v="N/A"/>
    <s v="Inversión"/>
    <n v="30420085"/>
    <s v="N/A"/>
    <s v="N/A"/>
    <s v="N/A"/>
    <s v="N/A"/>
    <n v="111123"/>
    <n v="751923"/>
    <n v="2022011000068"/>
    <d v="2023-12-18T00:00:00"/>
    <d v="2023-12-19T00:00:00"/>
    <s v="N/A"/>
    <s v="N/A"/>
    <s v="N/A"/>
    <s v="N/A"/>
    <s v="N/A"/>
    <n v="0"/>
    <s v="N/A"/>
    <n v="0"/>
    <s v="N/A"/>
    <n v="0"/>
    <s v="N/A"/>
    <n v="0"/>
    <s v="N/A"/>
    <n v="0"/>
    <s v="N/A"/>
    <n v="0"/>
    <s v="N/A"/>
    <n v="1"/>
    <d v="2023-12-28T00:00:00"/>
    <n v="3"/>
    <n v="30420085"/>
    <n v="0"/>
    <n v="0"/>
    <n v="0"/>
    <n v="0"/>
    <d v="2023-12-28T00:00:00"/>
    <d v="2023-12-31T00:00:00"/>
    <n v="-837"/>
    <s v="SI"/>
    <s v="Bogotá D.C."/>
    <s v="Cumplimiento"/>
    <s v="21-45-101431793"/>
    <n v="0"/>
    <s v="Seguros del Estado S.A."/>
    <d v="2023-12-18T00:00:00"/>
    <s v="18/12/2023 - 28/12/2024"/>
    <d v="2023-12-19T00:00:00"/>
    <s v="https://jepcolombia.sharepoint.com/:b:/g/SE/DAJ/SDC/EXsbqvfkC-ZMg-F8guafLYIBI2gsxdB2egV0OBXwwebdog?e=kL3gFf"/>
    <s v="Mediante Otrosí N°1 el 28/12/2023 se publica la prórroga del contrato JEP-909-2023; El 30/12/2024 se publicó el acta de balance y cierre"/>
    <x v="0"/>
    <s v="Prorroga"/>
    <s v="N/A"/>
    <s v="N/A"/>
    <s v="N/A"/>
    <s v="N/A"/>
    <s v="N/A"/>
    <s v="https://community.secop.gov.co/Public/Tendering/ContractNoticePhases/View?PPI=CO1.PPI.28631495&amp;isFromPublicArea=True&amp;isModal=False"/>
  </r>
  <r>
    <s v="JEP-910-2023"/>
    <s v="JEP-CSPO-867-2023"/>
    <s v="Laura Cuenca"/>
    <d v="2023-12-15T00:00:00"/>
    <s v="María Andrea García Rojas"/>
    <x v="0"/>
    <s v="1. Prestación de servicios profesionales y de apoyo a la gestión"/>
    <s v="Cédula de ciudadanía"/>
    <n v="52644609"/>
    <n v="8"/>
    <x v="0"/>
    <s v="Bogota D.C."/>
    <s v="Prestar servicios profesionales para apoyar a la Subdirección de Talento Humano en las actividades que se deban desarrollar para la implementación de la política de salud mental y cuidado emocional de la Jurisdicción Especial para la Paz"/>
    <s v="Funciones de la dependencia"/>
    <s v="Jairo Ernesto Arias Orjuela (Encargado)"/>
    <s v="Secretaría Ejecutiva"/>
    <s v="DD- Subdirección de Talento Humano "/>
    <s v="Francy Elena Palomino Millán"/>
    <n v="31905812"/>
    <x v="3"/>
    <s v="N/A"/>
    <s v="N/A"/>
    <s v="N/A"/>
    <s v="Inversión"/>
    <n v="10473580"/>
    <s v="N/A"/>
    <s v="N/A"/>
    <n v="10473580"/>
    <s v="N/A"/>
    <n v="119923"/>
    <n v="754423"/>
    <n v="2018011001175"/>
    <d v="2023-12-22T00:00:00"/>
    <d v="2023-12-26T00:00:00"/>
    <s v="N/A"/>
    <s v="N/A"/>
    <s v="N/A"/>
    <s v="N/A"/>
    <s v="N/A"/>
    <n v="0"/>
    <s v="N/A"/>
    <n v="0"/>
    <s v="N/A"/>
    <n v="0"/>
    <s v="N/A"/>
    <n v="0"/>
    <s v="N/A"/>
    <n v="0"/>
    <s v="N/A"/>
    <n v="0"/>
    <s v="N/A"/>
    <n v="0"/>
    <s v="N/A"/>
    <n v="0"/>
    <n v="10473580"/>
    <n v="0"/>
    <n v="0"/>
    <n v="0"/>
    <n v="0"/>
    <d v="2023-12-31T00:00:00"/>
    <d v="2023-12-31T00:00:00"/>
    <n v="-837"/>
    <s v="NO"/>
    <s v="Bogotá D.C."/>
    <s v="Cumplimiento"/>
    <s v="63-45-101046187"/>
    <n v="0"/>
    <s v="Seguros del Estado S.A."/>
    <d v="2023-12-22T00:00:00"/>
    <s v="22/12/2023 - 30/06/2024"/>
    <d v="2023-12-26T00:00:00"/>
    <s v="https://jepcolombia.sharepoint.com/:b:/g/SE/DAJ/SDC/EdnLUZYTZIZDuxL8UJ-rEo8BtgIxkRtQmHXsSCCbAHFx7w?e=Pnjon3"/>
    <s v="Ninguna"/>
    <x v="0"/>
    <s v="Retiro"/>
    <s v="N/A"/>
    <s v="PSICOLOGÍA "/>
    <s v="N/A"/>
    <s v="FEMENINO"/>
    <s v="No registra según TI 23/01/2024"/>
    <s v="https://community.secop.gov.co/Public/Tendering/ContractNoticePhases/View?PPI=CO1.PPI.28909703&amp;isFromPublicArea=True&amp;isModal=False"/>
  </r>
  <r>
    <s v="JEP-911-2023"/>
    <s v="JEP-CSPO-868-2023"/>
    <s v="Angela Esquivel"/>
    <d v="2023-12-15T00:00:00"/>
    <s v="Andrés Esteban De Zubiría Sánchez"/>
    <x v="0"/>
    <s v="1. Prestación de servicios profesionales y de apoyo a la gestión"/>
    <s v="Cédula de ciudadanía"/>
    <n v="1018481134"/>
    <n v="8"/>
    <x v="0"/>
    <s v="Bogota D.C."/>
    <s v="Prestar servicios profesionales para apoyar a la Sala de Reconocimiento de Verdad y de Responsabilidad en los procesos de sistematización, análisis y codificación de información en los programas informáticos que disponga la JEP"/>
    <s v="Funciones de la dependencia"/>
    <s v="Harvey Danilo Suarez Morales"/>
    <s v="Secretaría Ejecutiva"/>
    <s v="F- Magistratura DAJ"/>
    <s v="David ernesto Quintero Otalvaro"/>
    <n v="1105684188"/>
    <x v="21"/>
    <s v="N/A"/>
    <s v="N/A"/>
    <s v="N/A"/>
    <s v="Inversión"/>
    <n v="5464476"/>
    <s v="N/A"/>
    <s v="N/A"/>
    <n v="5464476"/>
    <s v="N/A"/>
    <n v="120623"/>
    <n v="751523"/>
    <n v="2022011000068"/>
    <d v="2023-12-16T00:00:00"/>
    <d v="2023-12-20T00:00:00"/>
    <s v="N/A"/>
    <s v="N/A"/>
    <s v="N/A"/>
    <s v="N/A"/>
    <s v="N/A"/>
    <n v="0"/>
    <s v="N/A"/>
    <n v="0"/>
    <s v="N/A"/>
    <n v="0"/>
    <s v="N/A"/>
    <n v="0"/>
    <s v="N/A"/>
    <n v="0"/>
    <s v="N/A"/>
    <n v="0"/>
    <s v="N/A"/>
    <n v="0"/>
    <s v="N/A"/>
    <n v="0"/>
    <n v="5464476"/>
    <n v="0"/>
    <n v="0"/>
    <n v="0"/>
    <n v="0"/>
    <d v="2023-12-31T00:00:00"/>
    <d v="2023-12-31T00:00:00"/>
    <n v="-837"/>
    <s v="NO"/>
    <s v="Bogotá D.C."/>
    <s v="Cumplimiento"/>
    <s v="14-45-101105579"/>
    <n v="0"/>
    <s v="Seguros del Estado S.A."/>
    <d v="2023-12-19T00:00:00"/>
    <s v="15/12/2023 - 10/07/2024"/>
    <d v="2023-12-20T00:00:00"/>
    <s v="No se encuentra en la carpeta revisado 17/07/2024"/>
    <s v="Ninguna"/>
    <x v="0"/>
    <s v="Retiro"/>
    <s v="N/A"/>
    <s v="DERECHO"/>
    <s v="N/A"/>
    <s v="MASCULINO"/>
    <s v="andres.dezubiria@jep.gov.co"/>
    <s v="https://community.secop.gov.co/Public/Tendering/ContractNoticePhases/View?PPI=CO1.PPI.28896788&amp;isFromPublicArea=True&amp;isModal=False"/>
  </r>
  <r>
    <s v="JEP-912-2023"/>
    <s v="JEP-CSPO-869-2023"/>
    <s v="Angela Esquivel"/>
    <d v="2023-12-15T00:00:00"/>
    <s v="Carlos Tisoy Jacanamijoy"/>
    <x v="0"/>
    <s v="1. Prestación de servicios profesionales y de apoyo a la gestión"/>
    <s v="Cédula de ciudadanía"/>
    <n v="1026299435"/>
    <n v="1"/>
    <x v="0"/>
    <s v="Bogota D.C."/>
    <s v="Prestar servicios profesionales para apoyar a la Sala de Reconocimiento de Verdad y de Responsabilidad en los procesos de sistematización, análisis y codificación de información en los programas informáticos que disponga la JEP"/>
    <s v="Funciones de la dependencia"/>
    <s v="Harvey Danilo Suarez Morales"/>
    <s v="Secretaría Ejecutiva"/>
    <s v="F- Magistratura DAJ"/>
    <s v="David ernesto Quintero Otalvaro"/>
    <n v="1105684188"/>
    <x v="21"/>
    <s v="N/A"/>
    <s v="N/A"/>
    <s v="N/A"/>
    <s v="Inversión"/>
    <n v="5464476"/>
    <s v="N/A"/>
    <s v="N/A"/>
    <n v="5464476"/>
    <s v="N/A"/>
    <n v="120223"/>
    <n v="751623"/>
    <n v="2022011000068"/>
    <d v="2023-12-16T00:00:00"/>
    <d v="2023-12-18T00:00:00"/>
    <s v="N/A"/>
    <s v="N/A"/>
    <s v="N/A"/>
    <s v="N/A"/>
    <s v="N/A"/>
    <n v="0"/>
    <s v="N/A"/>
    <n v="0"/>
    <s v="N/A"/>
    <n v="0"/>
    <s v="N/A"/>
    <n v="0"/>
    <s v="N/A"/>
    <n v="0"/>
    <s v="N/A"/>
    <n v="0"/>
    <s v="N/A"/>
    <n v="0"/>
    <s v="N/A"/>
    <n v="0"/>
    <n v="5464476"/>
    <n v="0"/>
    <n v="0"/>
    <n v="0"/>
    <n v="0"/>
    <d v="2023-12-31T00:00:00"/>
    <d v="2023-12-31T00:00:00"/>
    <n v="-837"/>
    <s v="NO"/>
    <s v="Bogotá D.C."/>
    <s v="Cumplimiento"/>
    <s v="21-47-101034364"/>
    <n v="0"/>
    <s v="Seguros del Estado S.A."/>
    <d v="2023-12-18T00:00:00"/>
    <s v="16/12/2023 - 30/06/2024"/>
    <d v="2023-12-18T00:00:00"/>
    <s v="No se encuentra en la carpeta revisado 17/07/2024"/>
    <s v="Ninguna"/>
    <x v="0"/>
    <s v="Retiro"/>
    <s v="N/A"/>
    <s v="DERECHO"/>
    <s v="N/A"/>
    <s v="MASCULINO"/>
    <s v="carlos.tisoy@jep.gov.co"/>
    <s v="https://community.secop.gov.co/Public/Tendering/ContractNoticePhases/View?PPI=CO1.PPI.28897587&amp;isFromPublicArea=True&amp;isModal=False"/>
  </r>
  <r>
    <s v="JEP-913-2023"/>
    <s v="JEP-CSPO-869-2024"/>
    <s v="Angela Esquivel"/>
    <d v="2023-12-15T00:00:00"/>
    <s v="Manuela del Rosario Puentes Rojas"/>
    <x v="0"/>
    <s v="1. Prestación de servicios profesionales y de apoyo a la gestión"/>
    <s v="Cédula de ciudadanía"/>
    <n v="1020823610"/>
    <n v="9"/>
    <x v="0"/>
    <s v="Bogota D.C."/>
    <s v="Prestar servicios profesionales para apoyar a la Sala de Reconocimiento de Verdad y de Responsabilidad en los procesos de sistematización, análisis y codificación de información en los programas informáticos que disponga la JEP"/>
    <s v="Funciones de la dependencia"/>
    <s v="Harvey Danilo Suarez Morales"/>
    <s v="Secretaría Ejecutiva"/>
    <s v="F- Magistratura DAJ"/>
    <s v="David ernesto Quintero Otalvaro"/>
    <n v="1105684188"/>
    <x v="21"/>
    <s v="N/A"/>
    <s v="N/A"/>
    <s v="N/A"/>
    <s v="Inversión"/>
    <n v="5464476"/>
    <s v="N/A"/>
    <s v="N/A"/>
    <n v="5464476"/>
    <s v="N/A"/>
    <n v="120323"/>
    <n v="751723"/>
    <n v="2022011000068"/>
    <d v="2023-12-16T00:00:00"/>
    <d v="2023-12-20T00:00:00"/>
    <s v="N/A"/>
    <s v="N/A"/>
    <s v="N/A"/>
    <s v="N/A"/>
    <s v="N/A"/>
    <n v="0"/>
    <s v="N/A"/>
    <n v="0"/>
    <s v="N/A"/>
    <n v="0"/>
    <s v="N/A"/>
    <n v="0"/>
    <s v="N/A"/>
    <n v="0"/>
    <s v="N/A"/>
    <n v="0"/>
    <s v="N/A"/>
    <n v="0"/>
    <s v="N/A"/>
    <n v="0"/>
    <n v="5464476"/>
    <n v="0"/>
    <n v="0"/>
    <n v="0"/>
    <n v="0"/>
    <d v="2023-12-31T00:00:00"/>
    <d v="2023-12-31T00:00:00"/>
    <n v="-837"/>
    <s v="NO"/>
    <s v="Bogotá D.C."/>
    <s v="Cumplimiento"/>
    <s v="COQ-10001852"/>
    <n v="1"/>
    <s v="Seguros Mundial"/>
    <d v="2023-12-19T00:00:00"/>
    <s v="15/12/2023 - 04/07/2024"/>
    <d v="2023-12-20T00:00:00"/>
    <s v="No se encuentra en la carpeta revisado 17/07/2024"/>
    <s v="Ninguna"/>
    <x v="0"/>
    <s v="Retiro"/>
    <s v="N/A"/>
    <s v="DERECHO"/>
    <s v="N/A"/>
    <s v="FEMENINO"/>
    <s v="manuela.puentes@jep.gov.co"/>
    <s v="https://community.secop.gov.co/Public/Tendering/ContractNoticePhases/View?PPI=CO1.PPI.28897970&amp;isFromPublicArea=True&amp;isModal=False"/>
  </r>
  <r>
    <s v="JEP-914-2023"/>
    <s v="JEP-CSPO-870-2024"/>
    <s v="Angela Esquivel"/>
    <d v="2023-12-18T00:00:00"/>
    <s v="TEVEANDINA SAS"/>
    <x v="0"/>
    <s v="2. Prestación de servcios"/>
    <s v="NIT"/>
    <n v="830005370"/>
    <n v="4"/>
    <x v="2"/>
    <s v="Bogotá D.C"/>
    <s v="Prestar servicios logísticos para la organización y ejecución de actividades programadas por la jurisdicción especial para la paz, en cumplimiento de sus obligaciones misionales"/>
    <s v="Funciones de la dependencia"/>
    <s v="Claudia Liliana Erazo Maldonado"/>
    <s v="Subsecretaría Ejecutiva"/>
    <s v="B- Subsecretaría Ejecutiva"/>
    <s v="Claudia Liliana Erazo Maldonado"/>
    <n v="52517142"/>
    <x v="2"/>
    <s v="N/A"/>
    <s v="N/A"/>
    <s v="N/A"/>
    <s v="Inversión"/>
    <n v="6055000000"/>
    <s v="N/A"/>
    <s v="N/A"/>
    <s v="N/A"/>
    <s v="N/A"/>
    <n v="114523"/>
    <n v="752623"/>
    <n v="2022011000068"/>
    <d v="2023-12-19T00:00:00"/>
    <d v="2023-12-19T00:00:00"/>
    <s v="N/A"/>
    <s v="N/A"/>
    <s v="N/A"/>
    <s v="N/A"/>
    <s v="N/A"/>
    <n v="-32321396"/>
    <d v="2024-04-19T00:00:00"/>
    <n v="2977211200"/>
    <d v="2024-04-19T00:00:00"/>
    <n v="0"/>
    <s v="N/A"/>
    <n v="0"/>
    <s v="N/A"/>
    <n v="0"/>
    <s v="N/A"/>
    <n v="0"/>
    <s v="N/A"/>
    <n v="1"/>
    <d v="2024-04-19T00:00:00"/>
    <n v="27"/>
    <n v="8999889804"/>
    <n v="6000000000"/>
    <n v="6000000000"/>
    <n v="0"/>
    <n v="0"/>
    <d v="2024-04-30T00:00:00"/>
    <d v="2024-05-27T00:00:00"/>
    <n v="-689"/>
    <s v="SI"/>
    <s v="Nacional e Internacional"/>
    <s v="Cumplimiento_x000a_Responsabilidad Civil Extracontractual"/>
    <s v="33-45-101123896_x000a_33-40-101077680"/>
    <s v="0_x000a_0"/>
    <s v="Seguros del Estado S.A."/>
    <d v="2023-12-19T00:00:00"/>
    <s v="19/12/2023 - 30/04/2027_x000a_19/12/2023 - 30/04/2024"/>
    <d v="2023-12-19T00:00:00"/>
    <s v="No se encuentra en la carpeta revisado 17/07/2024"/>
    <s v="Mediante otrosí N°1 del 19/04/2024   se prorroga el plazo de ejecución del_x000a_contrato, hasta el 30 de junio de 2024, se reduce el valor del contrato para la vigencia 2023 en la suma de $32.321.396 y adicionar $2.977.211.200  El valor estimado del contrato será hasta por la suma de 8.999.889.804_x000a_El 27/05/2024 Se publicó la terminación anticipada por mutuo acuerdo del CTO JEP-914-2023 Operador logístico"/>
    <x v="0"/>
    <s v="Adición; prorroga; terminación anticipada"/>
    <s v="N/A"/>
    <s v="N/A"/>
    <s v="N/A"/>
    <s v="N/A"/>
    <s v="N/A"/>
    <s v="https://community.secop.gov.co/Public/Tendering/ContractNoticePhases/View?PPI=CO1.PPI.28922018&amp;isFromPublicArea=True&amp;isModal=False"/>
  </r>
  <r>
    <s v="JEP-915-2023"/>
    <s v="JEP-IPI-013-2023"/>
    <s v="Jairo Cuellar"/>
    <d v="2023-12-18T00:00:00"/>
    <s v="EMERMEDICA S.A. SERVICIOS DE AMBULANCIA PREPAGADOS"/>
    <x v="5"/>
    <s v="2. Prestación de servcios"/>
    <s v="NIT"/>
    <n v="800126785"/>
    <n v="7"/>
    <x v="2"/>
    <s v="Bogotá D.C"/>
    <s v="Contratar los servicios de área protegida (asistencia médica, unidad móvil, etc.,) para atender los casos de urgencias y/o emergencias médicas que ocurran a los servidores, servidoras, contratistas y/o visitantes en la sede central en Bogotá D.C. y en los grupos territoriales de la Jurisdicción Especial Para La Paz -Jep"/>
    <s v="Funciones de la dependencia"/>
    <s v="Ana Lucia Rosales Callejas"/>
    <s v="Dirección Administrativa y Financiera"/>
    <s v="DD- Subdirección de Talento Humano "/>
    <s v="Francy Elena Palomino Millán"/>
    <n v="31905812"/>
    <x v="3"/>
    <s v="N/A"/>
    <s v="N/A"/>
    <s v="N/A"/>
    <s v="Funcionamiento"/>
    <n v="117648498"/>
    <s v="N/A"/>
    <s v="N/A"/>
    <s v="N/A"/>
    <s v="N/A"/>
    <s v="105623_x000a_47923"/>
    <s v="753123_x000a_2323"/>
    <s v="N/A"/>
    <d v="2023-12-19T00:00:00"/>
    <d v="2023-12-27T00:00:00"/>
    <s v="N/A"/>
    <s v="N/A"/>
    <s v="N/A"/>
    <s v="N/A"/>
    <s v="N/A"/>
    <n v="11900000"/>
    <d v="2024-10-10T00:00:00"/>
    <n v="0"/>
    <s v="N/A"/>
    <n v="0"/>
    <s v="N/A"/>
    <n v="0"/>
    <s v="N/A"/>
    <n v="0"/>
    <s v="N/A"/>
    <n v="0"/>
    <s v="N/A"/>
    <n v="0"/>
    <s v="N/A"/>
    <n v="0"/>
    <n v="129548498"/>
    <n v="114165373"/>
    <n v="43218816"/>
    <n v="44252628"/>
    <n v="26693929"/>
    <d v="2026-07-31T00:00:00"/>
    <d v="2026-07-31T00:00:00"/>
    <n v="106"/>
    <s v="SI"/>
    <s v="Bogotá D.C., Medellín y Bucaramanga"/>
    <s v="Cumplimiento _x000a_Responsabilodad civil extracontractual "/>
    <s v="11-45-101134755_x000a_11-40-101058635"/>
    <s v="0_x000a_0"/>
    <s v="Seguros del Estado S.A."/>
    <s v="21/12/2023_x000a_21/12/2023"/>
    <s v="19/12/2023 - 31/07/2027_x000a_19/12/2023 - 31/07/2026"/>
    <s v="27/12/2023_x000a_27/12/2023"/>
    <s v="https://jepcolombia.sharepoint.com/:b:/g/SE/DAJ/SDC/EZhBaF0idaNEsieRBvS1KKsBg9ByacblW2bh1HylIshFZA?e=eqlLjP_x000a_https://jepcolombia.sharepoint.com/:b:/g/SE/DAJ/SDC/ERFBvUDnVPNGuyPMDYBetOcBEdw276SM2QUJKH5vpEVTOw?e=vus1hi"/>
    <s v="Mediante otrosí Nº1 del 10/10/2024 se publicó la adición del contrato por un valor de 11.900.000. Reportar en SIRECI Septiembre"/>
    <x v="1"/>
    <s v="Adición"/>
    <s v="N/A"/>
    <s v="N/A"/>
    <s v="N/A"/>
    <s v="N/A"/>
    <s v="N/A"/>
    <s v="https://community.secop.gov.co/Public/Tendering/ContractNoticePhases/View?PPI=CO1.PPI.28602833&amp;isFromPublicArea=True&amp;isModal=False"/>
  </r>
  <r>
    <s v="JEP-916-2023"/>
    <s v="JEP-SB-016-2023"/>
    <s v="CarlosTorres"/>
    <d v="2023-12-20T00:00:00"/>
    <s v="M@ICROTEL S.A.S"/>
    <x v="4"/>
    <s v="2. Compraventa "/>
    <s v="NIT"/>
    <n v="860353110"/>
    <n v="7"/>
    <x v="2"/>
    <s v="Bogotá D.C"/>
    <s v="Adquisición, instalación y configuración de un sistema de monitores para video wall 3x3, para la proyección y visualización de contenidos audiovisuales en el auditorio de la jurisdicción especial para la paz"/>
    <s v="Funciones de la dependencia"/>
    <s v="Nestor Julio Corredor Niampira (Encargado)"/>
    <s v="Dirección de Tecnologías de la Información"/>
    <s v="AA- Subdirección de Comunicaciones"/>
    <s v="Hernando Salazar Palacio"/>
    <n v="14238439"/>
    <x v="23"/>
    <s v="N/A"/>
    <s v="N/A"/>
    <s v="N/A"/>
    <s v="Inversión"/>
    <n v="64039414.060000002"/>
    <s v="N/A"/>
    <s v="N/A"/>
    <s v="N/A"/>
    <s v="N/A"/>
    <n v="119023"/>
    <n v="756623"/>
    <n v="2022011000068"/>
    <d v="2023-12-26T00:00:00"/>
    <d v="2023-12-27T00:00:00"/>
    <s v="N/A"/>
    <s v="N/A"/>
    <s v="N/A"/>
    <s v="N/A"/>
    <s v="N/A"/>
    <n v="0"/>
    <s v="N/A"/>
    <n v="0"/>
    <s v="N/A"/>
    <n v="0"/>
    <s v="N/A"/>
    <n v="0"/>
    <s v="N/A"/>
    <n v="0"/>
    <s v="N/A"/>
    <n v="0"/>
    <s v="N/A"/>
    <n v="0"/>
    <s v="N/A"/>
    <n v="0"/>
    <n v="64039414.060000002"/>
    <n v="0"/>
    <n v="0"/>
    <n v="0"/>
    <n v="0"/>
    <d v="2023-12-29T00:00:00"/>
    <d v="2023-12-29T00:00:00"/>
    <n v="-839"/>
    <s v="SI"/>
    <s v="Bogotá D.C."/>
    <s v="Cumplimiento "/>
    <s v="33-45-101124020"/>
    <n v="0"/>
    <s v="Seguros del Estado S.A."/>
    <d v="2023-12-26T00:00:00"/>
    <s v="26/12/2023 - 29/12/2024"/>
    <d v="2023-12-27T00:00:00"/>
    <s v="https://jepcolombia.sharepoint.com/:b:/g/SE/DAJ/SDC/EXcp6k09Iy1GlIFAk3DATYoB8p78hNO4RGkxq_Zz32MfBA?e=Cx0f4d"/>
    <s v="El 4/12/2024 hoy se publicó el balance y cierre del contrato JEP-916-2023 suscrito con la sociedad comercial M@ICROTEL SAS"/>
    <x v="0"/>
    <s v="Retiro"/>
    <s v="N/A"/>
    <s v="N/A"/>
    <s v="N/A"/>
    <s v="N/A"/>
    <s v="N/A"/>
    <s v="https://community.secop.gov.co/Public/Tendering/ContractNoticePhases/View?PPI=CO1.PPI.28626696&amp;isFromPublicArea=True&amp;isModal=False"/>
  </r>
  <r>
    <s v="JEP-917-2023"/>
    <s v="JEP-CSPO-870-2023"/>
    <s v="Angela Esquivel"/>
    <d v="2023-12-21T00:00:00"/>
    <s v="CANAL_x000a_REGIONAL DE TELEVISIÓN TEVEANDINA S.A.S"/>
    <x v="0"/>
    <s v="2. Prestación de servcios"/>
    <s v="NIT"/>
    <n v="830005370"/>
    <n v="4"/>
    <x v="2"/>
    <s v="Bogotá D.C."/>
    <s v="Prestación de servicios logísticos, humanos, técnicos y demás que sean necesarios para la operación del sistema de gestión de medios de la JEP. "/>
    <s v="Funciones de la dependencia"/>
    <s v="Ana Lucia Rosales Callejas"/>
    <s v="Dirección Administrativa y Financiera"/>
    <s v="AA- Subdirección de Comunicaciones"/>
    <s v="Hernando Salazar Palacio"/>
    <n v="14238439"/>
    <x v="23"/>
    <s v="N/A"/>
    <s v="N/A"/>
    <s v="N/A"/>
    <s v="Inversión"/>
    <n v="4173152382"/>
    <s v="N/A"/>
    <s v="N/A"/>
    <s v="N/R"/>
    <s v="N/R"/>
    <n v="115323"/>
    <n v="757023"/>
    <n v="2022011000068"/>
    <d v="2023-12-27T00:00:00"/>
    <d v="2023-12-27T00:00:00"/>
    <s v="N/A"/>
    <s v="N/A"/>
    <s v="N/A"/>
    <s v="N/A"/>
    <s v="N/A"/>
    <n v="-7863730"/>
    <d v="2024-11-28T00:00:00"/>
    <n v="270000000"/>
    <d v="2024-11-28T00:00:00"/>
    <n v="500000000"/>
    <d v="2024-12-29T00:00:00"/>
    <n v="31591598"/>
    <d v="2025-02-27T00:00:00"/>
    <n v="150877893"/>
    <d v="2025-03-14T00:00:00"/>
    <n v="0"/>
    <s v="N/A"/>
    <n v="3"/>
    <d v="2025-03-14T00:00:00"/>
    <n v="117"/>
    <n v="5117758143"/>
    <n v="4927561600"/>
    <n v="4395970002"/>
    <n v="531591598"/>
    <n v="0"/>
    <d v="2024-11-30T00:00:00"/>
    <d v="2025-03-27T00:00:00"/>
    <n v="-385"/>
    <s v="SI"/>
    <s v="Bogotá D.C."/>
    <s v="Cumplimiento_x000a_Responsabilidad Civil Extracontractual"/>
    <s v="33_45_101124043_x000a_33_40_101077793"/>
    <s v="0_x000a_0"/>
    <s v="Seguros del Estado S.A."/>
    <d v="2023-12-27T00:00:00"/>
    <s v="26/12/2023 - 30/11/2027_x000a_26/12/2023 - 30/11/2024"/>
    <d v="2023-12-27T00:00:00"/>
    <s v="No se encuentra en la carpeta revisado 17/07/2024"/>
    <s v="Medianteotrosì Nº1 del 28/11/2024 se prorrogo el contrato hasta el 31/12/2024 se redujo el valor de 7.863.730, adicionar $270.000.000; Mediante otrosí Nº2 del 29/12/2024 se publicó la adición y prórroga del contrato hasta el 28 de febrero de 2025 y 500.000.000; Mediante otro sí Nº3 del 27/02/2025 se prorrogo y adicionó el contrato. Mediante otrosí Nº4 del 14/03/2025 se publicó la prorroga hasta el 27/03/2025 y una adición de 150.877.893"/>
    <x v="0"/>
    <s v="Adición; Prórroga"/>
    <s v="N/A"/>
    <s v="N/A"/>
    <s v="N/A"/>
    <s v="N/A"/>
    <s v="N/A"/>
    <s v="https://community.secop.gov.co/Public/Tendering/ContractNoticePhases/View?PPI=CO1.PPI.28972976&amp;isFromPublicArea=True&amp;isModal=False"/>
  </r>
  <r>
    <s v="JEP-918-2023"/>
    <s v="JEP-SB-017-2023"/>
    <s v="Laura Paredes"/>
    <d v="2023-12-22T00:00:00"/>
    <s v="Softec S&amp;T S.A.S"/>
    <x v="4"/>
    <s v="2. Prestación de servcios"/>
    <s v="NIT"/>
    <n v="900718278"/>
    <n v="8"/>
    <x v="2"/>
    <s v="Bogotá D.C."/>
    <s v="Soporte y mantenimiento para la solución tecnológica de gestión ITSM IVANTI."/>
    <s v="Funciones de la dependencia"/>
    <s v="Nestor Julio Corredor Niampira (Encargado)"/>
    <s v="Dirección de Tecnologías de la Información"/>
    <s v="C- Dirección de TI"/>
    <s v="Piedad Cristina Mogollón Sánchez"/>
    <n v="51984988"/>
    <x v="18"/>
    <s v="N/A"/>
    <s v="N/A"/>
    <s v="N/A"/>
    <s v="Inversión"/>
    <n v="143389000"/>
    <s v="N/A"/>
    <s v="N/A"/>
    <s v="N/A"/>
    <s v="N/A"/>
    <n v="119223"/>
    <n v="756723"/>
    <n v="2022011000049"/>
    <d v="2023-12-26T00:00:00"/>
    <d v="2023-12-28T00:00:00"/>
    <s v="N/A"/>
    <s v="N/A"/>
    <s v="N/A"/>
    <s v="N/A"/>
    <s v="N/A"/>
    <n v="0"/>
    <s v="N/A"/>
    <n v="0"/>
    <s v="N/A"/>
    <n v="0"/>
    <s v="N/A"/>
    <n v="0"/>
    <s v="N/A"/>
    <n v="0"/>
    <s v="N/A"/>
    <n v="0"/>
    <s v="N/A"/>
    <n v="0"/>
    <s v="N/A"/>
    <n v="0"/>
    <n v="143389000"/>
    <n v="0"/>
    <n v="0"/>
    <n v="0"/>
    <n v="0"/>
    <d v="2023-12-29T00:00:00"/>
    <d v="2023-12-29T00:00:00"/>
    <n v="-839"/>
    <s v="SI"/>
    <s v="Bogotá D.C."/>
    <s v="Cumplimiento"/>
    <s v="37-45-101047124"/>
    <n v="0"/>
    <s v="Seguros del Estado S.A."/>
    <d v="2023-12-28T00:00:00"/>
    <s v="28/12/2023 - 29/12/2026"/>
    <d v="2023-12-28T00:00:00"/>
    <s v="https://jepcolombia.sharepoint.com/:b:/g/SE/DAJ/SDC/ERWOJiTBIS9JkXTVDFOqzVUBaaDZD0zaaZFrDxq4Za9msw?e=ALaOFQ"/>
    <s v="El 8/04/2025 se publicó el acta de balance  y cierre"/>
    <x v="0"/>
    <s v="Retiro"/>
    <s v="N/A"/>
    <s v="N/A"/>
    <s v="N/A"/>
    <s v="N/A"/>
    <s v="N/A"/>
    <s v="https://community.secop.gov.co/Public/Tendering/ContractNoticePhases/View?PPI=CO1.PPI.28719579&amp;isFromPublicArea=True&amp;isModal=False"/>
  </r>
  <r>
    <s v="OC-106984-2023"/>
    <s v="JEP-TVEC-001-2023"/>
    <s v="Paola Casas"/>
    <d v="2023-03-29T00:00:00"/>
    <s v="IMPLESEG SAS"/>
    <x v="6"/>
    <s v="2. Compraventa "/>
    <s v="NIT"/>
    <n v="890921246"/>
    <n v="6"/>
    <x v="2"/>
    <s v="Medellin"/>
    <s v="Adquisición de elementos para la atención, prevención y mitigación del riesgo y de emergencias (mantenimiento de extintores)"/>
    <s v="Funciones de la dependencia"/>
    <s v="Gabriel Amado Pardo"/>
    <s v="Subdirección de Recursos Físicos e Infraestructura"/>
    <s v="DD- Subdirección de Talento Humano "/>
    <s v="Francy Elena Palomino Millán"/>
    <n v="31905812"/>
    <x v="3"/>
    <s v="César Augusto Vargas Londoño_x000a_1.010.167.159_x000a_29/09/2023 - hasta por el término que dure la ausencia_x000a_de su titular"/>
    <s v="N/A"/>
    <s v="N/A"/>
    <s v="Funcionamiento"/>
    <n v="6307158"/>
    <s v="N/A"/>
    <s v="N/A"/>
    <s v="N/A"/>
    <s v="N/A"/>
    <n v="77323"/>
    <n v="182223"/>
    <s v="N/A"/>
    <d v="2023-03-28T00:00:00"/>
    <d v="2023-04-14T00:00:00"/>
    <s v="N/A"/>
    <s v="N/A"/>
    <s v="N/A"/>
    <s v="N/A"/>
    <s v="N/A"/>
    <n v="0"/>
    <s v="N/A"/>
    <n v="0"/>
    <s v="N/A"/>
    <n v="0"/>
    <s v="N/A"/>
    <n v="0"/>
    <s v="N/A"/>
    <n v="0"/>
    <s v="N/A"/>
    <n v="0"/>
    <s v="N/A"/>
    <n v="0"/>
    <n v="0"/>
    <n v="0"/>
    <n v="6307158"/>
    <n v="0"/>
    <n v="0"/>
    <n v="0"/>
    <n v="0"/>
    <d v="2023-09-17T00:00:00"/>
    <d v="2023-09-17T00:00:00"/>
    <n v="-942"/>
    <s v="SI"/>
    <s v="Nacional"/>
    <s v="Cumplimiento"/>
    <s v="M-100194810"/>
    <n v="0"/>
    <s v="Seguros Mundial"/>
    <d v="2023-04-03T00:00:00"/>
    <s v="28/03/2023 - 17/03/2024"/>
    <d v="2023-04-11T00:00:00"/>
    <s v="https://jepcolombia.sharepoint.com/:b:/g/SE/DAJ/SDC/Ee5MrPNt0zVIoTuQHnd34_QBODk_VPzgHs5q6NrDmkiYhQ?e=anYmTi"/>
    <s v="El 25/09/2025 se publica en la TVEC el acta de liquidación de la Orden de compra 106984."/>
    <x v="0"/>
    <s v="Retiro"/>
    <s v="N/A"/>
    <s v="N/A"/>
    <s v="N/A"/>
    <s v="N/A"/>
    <s v="N/A"/>
    <s v="https://www.colombiacompra.gov.co/tienda-virtual-del-estado-colombiano/ordenes-compra/106984"/>
  </r>
  <r>
    <s v="OC-106985-2023"/>
    <s v="JEP-TVEC-001-2023"/>
    <s v="Paola Casas"/>
    <d v="2023-03-29T00:00:00"/>
    <s v="Res-Q Solutions S.A.S"/>
    <x v="6"/>
    <s v="2. Compraventa "/>
    <s v="NIT"/>
    <n v="900984668"/>
    <n v="6"/>
    <x v="2"/>
    <s v="Bogotá D.C."/>
    <s v="Adquisición de elementos para la atención, prevención y mitigación del riesgo y de emergencias. (recarga de botiquín)"/>
    <s v="Funciones de la dependencia"/>
    <s v="Gabriel Amado Pardo"/>
    <s v="Subdirección de Recursos Físicos e Infraestructura"/>
    <s v="DD- Subdirección de Talento Humano "/>
    <s v="Francy Elena Palomino Millán"/>
    <n v="31905812"/>
    <x v="3"/>
    <s v="César Augusto Vargas Londoño_x000a_1.010.167.159_x000a_29/09/2023 - hasta por el término que dure la ausencia_x000a_de su titular"/>
    <s v="N/A"/>
    <s v="N/A"/>
    <s v="Funcionamiento"/>
    <n v="6350000"/>
    <s v="N/A"/>
    <s v="N/A"/>
    <s v="N/A"/>
    <s v="N/A"/>
    <n v="77323"/>
    <n v="179823"/>
    <s v="N/A"/>
    <d v="2023-03-28T00:00:00"/>
    <d v="2023-04-14T00:00:00"/>
    <s v="N/A"/>
    <s v="N/A"/>
    <s v="N/A"/>
    <s v="N/A"/>
    <s v="N/A"/>
    <n v="0"/>
    <s v="N/A"/>
    <n v="0"/>
    <s v="N/A"/>
    <n v="0"/>
    <s v="N/A"/>
    <n v="0"/>
    <s v="N/A"/>
    <n v="0"/>
    <s v="N/A"/>
    <n v="0"/>
    <s v="N/A"/>
    <n v="0"/>
    <n v="0"/>
    <n v="0"/>
    <n v="6350000"/>
    <n v="0"/>
    <n v="0"/>
    <n v="0"/>
    <n v="0"/>
    <d v="2023-09-17T00:00:00"/>
    <d v="2023-09-17T00:00:00"/>
    <n v="-942"/>
    <s v="SI"/>
    <s v="Nacional"/>
    <s v="Cumplimiento"/>
    <s v="M-100253731"/>
    <n v="0"/>
    <s v="Seguros Mundial"/>
    <d v="2023-03-29T00:00:00"/>
    <s v="28/03/2023 - 17/03/2024"/>
    <d v="2023-04-11T00:00:00"/>
    <s v="https://jepcolombia.sharepoint.com/:b:/g/SE/DAJ/SDC/EZu_At2o-zhOplcOMCswk14BFzzBQ0U1r_fLTSNCiW--3A?e=imkvhG"/>
    <s v="El 16/03/2026 fue publicada en la Tienda Virtual del Estado Colombiano la Resolución mediante la cual se realizó la liquidación unilateral de la Orden de Compra No. 106985-2023."/>
    <x v="0"/>
    <s v="Retiro"/>
    <s v="N/A"/>
    <s v="N/A"/>
    <s v="N/A"/>
    <s v="N/A"/>
    <s v="N/A"/>
    <s v="https://www.colombiacompra.gov.co/tienda-virtual-del-estado-colombiano/ordenes-compra/106985"/>
  </r>
  <r>
    <s v="OC-107538-2023"/>
    <s v="JEP-TVEC-002-2023"/>
    <s v="Arinson Ruiz"/>
    <d v="2023-03-23T00:00:00"/>
    <s v="UNIÓN TEMPORAL OUTSOURCING GIAF- CONTRATISTAS"/>
    <x v="6"/>
    <s v="2. Prestación de servcios"/>
    <s v="NIT"/>
    <n v="901677020"/>
    <n v="1"/>
    <x v="2"/>
    <s v="Floridablanca"/>
    <s v="Prestar el servicio integral de aseo y cafetería incluido suministro de insumos, elementos, materiales y equipos requeridos para las instalaciones de la jurisdicción especial para la paz "/>
    <s v="Funciones de la dependencia"/>
    <s v="Ana Lucia Rosales Callejas"/>
    <s v="Dirección Administrativa y Financiera"/>
    <s v="DD- Subdirección de Recursos Físicos e Infraestructura"/>
    <s v="Yiris Tovar Medina"/>
    <n v="22736411"/>
    <x v="19"/>
    <s v="A partir del 1/08/2024"/>
    <s v="N/A"/>
    <s v="N/A"/>
    <s v="Funcionamiento"/>
    <n v="843153080.5"/>
    <s v="N/A"/>
    <s v="N/A"/>
    <s v="N/A"/>
    <s v="N/A"/>
    <n v="87523"/>
    <n v="191623"/>
    <s v="N/A"/>
    <d v="2023-04-12T00:00:00"/>
    <d v="2023-04-17T00:00:00"/>
    <s v="N/A"/>
    <s v="N/A"/>
    <s v="N/A"/>
    <s v="N/A"/>
    <s v="N/A"/>
    <n v="0"/>
    <s v="N/A"/>
    <n v="0"/>
    <s v="N/A"/>
    <n v="0"/>
    <s v="N/A"/>
    <n v="0"/>
    <s v="N/A"/>
    <n v="0"/>
    <s v="N/A"/>
    <n v="0"/>
    <s v="N/A"/>
    <n v="1"/>
    <d v="2023-12-30T00:00:00"/>
    <n v="4"/>
    <n v="843153080.5"/>
    <n v="0"/>
    <n v="0"/>
    <n v="0"/>
    <n v="0"/>
    <d v="2023-12-16T00:00:00"/>
    <d v="2023-12-20T00:00:00"/>
    <n v="-848"/>
    <s v="SI"/>
    <s v="Bogotá D.C."/>
    <s v="Cumplimiento_x000a_Responsabilidad Civil Extracontractual"/>
    <s v="B-100035171_x000a_B-100008832"/>
    <s v="0_x000a_0"/>
    <s v="Seguros Mundial"/>
    <s v="14/04/2023_x000a_15/04/2023"/>
    <s v="12/04/2023 - 16/06/2024_x000a_12/04/2023 - 16/12/2023"/>
    <d v="2023-04-17T00:00:00"/>
    <s v="https://jepcolombia.sharepoint.com/:b:/g/SE/DAJ/SDC/EZ60ktnM6FFJrCbM92V2J5sB9DPYhCRfGJDt6XoDGtsKBA?e=9frj7M"/>
    <s v="El 17/12/2023 se publica la prorroga de la orden de compra"/>
    <x v="0"/>
    <s v="Prorroga"/>
    <s v="N/A"/>
    <s v="N/A"/>
    <s v="N/A"/>
    <s v="N/A"/>
    <s v="N/A"/>
    <s v="https://www.colombiacompra.gov.co/tienda-virtual-del-estado-colombiano/ordenes-compra/107538"/>
  </r>
  <r>
    <s v="OC-112398-2023"/>
    <s v="JEP-TVEC-004-2023"/>
    <s v="Camila Mendez"/>
    <d v="2023-06-29T00:00:00"/>
    <s v="PROVEER INSTITUCIONAL S.A.S"/>
    <x v="6"/>
    <s v="2. Compraventa "/>
    <s v="NIT"/>
    <n v="900365660"/>
    <n v="2"/>
    <x v="2"/>
    <s v="Risaralda"/>
    <s v="Adquisición de elementos para la implementación del plan institucional de gestión ambiental – PIGA de La Jurisdicción Especial Para La Paz"/>
    <s v="Funciones de la dependencia"/>
    <s v="Gabriel Amado Pardo"/>
    <s v="Subdirección de Recursos Físicos e Infraestructura"/>
    <s v="DD- Subdirección de Recursos Físicos e Infraestructura"/>
    <s v="Yiris Tovar Medina"/>
    <n v="22736411"/>
    <x v="19"/>
    <s v="A partir del 1/08/2024"/>
    <s v="N/A"/>
    <s v="N/A"/>
    <s v="Funcionamiento"/>
    <n v="14857000"/>
    <s v="N/A"/>
    <s v="N/A"/>
    <s v="NRV"/>
    <s v="N/A"/>
    <n v="96123"/>
    <n v="356923"/>
    <s v="N/A"/>
    <d v="2023-06-29T00:00:00"/>
    <d v="2023-06-30T00:00:00"/>
    <s v="N/A"/>
    <s v="N/A"/>
    <s v="N/A"/>
    <s v="N/A"/>
    <s v="N/A"/>
    <n v="0"/>
    <s v="N/A"/>
    <n v="0"/>
    <s v="N/A"/>
    <n v="0"/>
    <s v="N/A"/>
    <n v="0"/>
    <s v="N/A"/>
    <n v="0"/>
    <s v="N/A"/>
    <n v="0"/>
    <s v="N/A"/>
    <n v="0"/>
    <s v="N/A"/>
    <n v="0"/>
    <n v="14857000"/>
    <n v="0"/>
    <n v="0"/>
    <n v="0"/>
    <n v="0"/>
    <d v="2023-08-11T00:00:00"/>
    <d v="2023-08-11T00:00:00"/>
    <n v="-979"/>
    <s v="SI"/>
    <s v="Bogotá D.C."/>
    <s v="N/A"/>
    <s v="N/A"/>
    <s v="N/A"/>
    <s v="N/A"/>
    <s v="N/A"/>
    <s v="N/A"/>
    <s v="N/A"/>
    <s v="N/A"/>
    <s v="Ninguna"/>
    <x v="0"/>
    <s v="Retiro"/>
    <s v="N/A"/>
    <s v="N/A"/>
    <s v="N/A"/>
    <s v="N/A"/>
    <s v="N/A"/>
    <s v="https://www.colombiacompra.gov.co/tienda-virtual-del-estado-colombiano/ordenes-compra/?number_order=112398&amp;state=&amp;entity=&amp;tool=&amp;date_to&amp;date_from"/>
  </r>
  <r>
    <s v="OC-112465-2023"/>
    <s v="JEP-TVEC-003-2023"/>
    <s v="Angela Esquivel"/>
    <d v="2023-07-01T00:00:00"/>
    <s v="CONTROLES EMPRESARIALES SAS"/>
    <x v="6"/>
    <s v="2. Compraventa "/>
    <s v="NIT"/>
    <n v="800058607"/>
    <n v="2"/>
    <x v="2"/>
    <s v="Bogotá D.C."/>
    <s v="Suministro de licenciamiento Microsoft, para cubrir las necesidades de la JEP"/>
    <s v="Funciones de la dependencia"/>
    <s v="Nestor Julio Corredor Niampira (Encargado)"/>
    <s v="Dirección de Tecnologías de la Información"/>
    <s v="C- Dirección de TI"/>
    <s v="Nestor Julio Corredor Niampira"/>
    <n v="1053784979"/>
    <x v="18"/>
    <s v="N/A"/>
    <s v="N/A"/>
    <s v="N/A"/>
    <s v="Inversión"/>
    <n v="8098963769.21"/>
    <s v="N/A"/>
    <s v="N/A"/>
    <s v="ND"/>
    <s v="N/A"/>
    <n v="95753"/>
    <n v="355123"/>
    <s v="_x0009_2022011000049"/>
    <d v="2023-06-30T00:00:00"/>
    <d v="2023-06-30T00:00:00"/>
    <s v="N/A"/>
    <s v="N/A"/>
    <s v="N/A"/>
    <s v="N/A"/>
    <s v="N/A"/>
    <n v="0"/>
    <s v="N/A"/>
    <n v="0"/>
    <s v="N/A"/>
    <n v="0"/>
    <s v="N/A"/>
    <n v="0"/>
    <s v="N/A"/>
    <n v="0"/>
    <s v="N/A"/>
    <n v="0"/>
    <s v="N/A"/>
    <n v="0"/>
    <s v="N/A"/>
    <n v="0"/>
    <n v="8098963769.21"/>
    <n v="0"/>
    <n v="0"/>
    <n v="0"/>
    <n v="0"/>
    <d v="2023-07-24T00:00:00"/>
    <d v="2023-07-24T00:00:00"/>
    <n v="-997"/>
    <s v="SI"/>
    <s v="Bogotá D.C."/>
    <s v="Cumplimiento"/>
    <n v="100268431"/>
    <n v="0"/>
    <s v="Compañía Mundial de Seguros"/>
    <d v="2023-06-30T00:00:00"/>
    <s v="30/06/2023 - 24/01/2024"/>
    <d v="2023-06-30T00:00:00"/>
    <s v="https://jepcolombia.sharepoint.com/:b:/g/SE/DAJ/SDC/EeA5JVE7tZtCkaZVemnwdT0BAar5FjCNyl07BVTdNpYoqg?e=RskRf0"/>
    <s v="El 22/07/2025 se publica la liquidación de la OC 112465  Controles Empresariales_x000a_"/>
    <x v="0"/>
    <s v="Balance y cierre"/>
    <s v="N/A"/>
    <s v="N/A"/>
    <s v="N/A"/>
    <s v="N/A"/>
    <s v="N/A"/>
    <s v="https://www.colombiacompra.gov.co/tienda-virtual-del-estado-colombiano/ordenes-compra/112465"/>
  </r>
  <r>
    <s v="OC-113381-2023"/>
    <s v="JEP-TVEC-005-2023"/>
    <s v="Laura Paredes"/>
    <d v="2023-07-21T00:00:00"/>
    <s v="CONALCREDITOS"/>
    <x v="6"/>
    <s v="2. Compraventa "/>
    <s v="NIT"/>
    <n v="800219668"/>
    <n v="3"/>
    <x v="2"/>
    <s v="Bogotá D.C."/>
    <s v="Prestación de servicios de monitoreo a víctimas y comparecientes de la Jurisdicción Especial para la Paz._x000a_ "/>
    <s v="Administrativo Transversal"/>
    <s v="Harvey Danilo Suárez Morales"/>
    <s v="Secretaría Ejecutiva"/>
    <s v="B- Subsecretaría Ejecutiva"/>
    <s v="Yomar Angelica Muñoz Cadena"/>
    <n v="52107153"/>
    <x v="2"/>
    <s v="N/A"/>
    <s v="N/A"/>
    <s v="N/A"/>
    <s v="Inversión"/>
    <n v="747059711.69000006"/>
    <s v="N/A"/>
    <s v="N/A"/>
    <s v="Por servicios"/>
    <s v="N/A"/>
    <n v="101223"/>
    <n v="399423"/>
    <n v="2022011000068"/>
    <d v="2023-07-21T00:00:00"/>
    <d v="2023-07-26T00:00:00"/>
    <s v="N/A"/>
    <s v="N/A"/>
    <s v="N/A"/>
    <s v="N/A"/>
    <s v="N/A"/>
    <n v="0"/>
    <s v="N/A"/>
    <n v="0"/>
    <s v="N/A"/>
    <n v="0"/>
    <s v="N/A"/>
    <n v="0"/>
    <s v="N/A"/>
    <n v="0"/>
    <s v="N/A"/>
    <n v="0"/>
    <s v="N/A"/>
    <n v="0"/>
    <s v="N/A"/>
    <n v="0"/>
    <n v="747059711.69000006"/>
    <n v="0"/>
    <n v="0"/>
    <n v="0"/>
    <n v="0"/>
    <d v="2023-12-31T00:00:00"/>
    <d v="2023-12-31T00:00:00"/>
    <n v="-837"/>
    <s v="SI"/>
    <s v="Bogotá D.C."/>
    <s v="Cumplimiento"/>
    <n v="69022"/>
    <n v="0"/>
    <s v="Berkley International Seguros Colombia S.A."/>
    <d v="2023-07-26T00:00:00"/>
    <s v="21/07/2023 - 31/12/2026"/>
    <d v="2023-07-26T00:00:00"/>
    <s v="https://jepcolombia.sharepoint.com/:b:/g/SE/DAJ/SDC/EYB5uZps10ZDil7HUE5iBxMBZkdWls5euzzaWh1l_Nr4sQ?e=6h089r"/>
    <s v="El 23/12/2025 se publicó la liquidación de la OC, Conalcreditos; en la Tienda Virtual del Estado Colombiano."/>
    <x v="0"/>
    <s v="Balance y cierre"/>
    <s v="N/A"/>
    <s v="N/A"/>
    <s v="N/A"/>
    <s v="N/A"/>
    <s v="N/A"/>
    <s v="https://www.colombiacompra.gov.co/tienda-virtual-del-estado-colombiano/ordenes-compra/113381"/>
  </r>
  <r>
    <s v="OC-114712-2023"/>
    <s v="JEP-TVEC-006-2023"/>
    <s v="Carlos Alarcón"/>
    <s v="18/08/223"/>
    <s v="CLARYICON S.A.S"/>
    <x v="6"/>
    <s v="2. Compraventa "/>
    <s v="NIT"/>
    <n v="900442893"/>
    <n v="1"/>
    <x v="2"/>
    <s v="Cota"/>
    <s v="Adquisición de  Grabadoras tipo periodista"/>
    <s v="Funciones de la dependencia"/>
    <s v="Luis Felipe Rivera García"/>
    <s v="Dirección de Tecnologías de la Información"/>
    <s v="I- Unidad de Investigación y Acusación- UIA"/>
    <s v="Luis Felipe Rivera Garcia"/>
    <n v="91239655"/>
    <x v="18"/>
    <s v="Néstor Julio Corredor Niampira  C.C. 79.330.694_x000a_hasta por el término de 6 meses"/>
    <s v="N/A"/>
    <s v="N/A"/>
    <s v="Inversión"/>
    <n v="35995120"/>
    <s v="N/A"/>
    <s v="N/A"/>
    <s v="N/A"/>
    <s v="N/A"/>
    <n v="104723"/>
    <n v="463723"/>
    <n v="2018011001068"/>
    <d v="2023-08-18T00:00:00"/>
    <d v="2023-08-18T00:00:00"/>
    <s v="N/A"/>
    <s v="N/A"/>
    <s v="N/A"/>
    <s v="N/A"/>
    <s v="N/A"/>
    <n v="0"/>
    <s v="N/A"/>
    <n v="0"/>
    <s v="N/A"/>
    <n v="0"/>
    <s v="N/A"/>
    <n v="0"/>
    <s v="N/A"/>
    <n v="0"/>
    <s v="N/A"/>
    <n v="0"/>
    <s v="N/A"/>
    <n v="1"/>
    <d v="2023-08-28T00:00:00"/>
    <n v="31"/>
    <n v="35995120"/>
    <n v="0"/>
    <n v="0"/>
    <n v="0"/>
    <n v="0"/>
    <d v="2023-08-29T00:00:00"/>
    <d v="2023-09-29T00:00:00"/>
    <n v="-930"/>
    <s v="SI"/>
    <s v="Bogotá D.C."/>
    <s v="N/A"/>
    <s v="N/A"/>
    <s v="N/A"/>
    <s v="N/A"/>
    <s v="N/A"/>
    <s v="N/A"/>
    <s v="N/A"/>
    <s v="N/A"/>
    <s v="se cuenta con un retraso en la importación de entre 20 y 25 días hábiles. Por lo cual se amplia el plazo hasta el 29 de septiembre de 2023."/>
    <x v="0"/>
    <s v="Prorroga"/>
    <s v="N/A"/>
    <s v="N/A"/>
    <s v="N/A"/>
    <s v="N/A"/>
    <s v="N/A"/>
    <s v="https://www.colombiacompra.gov.co/tienda-virtual-del-estado-colombiano/ordenes-compra/114712"/>
  </r>
  <r>
    <s v="OC-115086-2023"/>
    <s v="JEP-TVEC-007-2023"/>
    <s v="Jairo Cuellar"/>
    <d v="2023-08-29T00:00:00"/>
    <s v="CLARYICON S.A.S"/>
    <x v="6"/>
    <s v="2. Compraventa "/>
    <s v="NIT"/>
    <n v="900442893"/>
    <n v="1"/>
    <x v="2"/>
    <s v="Cota"/>
    <s v="Adquisición de Video Beams"/>
    <s v="Funciones de la dependencia"/>
    <s v="Luis Felipe Rivera Garcia"/>
    <s v="Dirección de Tecnologías de la Información"/>
    <s v="I- Unidad de Investigación y Acusación- UIA"/>
    <s v="Luis Felipe Rivera Garcia"/>
    <n v="91239655"/>
    <x v="18"/>
    <s v="Néstor Julio Corredor Niampira  C.C. 79.330.694_x000a_hasta por el término de 6 meses"/>
    <s v="N/A"/>
    <s v="N/A"/>
    <s v="Inversión"/>
    <n v="31987200"/>
    <s v="N/A"/>
    <s v="N/A"/>
    <s v="ND"/>
    <s v="N/A"/>
    <n v="105923"/>
    <n v="483423"/>
    <n v="2018011001068"/>
    <d v="2023-08-29T00:00:00"/>
    <d v="2023-08-29T00:00:00"/>
    <s v="N/A"/>
    <s v="N/A"/>
    <s v="N/A"/>
    <s v="N/A"/>
    <s v="N/A"/>
    <n v="0"/>
    <s v="N/A"/>
    <n v="0"/>
    <s v="N/A"/>
    <n v="0"/>
    <s v="N/A"/>
    <n v="0"/>
    <s v="N/A"/>
    <n v="0"/>
    <s v="N/A"/>
    <n v="0"/>
    <s v="N/A"/>
    <n v="0"/>
    <n v="0"/>
    <n v="0"/>
    <n v="31987200"/>
    <n v="0"/>
    <n v="0"/>
    <n v="0"/>
    <n v="0"/>
    <d v="2023-09-06T00:00:00"/>
    <d v="2023-09-06T00:00:00"/>
    <n v="-953"/>
    <s v="SI"/>
    <s v="Bogotá D.C. "/>
    <s v="N/A"/>
    <s v="N/A"/>
    <s v="N/A"/>
    <s v="N/A"/>
    <s v="N/A"/>
    <s v="N/A"/>
    <s v="N/A"/>
    <s v="N/A"/>
    <s v="Revisado 7/09/2023_x000a_Revisado 11/9/2023"/>
    <x v="0"/>
    <s v="Retiro"/>
    <s v="N/A"/>
    <s v="N/A"/>
    <s v="N/A"/>
    <s v="N/A"/>
    <s v="N/A"/>
    <s v="https://www.colombiacompra.gov.co/tienda-virtual-del-estado-colombiano/ordenes-compra/115086"/>
  </r>
  <r>
    <s v="OC-119354-2023"/>
    <s v="JEP-TVEC-008-2023"/>
    <s v="Laura Cuenca"/>
    <d v="2023-11-08T00:00:00"/>
    <s v="PANAMERICANA LIBRERÍA Y PAPELERÍA S.A."/>
    <x v="6"/>
    <s v="2. Compraventa "/>
    <s v="NIT"/>
    <n v="830037946"/>
    <n v="3"/>
    <x v="2"/>
    <s v="Bogotá D.C."/>
    <s v="Adquisición Cámara Fotográfica y accesorios para la Subdirección de Comunicaciones de la jurisdicción especial para la paz, para el normal desarrollo de sus actividades misionales"/>
    <s v="Funciones de la dependencia"/>
    <s v="Nestor Julio Corredor Niampira (Encargado)"/>
    <s v="Dirección de Tecnologías de la Información"/>
    <s v="AA- Subdirección de Comunicaciones"/>
    <s v="Hernando Salazar Palacio"/>
    <n v="14238439"/>
    <x v="23"/>
    <s v="N/A"/>
    <s v="N/A"/>
    <s v="N/A"/>
    <s v="Inversión"/>
    <n v="43154993"/>
    <s v="N/A"/>
    <s v="N/A"/>
    <s v="N/A"/>
    <s v="N/A"/>
    <n v="111223"/>
    <n v="677523"/>
    <n v="2022011000068"/>
    <d v="2023-11-08T00:00:00"/>
    <d v="2023-11-08T00:00:00"/>
    <s v="N/A"/>
    <s v="N/A"/>
    <s v="N/A"/>
    <s v="N/A"/>
    <s v="N/A"/>
    <n v="-2689995"/>
    <d v="2023-11-28T00:00:00"/>
    <n v="0"/>
    <s v="N/A"/>
    <n v="0"/>
    <s v="N/A"/>
    <n v="0"/>
    <s v="N/A"/>
    <n v="0"/>
    <s v="N/A"/>
    <n v="0"/>
    <s v="N/A"/>
    <n v="1"/>
    <d v="2023-11-30T00:00:00"/>
    <n v="22"/>
    <n v="40464998"/>
    <n v="0"/>
    <n v="0"/>
    <n v="0"/>
    <n v="0"/>
    <d v="2023-11-30T00:00:00"/>
    <d v="2023-12-22T00:00:00"/>
    <n v="-846"/>
    <s v="SI"/>
    <s v="N/A"/>
    <s v="N/A"/>
    <s v="N/A"/>
    <s v="N/A"/>
    <s v="N/A"/>
    <s v="N/A"/>
    <s v="N/A"/>
    <s v="N/A"/>
    <s v="N/A"/>
    <s v="El 30/11/2023 publicada la prórroga y modificación a la orden de compra No. 119354; contratista PANAMERICANA LIBRERÍA Y PAPELERÍA S.A.S., con NIT 830037946-3, se excluyen los microfonos , se reduce el valor a $40.464.998 y se prorroga hasta el 22/12/2023"/>
    <x v="0"/>
    <s v="Reducción y prórroga"/>
    <s v="N/A"/>
    <s v="N/A"/>
    <s v="N/A"/>
    <s v="N/A"/>
    <s v="N/A"/>
    <s v="https://www.colombiacompra.gov.co/tienda-virtual-del-estado-colombiano/ordenes-compra/119354_x000a_"/>
  </r>
  <r>
    <s v="OC-119355-2023"/>
    <s v="JEP-TVEC-008-2023"/>
    <s v="Laura Cuenca"/>
    <d v="2023-11-08T00:00:00"/>
    <s v="FERRICENTROS SAS_x000a_"/>
    <x v="6"/>
    <s v="2. Compraventa "/>
    <s v="NIT"/>
    <n v="800237412"/>
    <n v="1"/>
    <x v="2"/>
    <s v="Bogotá D.C."/>
    <s v="Adquisición Cámara Fotográfica y accesorios para la Subdirección de Comunicaciones de la jurisdicción especial para la paz, para el normal desarrollo de sus actividades misionales"/>
    <s v="Funciones de la dependencia"/>
    <s v="Nestor Julio Corredor Niampira (Encargado)"/>
    <s v="Dirección de Tecnologías de la Información"/>
    <s v="AA- Subdirección de Comunicaciones"/>
    <s v="Hernando Salazar Palacio"/>
    <n v="14238439"/>
    <x v="23"/>
    <s v="N/A"/>
    <s v="N/A"/>
    <s v="N/A"/>
    <s v="Inversión"/>
    <n v="2699970"/>
    <s v="N/A"/>
    <s v="N/A"/>
    <s v="N/A"/>
    <s v="N/A"/>
    <n v="111223"/>
    <n v="677523"/>
    <n v="2022011000068"/>
    <d v="2023-11-08T00:00:00"/>
    <d v="2023-11-08T00:00:00"/>
    <s v="N/A"/>
    <s v="N/A"/>
    <s v="N/A"/>
    <s v="N/A"/>
    <s v="N/A"/>
    <n v="0"/>
    <s v="N/A"/>
    <n v="0"/>
    <s v="N/A"/>
    <n v="0"/>
    <s v="N/A"/>
    <n v="0"/>
    <s v="N/A"/>
    <n v="0"/>
    <s v="N/A"/>
    <n v="0"/>
    <s v="N/A"/>
    <n v="1"/>
    <d v="2023-11-30T00:00:00"/>
    <n v="22"/>
    <n v="2699970"/>
    <n v="0"/>
    <n v="0"/>
    <n v="0"/>
    <n v="0"/>
    <d v="2023-11-30T00:00:00"/>
    <d v="2023-12-22T00:00:00"/>
    <n v="-846"/>
    <s v="SI"/>
    <s v="N/A"/>
    <s v="N/A"/>
    <s v="N/A"/>
    <s v="N/A"/>
    <s v="N/A"/>
    <s v="N/A"/>
    <s v="N/A"/>
    <s v="N/A"/>
    <s v="N/A"/>
    <s v="Ninguna"/>
    <x v="0"/>
    <s v="Retiro"/>
    <s v="N/A"/>
    <s v="N/A"/>
    <s v="N/A"/>
    <s v="N/A"/>
    <s v="N/A"/>
    <s v="https://www.colombiacompra.gov.co/tienda-virtual-del-estado-colombiano/ordenes-compra/119355"/>
  </r>
  <r>
    <s v="OC-119356-2023"/>
    <s v="JEP-TVEC-008-2023"/>
    <s v="Laura Cuenca"/>
    <d v="2023-11-08T00:00:00"/>
    <s v="HARDWARE ASESORIAS SOFTWARE LTDA_x000a_"/>
    <x v="6"/>
    <s v="2. Compraventa "/>
    <s v="NIT"/>
    <n v="804000673"/>
    <n v="3"/>
    <x v="2"/>
    <s v="Bucaramanga"/>
    <s v="Adquisición Cámara Fotográfica y accesorios para la Subdirección de Comunicaciones de la jurisdicción especial para la paz, para el normal desarrollo de sus actividades misionales"/>
    <s v="Funciones de la dependencia"/>
    <s v="Nestor Julio Corredor Niampira (Encargado)"/>
    <s v="Dirección de Tecnologías de la Información"/>
    <s v="AA- Subdirección de Comunicaciones"/>
    <s v="Hernando Salazar Palacio"/>
    <n v="14238439"/>
    <x v="23"/>
    <s v="N/A"/>
    <s v="N/A"/>
    <s v="N/A"/>
    <s v="Inversión"/>
    <n v="5980000"/>
    <s v="N/A"/>
    <s v="N/A"/>
    <s v="N/A"/>
    <s v="N/A"/>
    <n v="111223"/>
    <n v="677523"/>
    <n v="2022011000068"/>
    <d v="2023-11-08T00:00:00"/>
    <d v="2023-11-08T00:00:00"/>
    <s v="N/A"/>
    <s v="N/A"/>
    <s v="N/A"/>
    <s v="N/A"/>
    <s v="N/A"/>
    <n v="0"/>
    <s v="N/A"/>
    <n v="0"/>
    <s v="N/A"/>
    <n v="0"/>
    <s v="N/A"/>
    <n v="0"/>
    <s v="N/A"/>
    <n v="0"/>
    <s v="N/A"/>
    <n v="0"/>
    <s v="N/A"/>
    <n v="1"/>
    <d v="2023-11-30T00:00:00"/>
    <n v="22"/>
    <n v="5980000"/>
    <n v="0"/>
    <n v="0"/>
    <n v="0"/>
    <n v="0"/>
    <d v="2023-11-30T00:00:00"/>
    <d v="2023-12-22T00:00:00"/>
    <n v="-846"/>
    <s v="SI"/>
    <s v="N/A"/>
    <s v="N/A"/>
    <s v="N/A"/>
    <s v="N/A"/>
    <s v="N/A"/>
    <s v="N/A"/>
    <s v="N/A"/>
    <s v="N/A"/>
    <s v="N/A"/>
    <s v="Ninguna"/>
    <x v="0"/>
    <s v="Retiro"/>
    <s v="N/A"/>
    <s v="N/A"/>
    <s v="N/A"/>
    <s v="N/A"/>
    <s v="N/A"/>
    <s v="https://www.colombiacompra.gov.co/tienda-virtual-del-estado-colombiano/ordenes-compra/119356"/>
  </r>
  <r>
    <s v="OC-119566-2023"/>
    <s v="JEP-TVEC-009-2023"/>
    <s v="Arinson Ruiz"/>
    <d v="2023-11-22T00:00:00"/>
    <s v="PANAMERICANA LIBRERÍA Y PAPELERÍA S.A."/>
    <x v="6"/>
    <s v="2. Compraventa "/>
    <s v="NIT"/>
    <n v="830037946"/>
    <n v="3"/>
    <x v="2"/>
    <s v="Bogotá D.C."/>
    <s v="Adquisición de un Dron y accesorios  para la Subdirección de Comunicaciones de la jurisdicción especial para la paz, para el normal desarrollo de sus actividades misionales."/>
    <s v="Funciones de la dependencia"/>
    <s v="Nestor Julio Corredor Niampira (Encargado)"/>
    <s v="Dirección de Tecnologías de la Información"/>
    <s v="AA- Subdirección de Comunicaciones"/>
    <s v="Hernando Salazar Palacio"/>
    <n v="14238439"/>
    <x v="23"/>
    <s v="N/A"/>
    <s v="N/A"/>
    <s v="N/A"/>
    <s v="Inversión"/>
    <n v="8465422"/>
    <s v="N/A"/>
    <s v="N/A"/>
    <s v="N/A"/>
    <s v="N/A"/>
    <n v="111323"/>
    <n v="656323"/>
    <n v="2018011000954"/>
    <d v="2023-11-10T00:00:00"/>
    <d v="2023-11-10T00:00:00"/>
    <s v="N/A"/>
    <s v="N/A"/>
    <s v="N/A"/>
    <s v="N/A"/>
    <s v="N/A"/>
    <n v="0"/>
    <s v="N/A"/>
    <n v="0"/>
    <s v="N/A"/>
    <n v="0"/>
    <s v="N/A"/>
    <n v="0"/>
    <s v="N/A"/>
    <n v="0"/>
    <s v="N/A"/>
    <n v="0"/>
    <s v="N/A"/>
    <n v="1"/>
    <d v="2023-11-30T00:00:00"/>
    <n v="20"/>
    <n v="8465422"/>
    <n v="0"/>
    <n v="0"/>
    <n v="0"/>
    <n v="0"/>
    <d v="2023-11-30T00:00:00"/>
    <d v="2023-12-20T00:00:00"/>
    <n v="-848"/>
    <s v="SI"/>
    <s v="Bogotá D.C."/>
    <s v="N/A"/>
    <s v="N/A"/>
    <s v="N/A"/>
    <s v="N/A"/>
    <s v="N/A"/>
    <s v="N/A"/>
    <s v="N/A"/>
    <s v="N/A"/>
    <s v="En el documento justificativo aparece otro número de CDP_x000a_El 30/11/2023 saludo  se publica prorroga  de la Orden de Compra No 119566 - contratista PANAMERICANA LIBRERÍA Y PAPELERÍA S.A.S"/>
    <x v="0"/>
    <s v="Prorroga"/>
    <s v="N/A"/>
    <s v="N/A"/>
    <s v="N/A"/>
    <s v="N/A"/>
    <s v="N/A"/>
    <s v="https://www.colombiacompra.gov.co/tienda-virtual-del-estado-colombiano/ordenes-compra/119566"/>
  </r>
  <r>
    <s v="OC-119918-2023"/>
    <s v="JEP-TVEC-010-2023"/>
    <s v="Arinson Ruiz"/>
    <d v="2023-11-22T00:00:00"/>
    <s v="CLARYICON S.A.S"/>
    <x v="6"/>
    <s v="2. Compraventa "/>
    <s v="NIT"/>
    <n v="900442893"/>
    <n v="1"/>
    <x v="2"/>
    <s v="Cota"/>
    <s v="Adquirir pantallas y televisores para la Unidad de Investigación y Acusación"/>
    <s v="Funciones de la dependencia"/>
    <s v="Nestor Julio Corredor Niampira (Encargado)"/>
    <s v="Dirección de Tecnologías de la Información"/>
    <s v="I- Unidad de Investigación y Acusación- UIA"/>
    <s v="Mary Julieth Murillo Junco"/>
    <n v="49608372"/>
    <x v="22"/>
    <s v="N/A"/>
    <s v="N/A"/>
    <s v="N/A"/>
    <s v="Inversión"/>
    <n v="26622680"/>
    <s v="N/A"/>
    <s v="N/A"/>
    <s v="N/A"/>
    <s v="N/A"/>
    <n v="118423"/>
    <n v="666223"/>
    <n v="2018011001068"/>
    <d v="2023-11-16T00:00:00"/>
    <d v="2023-11-16T00:00:00"/>
    <s v="N/A"/>
    <s v="N/A"/>
    <s v="N/A"/>
    <s v="N/A"/>
    <s v="N/A"/>
    <n v="0"/>
    <s v="N/A"/>
    <n v="0"/>
    <s v="N/A"/>
    <n v="0"/>
    <s v="N/A"/>
    <n v="0"/>
    <s v="N/A"/>
    <n v="0"/>
    <s v="N/A"/>
    <n v="0"/>
    <s v="N/A"/>
    <n v="1"/>
    <d v="2023-11-30T00:00:00"/>
    <n v="22"/>
    <n v="26622680"/>
    <n v="0"/>
    <n v="0"/>
    <n v="0"/>
    <n v="0"/>
    <d v="2023-11-30T00:00:00"/>
    <d v="2023-12-22T00:00:00"/>
    <n v="-846"/>
    <s v="SI"/>
    <s v="N/A"/>
    <s v="N/A"/>
    <s v="N/A"/>
    <s v="N/A"/>
    <s v="N/A"/>
    <s v="N/A"/>
    <s v="N/A"/>
    <s v="N/A"/>
    <s v="N/A"/>
    <s v="El 30/11/2023 se publica prorroga de la orden de compra No 119918  contratista  CLARYICON S.A.S N.I.T. 900442893"/>
    <x v="0"/>
    <s v="Prorroga"/>
    <s v="N/A"/>
    <s v="N/A"/>
    <s v="N/A"/>
    <s v="N/A"/>
    <s v="N/A"/>
    <s v="https://www.colombiacompra.gov.co/tienda-virtual-del-estado-colombiano/ordenes-compra/119918"/>
  </r>
  <r>
    <s v="OC-120394-2023"/>
    <s v="JEP-TVEC-011-2023"/>
    <s v="Laura Paredes"/>
    <d v="2023-11-22T00:00:00"/>
    <s v="PANAMERICANA LIBRERÍA Y PAPELERÍA S.A."/>
    <x v="6"/>
    <s v="2. Compraventa "/>
    <s v="NIT"/>
    <n v="830037946"/>
    <n v="3"/>
    <x v="2"/>
    <s v="Bogotá D.C."/>
    <s v="Adquisición de elementos forenses para el Grupo Técnico Forense de la Unidad de Investigación y Acusación de la JEP"/>
    <s v="Funciones de la dependencia"/>
    <s v="Martha Cristina Useche Rodriguez (Encargada)"/>
    <s v="Subdirección de Recursos Físicos e Infraestructura"/>
    <s v="I- Unidad de Investigación y Acusación- UIA"/>
    <s v="Julian Alberto Villanueva"/>
    <n v="1020743883"/>
    <x v="22"/>
    <s v="N/A"/>
    <s v="N/A"/>
    <s v="N/A"/>
    <s v="Inversión"/>
    <n v="975630"/>
    <s v="N/A"/>
    <s v="N/A"/>
    <s v="N/A"/>
    <s v="N/A"/>
    <n v="104123"/>
    <n v="684323"/>
    <n v="2022011000057"/>
    <d v="2023-11-22T00:00:00"/>
    <d v="2023-11-22T00:00:00"/>
    <s v="N/A"/>
    <s v="N/A"/>
    <s v="N/A"/>
    <s v="N/A"/>
    <s v="N/A"/>
    <n v="0"/>
    <s v="N/A"/>
    <n v="0"/>
    <s v="N/A"/>
    <n v="0"/>
    <s v="N/A"/>
    <n v="0"/>
    <s v="N/A"/>
    <n v="0"/>
    <s v="N/A"/>
    <n v="0"/>
    <s v="N/A"/>
    <n v="1"/>
    <d v="2023-11-30T00:00:00"/>
    <n v="11"/>
    <n v="975630"/>
    <n v="0"/>
    <n v="0"/>
    <n v="0"/>
    <n v="0"/>
    <d v="2023-11-30T00:00:00"/>
    <d v="2023-12-11T00:00:00"/>
    <n v="-857"/>
    <s v="SI"/>
    <s v="N/A"/>
    <s v="N/A"/>
    <s v="N/A"/>
    <s v="N/A"/>
    <s v="N/A"/>
    <s v="N/A"/>
    <s v="N/A"/>
    <s v="N/A"/>
    <s v="N/A"/>
    <s v="El 30/11/2023se publica la prórroga de la Orden de Comorw 120394 Panamericana, plazo de ejecución hasta el 11 de diciembre de 2023."/>
    <x v="0"/>
    <s v="Prorroga"/>
    <s v="N/A"/>
    <s v="N/A"/>
    <s v="N/A"/>
    <s v="N/A"/>
    <s v="N/A"/>
    <s v="https://www.colombiacompra.gov.co/tienda-virtual-del-estado-colombiano/ordenes-compra/120394"/>
  </r>
  <r>
    <s v="OC-120395-2023"/>
    <s v="JEP-TVEC-011-2023"/>
    <s v="Laura Paredes"/>
    <d v="2023-11-22T00:00:00"/>
    <s v="PROVEER INSTITUCIONAL SAS"/>
    <x v="6"/>
    <s v="2. Compraventa "/>
    <s v="NIT"/>
    <n v="900365660"/>
    <n v="2"/>
    <x v="2"/>
    <s v="Dosquebradas"/>
    <s v="Adquisición de elementos forenses para el Grupo Técnico Forense de la Unidad de Investigación y Acusación de la JEP"/>
    <s v="Funciones de la dependencia"/>
    <s v="Martha Cristina Useche Rodriguez (Encargada)"/>
    <s v="Subdirección de Recursos Físicos e Infraestructura"/>
    <s v="I- Unidad de Investigación y Acusación- UIA"/>
    <s v="Julian Alberto Villanueva"/>
    <n v="1020743883"/>
    <x v="22"/>
    <s v="N/A"/>
    <s v="N/A"/>
    <s v="N/A"/>
    <s v="Inversión"/>
    <n v="7282800"/>
    <s v="N/A"/>
    <s v="N/A"/>
    <s v="N/A"/>
    <s v="N/A"/>
    <n v="104123"/>
    <n v="684323"/>
    <n v="2022011000057"/>
    <d v="2023-11-22T00:00:00"/>
    <d v="2023-11-22T00:00:00"/>
    <s v="N/A"/>
    <s v="N/A"/>
    <s v="N/A"/>
    <s v="N/A"/>
    <s v="N/A"/>
    <n v="0"/>
    <s v="N/A"/>
    <n v="0"/>
    <s v="N/A"/>
    <n v="0"/>
    <s v="N/A"/>
    <n v="0"/>
    <s v="N/A"/>
    <n v="0"/>
    <s v="N/A"/>
    <n v="0"/>
    <s v="N/A"/>
    <n v="1"/>
    <d v="2023-11-30T00:00:00"/>
    <n v="11"/>
    <n v="7282800"/>
    <n v="0"/>
    <n v="0"/>
    <n v="0"/>
    <n v="0"/>
    <d v="2023-11-30T00:00:00"/>
    <d v="2023-12-11T00:00:00"/>
    <n v="-857"/>
    <s v="SI"/>
    <s v="N/A"/>
    <s v="N/A"/>
    <s v="N/A"/>
    <s v="N/A"/>
    <s v="N/A"/>
    <s v="N/A"/>
    <s v="N/A"/>
    <s v="N/A"/>
    <s v="N/A"/>
    <s v="El 30/11/2023se publica la prórroga de la Orden de Comorw 120394 Panamericana, plazo de ejecución hasta el 11 de diciembre de 2023."/>
    <x v="0"/>
    <s v="Prorroga"/>
    <s v="N/A"/>
    <s v="N/A"/>
    <s v="N/A"/>
    <s v="N/A"/>
    <s v="N/A"/>
    <s v="https://www.colombiacompra.gov.co/tienda-virtual-del-estado-colombiano/ordenes-compra/120395"/>
  </r>
  <r>
    <s v="OC-122554-2023"/>
    <s v="JEP-TVEC-012-2023"/>
    <s v="Arinson Ruiz"/>
    <d v="2023-12-21T00:00:00"/>
    <s v="CONSORCIO KIOS"/>
    <x v="6"/>
    <s v="2. Prestación de servcios"/>
    <s v="NIT"/>
    <n v="901681580"/>
    <n v="1"/>
    <x v="2"/>
    <s v="Villavicencio"/>
    <s v="Prestar el servicio integral de aseo y cafetería incluido suministro de insumos, elementos, materiales y equipos requeridos para las instalaciones de la Jurisdicción Especial para la Paz."/>
    <s v="Funciones de la dependencia"/>
    <s v="Ana Lucia Rosales Callejas"/>
    <s v="Dirección Administrativa y Financiera"/>
    <s v="DD- Subdirección de Recursos Físicos e Infraestructura"/>
    <s v="Yiris Tovar Medina"/>
    <n v="22736411"/>
    <x v="19"/>
    <s v="A partir del 1/08/2024"/>
    <s v="N/A"/>
    <s v="N/A"/>
    <s v="Funcionamiento"/>
    <n v="890071487.82000005"/>
    <s v="N/A"/>
    <s v="N/A"/>
    <s v="N/A"/>
    <s v="N/A"/>
    <n v="103723"/>
    <n v="751823"/>
    <s v="N/A"/>
    <d v="2023-12-14T00:00:00"/>
    <d v="2023-12-14T00:00:00"/>
    <s v="N/A"/>
    <s v="N/A"/>
    <s v="N/A"/>
    <s v="N/A"/>
    <s v="N/A"/>
    <n v="96316742"/>
    <d v="2024-07-18T00:00:00"/>
    <n v="0"/>
    <s v="N/A"/>
    <n v="0"/>
    <s v="N/A"/>
    <n v="0"/>
    <s v="N/A"/>
    <n v="0"/>
    <s v="N/A"/>
    <n v="0"/>
    <s v="N/A"/>
    <n v="0"/>
    <s v="N/A"/>
    <n v="0"/>
    <n v="986388229.82000005"/>
    <n v="0"/>
    <n v="0"/>
    <n v="0"/>
    <n v="0"/>
    <d v="2024-08-17T00:00:00"/>
    <d v="2024-08-17T00:00:00"/>
    <n v="-607"/>
    <s v="SI"/>
    <s v="Bogotá D.C."/>
    <s v="Cumplimiento_x000a_Responsabilidad Civil Extracontractual"/>
    <s v="30-44-101056515_x000a_30-40-101020465"/>
    <n v="0"/>
    <s v="Seguros del Estado S.A."/>
    <d v="2023-12-15T00:00:00"/>
    <s v="14/12/2023 - 17/02/2025_x000a_14/12/2023 - 16/12/2023"/>
    <d v="2023-12-15T00:00:00"/>
    <s v="https://jepcolombia.sharepoint.com/:b:/g/SE/DAJ/SDC/ESVZ2bhAH6hAnJNKWy0s1uIBFo3SOX6VSuXBKFfOm7EWTw?e=pvvkjh_x000a_RC: https://jepcolombia.sharepoint.com/:b:/g/SE/DAJ/SDC/EfR5JnlgsiVCu5xCuuIsKqMBX3vUD75OkZON1STuvUazvA?e=wAYZsw"/>
    <s v="El 18/07/2024 se modificò la OC adicionando un valor de $96.316.742, la novedad no fue reportada en el mes de julio se reporta en SIRECI el mes de noviembre."/>
    <x v="0"/>
    <s v="Retiro"/>
    <s v="N/A"/>
    <s v="N/A"/>
    <s v="N/A"/>
    <s v="N/A"/>
    <s v="N/A"/>
    <s v="https://www.colombiacompra.gov.co/tienda-virtual-del-estado-colombiano/ordenes-compra/122554"/>
  </r>
  <r>
    <s v="OC-123319-2023"/>
    <s v="JEP-TVEC-013-2023"/>
    <s v="Angela Esquivel"/>
    <d v="2023-12-21T00:00:00"/>
    <s v="CONTROLES EMPRESARIALES SAS"/>
    <x v="6"/>
    <s v="25. Licenciamiento"/>
    <s v="NIT"/>
    <n v="800058607"/>
    <n v="2"/>
    <x v="2"/>
    <s v="Bogotá D.C."/>
    <s v="Suministro de licenciamiento Microsoft para cubrir las necesidades de la JEP"/>
    <s v="Funciones de la dependencia"/>
    <s v="Nestor Julio Corredor Niampira (Encargado)"/>
    <s v="Dirección de Tecnologías de la Información"/>
    <s v="C- Dirección de TI"/>
    <s v="Nestor Julio Corredor Niampira"/>
    <n v="79330694"/>
    <x v="18"/>
    <s v="N/A"/>
    <s v="N/A"/>
    <s v="N/A"/>
    <s v=" Funcionamiento e Inversión"/>
    <n v="1134708727.5999999"/>
    <s v="N/A"/>
    <s v="N/A"/>
    <s v="N/A"/>
    <s v="N/A"/>
    <n v="120123"/>
    <n v="756923"/>
    <n v="2022011000049"/>
    <d v="2023-12-27T00:00:00"/>
    <d v="2023-12-27T00:00:00"/>
    <s v="N/A"/>
    <s v="N/A"/>
    <s v="N/A"/>
    <s v="N/A"/>
    <s v="N/A"/>
    <n v="0"/>
    <s v="N/A"/>
    <n v="0"/>
    <s v="N/A"/>
    <n v="0"/>
    <s v="N/A"/>
    <n v="0"/>
    <s v="N/A"/>
    <n v="0"/>
    <s v="N/A"/>
    <n v="0"/>
    <s v="N/A"/>
    <n v="1"/>
    <d v="2023-12-28T00:00:00"/>
    <n v="3"/>
    <n v="1134708727.5999999"/>
    <n v="0"/>
    <n v="0"/>
    <n v="0"/>
    <n v="0"/>
    <d v="2023-12-28T00:00:00"/>
    <d v="2023-12-31T00:00:00"/>
    <n v="-837"/>
    <s v="SI"/>
    <s v="Bogotá D.C."/>
    <s v="Cumplimiento"/>
    <s v="SGPL-126434324-1"/>
    <n v="1"/>
    <s v="Zurich Colombia Seguros SA"/>
    <d v="2023-12-27T00:00:00"/>
    <s v="27/12/2023 - 28/12/2026"/>
    <d v="2023-12-27T00:00:00"/>
    <s v="No se encuentra en la carpeta revisado 17/07/2024"/>
    <s v="El 28/12/2023 se prorrogó el contrato hasta el 31/12/2023; El 25/02/2026 se publicó el acta de balance y cierre"/>
    <x v="0"/>
    <s v="Prorroga"/>
    <s v="N/A"/>
    <s v="N/A"/>
    <s v="N/A"/>
    <s v="N/A"/>
    <s v="N/A"/>
    <s v="https://www.colombiacompra.gov.co/tienda-virtual-del-estado-colombiano/ordenes-compra/12331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7F3BD67-7971-4D11-99C7-8940151D350F}"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1:A37" firstHeaderRow="1" firstDataRow="1" firstDataCol="1"/>
  <pivotFields count="81">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60">
        <item m="1" x="43"/>
        <item m="1" x="53"/>
        <item m="1" x="51"/>
        <item m="1" x="50"/>
        <item m="1" x="39"/>
        <item m="1" x="52"/>
        <item m="1" x="46"/>
        <item x="32"/>
        <item x="31"/>
        <item x="23"/>
        <item x="27"/>
        <item m="1" x="40"/>
        <item x="24"/>
        <item x="5"/>
        <item m="1" x="36"/>
        <item x="2"/>
        <item x="14"/>
        <item x="8"/>
        <item x="6"/>
        <item x="17"/>
        <item x="9"/>
        <item x="11"/>
        <item x="18"/>
        <item m="1" x="56"/>
        <item m="1" x="38"/>
        <item x="4"/>
        <item m="1" x="37"/>
        <item x="20"/>
        <item x="28"/>
        <item x="19"/>
        <item x="3"/>
        <item x="1"/>
        <item m="1" x="41"/>
        <item m="1" x="42"/>
        <item m="1" x="35"/>
        <item m="1" x="45"/>
        <item x="21"/>
        <item m="1" x="49"/>
        <item m="1" x="57"/>
        <item m="1" x="48"/>
        <item m="1" x="47"/>
        <item m="1" x="55"/>
        <item m="1" x="44"/>
        <item x="22"/>
        <item m="1" x="58"/>
        <item m="1" x="54"/>
        <item x="0"/>
        <item x="7"/>
        <item x="10"/>
        <item x="12"/>
        <item x="13"/>
        <item x="15"/>
        <item x="16"/>
        <item x="25"/>
        <item x="26"/>
        <item x="29"/>
        <item x="30"/>
        <item x="33"/>
        <item x="3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numFmtId="166"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19"/>
  </rowFields>
  <rowItems count="36">
    <i>
      <x v="7"/>
    </i>
    <i>
      <x v="8"/>
    </i>
    <i>
      <x v="9"/>
    </i>
    <i>
      <x v="10"/>
    </i>
    <i>
      <x v="12"/>
    </i>
    <i>
      <x v="13"/>
    </i>
    <i>
      <x v="15"/>
    </i>
    <i>
      <x v="16"/>
    </i>
    <i>
      <x v="17"/>
    </i>
    <i>
      <x v="18"/>
    </i>
    <i>
      <x v="19"/>
    </i>
    <i>
      <x v="20"/>
    </i>
    <i>
      <x v="21"/>
    </i>
    <i>
      <x v="22"/>
    </i>
    <i>
      <x v="25"/>
    </i>
    <i>
      <x v="27"/>
    </i>
    <i>
      <x v="28"/>
    </i>
    <i>
      <x v="29"/>
    </i>
    <i>
      <x v="30"/>
    </i>
    <i>
      <x v="31"/>
    </i>
    <i>
      <x v="36"/>
    </i>
    <i>
      <x v="43"/>
    </i>
    <i>
      <x v="46"/>
    </i>
    <i>
      <x v="47"/>
    </i>
    <i>
      <x v="48"/>
    </i>
    <i>
      <x v="49"/>
    </i>
    <i>
      <x v="50"/>
    </i>
    <i>
      <x v="51"/>
    </i>
    <i>
      <x v="52"/>
    </i>
    <i>
      <x v="53"/>
    </i>
    <i>
      <x v="54"/>
    </i>
    <i>
      <x v="55"/>
    </i>
    <i>
      <x v="56"/>
    </i>
    <i>
      <x v="57"/>
    </i>
    <i>
      <x v="58"/>
    </i>
    <i t="grand">
      <x/>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40AB251-B640-49CA-B147-BCD4907E5E44}" name="TablaDinámica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3:C11" firstHeaderRow="0" firstDataRow="1" firstDataCol="1" rowPageCount="1" colPageCount="1"/>
  <pivotFields count="81">
    <pivotField dataField="1" showAll="0"/>
    <pivotField showAll="0"/>
    <pivotField showAll="0"/>
    <pivotField showAll="0"/>
    <pivotField showAll="0"/>
    <pivotField axis="axisRow" showAll="0">
      <items count="10">
        <item x="0"/>
        <item x="3"/>
        <item x="1"/>
        <item x="2"/>
        <item x="5"/>
        <item m="1" x="7"/>
        <item x="6"/>
        <item x="4"/>
        <item m="1"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numFmtId="166" showAll="0"/>
    <pivotField showAll="0"/>
    <pivotField numFmtId="166"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7">
        <item x="1"/>
        <item h="1" m="1" x="3"/>
        <item h="1" m="1" x="5"/>
        <item h="1" m="1" x="4"/>
        <item h="1" m="1" x="2"/>
        <item x="0"/>
        <item t="default"/>
      </items>
    </pivotField>
    <pivotField showAll="0"/>
    <pivotField showAll="0"/>
    <pivotField showAll="0"/>
    <pivotField showAll="0"/>
    <pivotField showAll="0"/>
    <pivotField showAll="0"/>
    <pivotField showAll="0"/>
  </pivotFields>
  <rowFields count="1">
    <field x="5"/>
  </rowFields>
  <rowItems count="8">
    <i>
      <x/>
    </i>
    <i>
      <x v="1"/>
    </i>
    <i>
      <x v="2"/>
    </i>
    <i>
      <x v="3"/>
    </i>
    <i>
      <x v="4"/>
    </i>
    <i>
      <x v="6"/>
    </i>
    <i>
      <x v="7"/>
    </i>
    <i t="grand">
      <x/>
    </i>
  </rowItems>
  <colFields count="1">
    <field x="-2"/>
  </colFields>
  <colItems count="2">
    <i>
      <x/>
    </i>
    <i i="1">
      <x v="1"/>
    </i>
  </colItems>
  <pageFields count="1">
    <pageField fld="73" hier="-1"/>
  </pageFields>
  <dataFields count="2">
    <dataField name="Cuenta de NÚMERO DE CONTRATO " fld="0" subtotal="count" baseField="0" baseItem="0"/>
    <dataField name="Suma de VALOR TOTAL DEL CONTRATO" fld="54" baseField="0" baseItem="0" numFmtId="166"/>
  </dataFields>
  <formats count="1">
    <format dxfId="1134">
      <pivotArea outline="0" collapsedLevelsAreSubtotals="1" fieldPosition="0">
        <references count="1">
          <reference field="4294967294" count="1" selected="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81627948-FF58-4CEB-AF5B-ED653D60AA61}" name="TablaDinámica2"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location ref="A22:B27" firstHeaderRow="1" firstDataRow="1" firstDataCol="1" rowPageCount="2" colPageCount="1"/>
  <pivotFields count="81">
    <pivotField dataField="1" showAll="0"/>
    <pivotField showAll="0"/>
    <pivotField showAll="0"/>
    <pivotField showAll="0"/>
    <pivotField showAll="0"/>
    <pivotField axis="axisPage" multipleItemSelectionAllowed="1" showAll="0">
      <items count="10">
        <item x="0"/>
        <item h="1" x="3"/>
        <item h="1" x="1"/>
        <item h="1" x="2"/>
        <item h="1" x="5"/>
        <item h="1" m="1" x="7"/>
        <item h="1" x="6"/>
        <item h="1" x="4"/>
        <item h="1" m="1" x="8"/>
        <item t="default"/>
      </items>
    </pivotField>
    <pivotField showAll="0"/>
    <pivotField showAll="0"/>
    <pivotField showAll="0"/>
    <pivotField showAll="0"/>
    <pivotField axis="axisRow" showAll="0">
      <items count="8">
        <item m="1" x="5"/>
        <item m="1" x="6"/>
        <item x="2"/>
        <item x="3"/>
        <item x="0"/>
        <item x="1"/>
        <item x="4"/>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66" showAll="0"/>
    <pivotField showAll="0"/>
    <pivotField numFmtId="166" showAll="0"/>
    <pivotField showAll="0"/>
    <pivotField numFmtId="166"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Page" multipleItemSelectionAllowed="1" showAll="0">
      <items count="7">
        <item x="1"/>
        <item h="1" m="1" x="3"/>
        <item h="1" m="1" x="5"/>
        <item h="1" m="1" x="4"/>
        <item h="1" m="1" x="2"/>
        <item x="0"/>
        <item t="default"/>
      </items>
    </pivotField>
    <pivotField showAll="0"/>
    <pivotField showAll="0"/>
    <pivotField showAll="0"/>
    <pivotField showAll="0"/>
    <pivotField showAll="0"/>
    <pivotField showAll="0"/>
    <pivotField showAll="0"/>
  </pivotFields>
  <rowFields count="1">
    <field x="10"/>
  </rowFields>
  <rowItems count="5">
    <i>
      <x v="2"/>
    </i>
    <i>
      <x v="3"/>
    </i>
    <i>
      <x v="4"/>
    </i>
    <i>
      <x v="5"/>
    </i>
    <i t="grand">
      <x/>
    </i>
  </rowItems>
  <colItems count="1">
    <i/>
  </colItems>
  <pageFields count="2">
    <pageField fld="73" hier="-1"/>
    <pageField fld="5" hier="-1"/>
  </pageFields>
  <dataFields count="1">
    <dataField name="Cuenta de NÚMERO DE CONTRATO " fld="0"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b:/g/SE/DAJ/SDC/ERWOJiTBIS9JkXTVDFOqzVUBaaDZD0zaaZFrDxq4Za9msw?e=ALaOFQ" TargetMode="External"/><Relationship Id="rId21" Type="http://schemas.openxmlformats.org/officeDocument/2006/relationships/hyperlink" Target="https://community.secop.gov.co/Public/Tendering/ContractNoticePhases/View?PPI=CO1.PPI.23508144&amp;isFromPublicArea=True&amp;isModal=False" TargetMode="External"/><Relationship Id="rId42" Type="http://schemas.openxmlformats.org/officeDocument/2006/relationships/hyperlink" Target="../../../../../:b:/g/SE/DAJ/SDC/EXdJNEpGcOFMiWYTqigb_WYBP5fufoSVlo2lJW1W1ZbrNA?e=hc3FJj" TargetMode="External"/><Relationship Id="rId47" Type="http://schemas.openxmlformats.org/officeDocument/2006/relationships/hyperlink" Target="../../../../../:b:/g/SE/DAJ/SDC/EZgg27sd0wtHigYcyb0UH7kB-9dKpiBlgsKNcdTMWCCEFA?e=vfHAx9" TargetMode="External"/><Relationship Id="rId63" Type="http://schemas.openxmlformats.org/officeDocument/2006/relationships/hyperlink" Target="https://www.colombiacompra.gov.co/tienda-virtual-del-estado-colombiano/ordenes-compra/120394" TargetMode="External"/><Relationship Id="rId68" Type="http://schemas.openxmlformats.org/officeDocument/2006/relationships/hyperlink" Target="https://community.secop.gov.co/Public/Tendering/ContractNoticePhases/View?PPI=CO1.PPI.26672605&amp;isFromPublicArea=True&amp;isModal=False" TargetMode="External"/><Relationship Id="rId7" Type="http://schemas.openxmlformats.org/officeDocument/2006/relationships/hyperlink" Target="https://community.secop.gov.co/Public/Tendering/ContractNoticePhases/View?PPI=CO1.PPI.28879226&amp;isFromPublicArea=True&amp;isModal=False" TargetMode="External"/><Relationship Id="rId71" Type="http://schemas.openxmlformats.org/officeDocument/2006/relationships/vmlDrawing" Target="../drawings/vmlDrawing1.vml"/><Relationship Id="rId2" Type="http://schemas.openxmlformats.org/officeDocument/2006/relationships/hyperlink" Target="https://community.secop.gov.co/Public/Tendering/ContractNoticePhases/View?PPI=CO1.PPI.28897970&amp;isFromPublicArea=True&amp;isModal=False" TargetMode="External"/><Relationship Id="rId16" Type="http://schemas.openxmlformats.org/officeDocument/2006/relationships/hyperlink" Target="https://community.secop.gov.co/Public/Tendering/ContractNoticePhases/View?PPI=CO1.PPI.28854440&amp;isFromPublicArea=True&amp;isModal=False" TargetMode="External"/><Relationship Id="rId29" Type="http://schemas.openxmlformats.org/officeDocument/2006/relationships/hyperlink" Target="../../../../../:b:/g/SE/DAJ/SDC/ESbjfIDQj_1Jo4KnwTyIbJEB1XEUn2Ll4MAQvHHK9L2XFg?e=dzNJP4" TargetMode="External"/><Relationship Id="rId11" Type="http://schemas.openxmlformats.org/officeDocument/2006/relationships/hyperlink" Target="https://community.secop.gov.co/Public/Tendering/ContractNoticePhases/View?PPI=CO1.PPI.28879788&amp;isFromPublicArea=True&amp;isModal=False" TargetMode="External"/><Relationship Id="rId24" Type="http://schemas.openxmlformats.org/officeDocument/2006/relationships/hyperlink" Target="../../../../../:b:/g/SE/DAJ/SDC/EWsRwxPE6g1NstWxdUZ5mtQBF6vUVM6cM8lNa3OWl6lpOA?e=fNz7iU" TargetMode="External"/><Relationship Id="rId32" Type="http://schemas.openxmlformats.org/officeDocument/2006/relationships/hyperlink" Target="../../../../../:b:/g/SE/DAJ/SDC/EeA5JVE7tZtCkaZVemnwdT0BAar5FjCNyl07BVTdNpYoqg?e=RskRf0" TargetMode="External"/><Relationship Id="rId37" Type="http://schemas.openxmlformats.org/officeDocument/2006/relationships/hyperlink" Target="../../../../../:b:/g/SE/DAJ/SDC/ERikBH65KSpAruI9q8XHBeQBoEppMBLl5DaL5XAh37B75A?e=1yFnXU" TargetMode="External"/><Relationship Id="rId40" Type="http://schemas.openxmlformats.org/officeDocument/2006/relationships/hyperlink" Target="../../../../../:b:/g/SE/DAJ/SDC/EdGQDE1BM7RDniZcZyCKBnQB0sTyzlCNdaPRDsQRR-eQsA?e=OdHCjP" TargetMode="External"/><Relationship Id="rId45" Type="http://schemas.openxmlformats.org/officeDocument/2006/relationships/hyperlink" Target="../../../../../:b:/g/SE/DAJ/SDC/EScSzNB9TGdBn69EUJyjAIQBhNtsKWRfXXJL4zTie0iSjQ?e=WCupYf" TargetMode="External"/><Relationship Id="rId53" Type="http://schemas.openxmlformats.org/officeDocument/2006/relationships/hyperlink" Target="../../../../../:b:/g/SE/DAJ/SDC/EXsbqvfkC-ZMg-F8guafLYIBI2gsxdB2egV0OBXwwebdog?e=kL3gFf" TargetMode="External"/><Relationship Id="rId58" Type="http://schemas.openxmlformats.org/officeDocument/2006/relationships/hyperlink" Target="../../../../../:b:/g/SE/DAJ/SDC/ESVZ2bhAH6hAnJNKWy0s1uIBFo3SOX6VSuXBKFfOm7EWTw?e=pvvkjh" TargetMode="External"/><Relationship Id="rId66" Type="http://schemas.openxmlformats.org/officeDocument/2006/relationships/hyperlink" Target="https://www.colombiacompra.gov.co/tienda-virtual-del-estado-colombiano/ordenes-compra/119354" TargetMode="External"/><Relationship Id="rId5" Type="http://schemas.openxmlformats.org/officeDocument/2006/relationships/hyperlink" Target="https://community.secop.gov.co/Public/Tendering/ContractNoticePhases/View?PPI=CO1.PPI.28873182&amp;isFromPublicArea=True&amp;isModal=False" TargetMode="External"/><Relationship Id="rId61" Type="http://schemas.openxmlformats.org/officeDocument/2006/relationships/hyperlink" Target="https://community.secop.gov.co/Public/Tendering/ContractNoticePhases/View?PPI=CO1.PPI.25499657&amp;isFromPublicArea=True&amp;isModal=False" TargetMode="External"/><Relationship Id="rId19" Type="http://schemas.openxmlformats.org/officeDocument/2006/relationships/hyperlink" Target="https://community.secop.gov.co/Public/Tendering/ContractNoticePhases/View?PPI=CO1.PPI.28896788&amp;isFromPublicArea=True&amp;isModal=False" TargetMode="External"/><Relationship Id="rId14" Type="http://schemas.openxmlformats.org/officeDocument/2006/relationships/hyperlink" Target="https://community.secop.gov.co/Public/Tendering/ContractNoticePhases/View?PPI=CO1.PPI.28870520&amp;isFromPublicArea=True&amp;isModal=False" TargetMode="External"/><Relationship Id="rId22" Type="http://schemas.openxmlformats.org/officeDocument/2006/relationships/hyperlink" Target="../../../../../:b:/g/SE/DAJ/SDC/EXsLSxEo-nlDqd4gQIlNiUIBwpkJPgEQTf-jomdAXHNjug?e=dQVTdh" TargetMode="External"/><Relationship Id="rId27" Type="http://schemas.openxmlformats.org/officeDocument/2006/relationships/hyperlink" Target="../../../../../:b:/g/SE/DAJ/SDC/EciiGu-_oaxLmNt_Om7uYusBXVIp4_U69gIWZqIIcieyvQ?e=nJaM6i" TargetMode="External"/><Relationship Id="rId30" Type="http://schemas.openxmlformats.org/officeDocument/2006/relationships/hyperlink" Target="https://community.secop.gov.co/Public/Tendering/ContractNoticePhases/View?PPI=CO1.PPI.22758224&amp;isFromPublicArea=True&amp;isModal=False" TargetMode="External"/><Relationship Id="rId35" Type="http://schemas.openxmlformats.org/officeDocument/2006/relationships/hyperlink" Target="https://community.secop.gov.co/Public/Tendering/ContractNoticePhases/View?PPI=CO1.PPI.23478672&amp;isFromPublicArea=True&amp;isModal=False" TargetMode="External"/><Relationship Id="rId43" Type="http://schemas.openxmlformats.org/officeDocument/2006/relationships/hyperlink" Target="../../../../../:b:/g/SE/DAJ/SDC/ESv8QutA8WJKlwKUehRTxhABg-v9btleUo7ZXVFj_Cxjew?e=utBqWT" TargetMode="External"/><Relationship Id="rId48" Type="http://schemas.openxmlformats.org/officeDocument/2006/relationships/hyperlink" Target="../../../../../:b:/g/SE/DAJ/SDC/ETCHj0KLz5FPo50cJeRetLIB-Z6k9Gen5pxBIACe2eTaBQ?e=4YNDwz" TargetMode="External"/><Relationship Id="rId56" Type="http://schemas.openxmlformats.org/officeDocument/2006/relationships/hyperlink" Target="../../../../../:b:/g/SE/DAJ/SDC/EX5WvbILzetHvDHctdRhcYkBy0vWtBR0DKe47c4M5JtGIw?e=y2ezEg" TargetMode="External"/><Relationship Id="rId64" Type="http://schemas.openxmlformats.org/officeDocument/2006/relationships/hyperlink" Target="https://www.colombiacompra.gov.co/tienda-virtual-del-estado-colombiano/ordenes-compra/120395" TargetMode="External"/><Relationship Id="rId69" Type="http://schemas.openxmlformats.org/officeDocument/2006/relationships/hyperlink" Target="https://community.secop.gov.co/Public/Tendering/ContractNoticePhases/View?PPI=CO1.PPI.27936018&amp;isFromPublicArea=True&amp;isModal=False" TargetMode="External"/><Relationship Id="rId8" Type="http://schemas.openxmlformats.org/officeDocument/2006/relationships/hyperlink" Target="https://community.secop.gov.co/Public/Tendering/ContractNoticePhases/View?PPI=CO1.PPI.28879200&amp;isFromPublicArea=True&amp;isModal=False" TargetMode="External"/><Relationship Id="rId51" Type="http://schemas.openxmlformats.org/officeDocument/2006/relationships/hyperlink" Target="../../../../../:b:/g/SE/DAJ/SDC/EY9cinryJPpGrgFXl4ed-GgBqhKPzGigxz_yO2FEJQCefw?e=RLlttd" TargetMode="External"/><Relationship Id="rId72" Type="http://schemas.openxmlformats.org/officeDocument/2006/relationships/comments" Target="../comments1.xml"/><Relationship Id="rId3" Type="http://schemas.openxmlformats.org/officeDocument/2006/relationships/hyperlink" Target="https://community.secop.gov.co/Public/Tendering/ContractNoticePhases/View?PPI=CO1.PPI.28857907&amp;isFromPublicArea=True&amp;isModal=False" TargetMode="External"/><Relationship Id="rId12" Type="http://schemas.openxmlformats.org/officeDocument/2006/relationships/hyperlink" Target="https://community.secop.gov.co/Public/Tendering/ContractNoticePhases/View?PPI=CO1.PPI.28880188&amp;isFromPublicArea=True&amp;isModal=False" TargetMode="External"/><Relationship Id="rId17" Type="http://schemas.openxmlformats.org/officeDocument/2006/relationships/hyperlink" Target="https://community.secop.gov.co/Public/Tendering/ContractNoticePhases/View?PPI=CO1.PPI.28886708&amp;isFromPublicArea=True&amp;isModal=False" TargetMode="External"/><Relationship Id="rId25" Type="http://schemas.openxmlformats.org/officeDocument/2006/relationships/hyperlink" Target="../../../../../:b:/g/SE/DAJ/SDC/EX5RcpsOoLVBjWrK1zsfx7oBxu-RE0EUlho3XQSUEE5Tpg?e=pOXnnL" TargetMode="External"/><Relationship Id="rId33" Type="http://schemas.openxmlformats.org/officeDocument/2006/relationships/hyperlink" Target="https://community.secop.gov.co/Public/Tendering/OpportunityDetail/Index?noticeUID=CO1.NTC.4996698&amp;isFromPublicArea=True&amp;isModal=true&amp;asPopupView=true" TargetMode="External"/><Relationship Id="rId38" Type="http://schemas.openxmlformats.org/officeDocument/2006/relationships/hyperlink" Target="../../../../../:b:/g/SE/DAJ/SDC/EX59D3v4ReFKqvqcBoTF_hcBH6WeoLP-69XH42RoDXEWSw?e=F6NZ5e" TargetMode="External"/><Relationship Id="rId46" Type="http://schemas.openxmlformats.org/officeDocument/2006/relationships/hyperlink" Target="../../../../../:b:/g/SE/DAJ/SDC/ETt9FxuFPPRKoewMqGEDpk0BNfGEYz4YWx6LEgtBx-TiTw?e=M2EEBy" TargetMode="External"/><Relationship Id="rId59" Type="http://schemas.openxmlformats.org/officeDocument/2006/relationships/hyperlink" Target="../../../../../:b:/g/SE/DAJ/SDC/EYRFxakUAVRAuY2PG4Tt06ABJ0C9mYDUA1TpMgzTNLHvYw?e=GEd7o7" TargetMode="External"/><Relationship Id="rId67" Type="http://schemas.openxmlformats.org/officeDocument/2006/relationships/hyperlink" Target="https://www.colombiacompra.gov.co/tienda-virtual-del-estado-colombiano/ordenes-compra/119355" TargetMode="External"/><Relationship Id="rId20" Type="http://schemas.openxmlformats.org/officeDocument/2006/relationships/hyperlink" Target="mailto:camila.mendez@jep.gov.co" TargetMode="External"/><Relationship Id="rId41" Type="http://schemas.openxmlformats.org/officeDocument/2006/relationships/hyperlink" Target="../../../../../:b:/g/SE/DAJ/SDC/EfE4zseFQmREpHJgKj6E9y8BJ70QUK61uXbOSauVKN2HoA?e=bQsGet" TargetMode="External"/><Relationship Id="rId54" Type="http://schemas.openxmlformats.org/officeDocument/2006/relationships/hyperlink" Target="../../../../../:b:/g/SE/DAJ/SDC/EQeDQLhxtVZOuSf2LK8B6EsB7TAubKoKtGbfh9stWsL0GQ?e=48NWh0" TargetMode="External"/><Relationship Id="rId62" Type="http://schemas.openxmlformats.org/officeDocument/2006/relationships/hyperlink" Target="https://community.secop.gov.co/Public/Tendering/ContractNoticePhases/View?PPI=CO1.PPI.22608061&amp;isFromPublicArea=True&amp;isModal=False," TargetMode="External"/><Relationship Id="rId70" Type="http://schemas.openxmlformats.org/officeDocument/2006/relationships/printerSettings" Target="../printerSettings/printerSettings1.bin"/><Relationship Id="rId1" Type="http://schemas.openxmlformats.org/officeDocument/2006/relationships/hyperlink" Target="https://community.secop.gov.co/Public/Tendering/ContractNoticePhases/View?PPI=CO1.PPI.28879688&amp;isFromPublicArea=True&amp;isModal=False" TargetMode="External"/><Relationship Id="rId6" Type="http://schemas.openxmlformats.org/officeDocument/2006/relationships/hyperlink" Target="https://community.secop.gov.co/Public/Tendering/ContractNoticePhases/View?PPI=CO1.PPI.28877117&amp;isFromPublicArea=True&amp;isModal=False" TargetMode="External"/><Relationship Id="rId15" Type="http://schemas.openxmlformats.org/officeDocument/2006/relationships/hyperlink" Target="https://community.secop.gov.co/Public/Tendering/ContractNoticePhases/View?PPI=CO1.PPI.28840120&amp;isFromPublicArea=True&amp;isModal=False" TargetMode="External"/><Relationship Id="rId23" Type="http://schemas.openxmlformats.org/officeDocument/2006/relationships/hyperlink" Target="../../../../../:b:/g/SE/DAJ/SDC/EQozkqNu9BZMpCMg91vVvpMBVV8ZOKHO4mLcnX54x864Ag?e=ZD5NnK" TargetMode="External"/><Relationship Id="rId28" Type="http://schemas.openxmlformats.org/officeDocument/2006/relationships/hyperlink" Target="../../../../../:b:/g/SE/DAJ/SDC/Ee9FleYNVhVNgOlIN2fyzkMBQvS5LJKecOVXKByCuJFhOg?e=Q1hkq3" TargetMode="External"/><Relationship Id="rId36" Type="http://schemas.openxmlformats.org/officeDocument/2006/relationships/hyperlink" Target="https://community.secop.gov.co/Public/Tendering/ContractNoticePhases/View?PPI=CO1.PPI.24855735&amp;isFromPublicArea=True&amp;isModal=False" TargetMode="External"/><Relationship Id="rId49" Type="http://schemas.openxmlformats.org/officeDocument/2006/relationships/hyperlink" Target="../../../../../:b:/g/SE/DAJ/SDC/EUQjfsmLZkxMi-aDYMIyfaIBSZ6imFNF2vcCxSL30-spbA?e=4cvEcf" TargetMode="External"/><Relationship Id="rId57" Type="http://schemas.openxmlformats.org/officeDocument/2006/relationships/hyperlink" Target="../../../../../:b:/g/SE/DAJ/SDC/EayCoq4FD79OnbQUMwGqBKABQrdlNKaVCdfWOuP1loO6BQ?e=YHSVkd" TargetMode="External"/><Relationship Id="rId10" Type="http://schemas.openxmlformats.org/officeDocument/2006/relationships/hyperlink" Target="https://community.secop.gov.co/Public/Tendering/ContractNoticePhases/View?PPI=CO1.PPI.28880145&amp;isFromPublicArea=True&amp;isModal=False" TargetMode="External"/><Relationship Id="rId31" Type="http://schemas.openxmlformats.org/officeDocument/2006/relationships/hyperlink" Target="https://community.secop.gov.co/Public/Tendering/ContractNoticePhases/View?PPI=CO1.PPI.24910958&amp;isFromPublicArea=True&amp;isModal=False" TargetMode="External"/><Relationship Id="rId44" Type="http://schemas.openxmlformats.org/officeDocument/2006/relationships/hyperlink" Target="../../../../../:b:/g/SE/DAJ/SDC/EakVn9CYkEdGqECntKJ3zRYB7Znvk3hxJKJpRPaIlQ28nQ?e=m75NYG" TargetMode="External"/><Relationship Id="rId52" Type="http://schemas.openxmlformats.org/officeDocument/2006/relationships/hyperlink" Target="../../../../../:b:/g/SE/DAJ/SDC/EdnLUZYTZIZDuxL8UJ-rEo8BtgIxkRtQmHXsSCCbAHFx7w?e=Pnjon3" TargetMode="External"/><Relationship Id="rId60" Type="http://schemas.openxmlformats.org/officeDocument/2006/relationships/hyperlink" Target="https://community.secop.gov.co/Public/Tendering/ContractNoticePhases/View?PPI=CO1.PPI.24433368&amp;isFromPublicArea=True&amp;isModal=False" TargetMode="External"/><Relationship Id="rId65" Type="http://schemas.openxmlformats.org/officeDocument/2006/relationships/hyperlink" Target="https://www.colombiacompra.gov.co/tienda-virtual-del-estado-colombiano/ordenes-compra/119356" TargetMode="External"/><Relationship Id="rId4" Type="http://schemas.openxmlformats.org/officeDocument/2006/relationships/hyperlink" Target="https://community.secop.gov.co/Public/Tendering/ContractNoticePhases/View?PPI=CO1.PPI.28631495&amp;isFromPublicArea=True&amp;isModal=False" TargetMode="External"/><Relationship Id="rId9" Type="http://schemas.openxmlformats.org/officeDocument/2006/relationships/hyperlink" Target="https://community.secop.gov.co/Public/Tendering/ContractNoticePhases/View?PPI=CO1.PPI.28879184&amp;isFromPublicArea=True&amp;isModal=False" TargetMode="External"/><Relationship Id="rId13" Type="http://schemas.openxmlformats.org/officeDocument/2006/relationships/hyperlink" Target="https://community.secop.gov.co/Public/Tendering/ContractNoticePhases/View?PPI=CO1.PPI.28452066&amp;isFromPublicArea=True&amp;isModal=False" TargetMode="External"/><Relationship Id="rId18" Type="http://schemas.openxmlformats.org/officeDocument/2006/relationships/hyperlink" Target="https://community.secop.gov.co/Public/Tendering/ContractNoticePhases/View?PPI=CO1.PPI.28897587&amp;isFromPublicArea=True&amp;isModal=False" TargetMode="External"/><Relationship Id="rId39" Type="http://schemas.openxmlformats.org/officeDocument/2006/relationships/hyperlink" Target="../../../../../:b:/g/SE/DAJ/SDC/EcOKl2FtaJtDvOFB_Q-lP-oBCKv9KSgqMhaNhgVpYKAFgw?e=SpRgtq" TargetMode="External"/><Relationship Id="rId34" Type="http://schemas.openxmlformats.org/officeDocument/2006/relationships/hyperlink" Target="https://community.secop.gov.co/Public/Tendering/ContractNoticePhases/View?PPI=CO1.PPI.26736161&amp;isFromPublicArea=True&amp;isModal=False" TargetMode="External"/><Relationship Id="rId50" Type="http://schemas.openxmlformats.org/officeDocument/2006/relationships/hyperlink" Target="../../../../../:b:/g/SE/DAJ/SDC/EVrK2x8aUFlHhbTvtWG_R4kBxv7dPQSZZ9A9IBFncIktSA?e=IeJLAd" TargetMode="External"/><Relationship Id="rId55" Type="http://schemas.openxmlformats.org/officeDocument/2006/relationships/hyperlink" Target="../../../../../:b:/g/SE/DAJ/SDC/Eaz3ajvMwiZCje3osWvUD3kBd2k1jEU0L6_7pLI0tVdd0g?e=5AnjN5" TargetMode="External"/></Relationships>
</file>

<file path=xl/worksheets/_rels/sheet2.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3.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779EF-2671-4CC0-BD43-B82ECBD4D423}">
  <dimension ref="A1:CK914"/>
  <sheetViews>
    <sheetView topLeftCell="AZ910" zoomScale="90" zoomScaleNormal="90" workbookViewId="0">
      <selection activeCell="BD2" sqref="BD2:BD914"/>
    </sheetView>
  </sheetViews>
  <sheetFormatPr baseColWidth="10" defaultColWidth="21.85546875" defaultRowHeight="102.95" customHeight="1" x14ac:dyDescent="0.25"/>
  <cols>
    <col min="1" max="2" width="21.85546875" style="176"/>
    <col min="3" max="3" width="27.42578125" style="176" customWidth="1"/>
    <col min="4" max="5" width="21.85546875" style="176" customWidth="1"/>
    <col min="6" max="6" width="46.42578125" style="176" customWidth="1"/>
    <col min="7" max="7" width="29.140625" style="176" customWidth="1"/>
    <col min="8" max="8" width="21.85546875" style="176" customWidth="1"/>
    <col min="9" max="9" width="25.42578125" style="176" customWidth="1"/>
    <col min="10" max="10" width="21.85546875" style="177" customWidth="1"/>
    <col min="11" max="13" width="21.85546875" style="176" customWidth="1"/>
    <col min="14" max="14" width="85.42578125" style="176" customWidth="1"/>
    <col min="15" max="15" width="27.140625" style="176" customWidth="1"/>
    <col min="16" max="16" width="42.140625" style="176" customWidth="1"/>
    <col min="17" max="17" width="33.42578125" style="176" customWidth="1"/>
    <col min="18" max="18" width="33.140625" style="176" customWidth="1"/>
    <col min="19" max="19" width="44.140625" style="176" customWidth="1"/>
    <col min="20" max="20" width="21.85546875" style="176" customWidth="1"/>
    <col min="21" max="21" width="26.85546875" style="176" customWidth="1"/>
    <col min="22" max="22" width="33.140625" style="176" customWidth="1"/>
    <col min="23" max="25" width="21.85546875" style="176" customWidth="1"/>
    <col min="26" max="26" width="21.85546875" style="178" customWidth="1"/>
    <col min="27" max="35" width="21.85546875" style="176" customWidth="1"/>
    <col min="36" max="36" width="40.140625" style="176" customWidth="1"/>
    <col min="37" max="37" width="24.85546875" style="176" customWidth="1"/>
    <col min="38" max="39" width="21.85546875" style="176" customWidth="1"/>
    <col min="40" max="40" width="21.85546875" style="179" customWidth="1"/>
    <col min="41" max="48" width="21.85546875" style="176" customWidth="1"/>
    <col min="49" max="49" width="21.85546875" style="178" customWidth="1"/>
    <col min="50" max="50" width="21.85546875" style="176" customWidth="1"/>
    <col min="51" max="51" width="21.85546875" style="178" customWidth="1"/>
    <col min="52" max="52" width="21.85546875" style="176" customWidth="1"/>
    <col min="53" max="53" width="26.42578125" style="176" customWidth="1"/>
    <col min="54" max="55" width="21.85546875" style="176" customWidth="1"/>
    <col min="56" max="56" width="27.85546875" style="176" customWidth="1"/>
    <col min="57" max="57" width="27.42578125" style="178" customWidth="1"/>
    <col min="58" max="58" width="29.42578125" style="178" customWidth="1"/>
    <col min="59" max="59" width="28" style="178" customWidth="1"/>
    <col min="60" max="60" width="30" style="178" customWidth="1"/>
    <col min="61" max="62" width="21.85546875" style="176" customWidth="1"/>
    <col min="63" max="63" width="26.42578125" style="188" customWidth="1"/>
    <col min="64" max="64" width="21.85546875" style="176" customWidth="1"/>
    <col min="65" max="65" width="28.42578125" style="176" customWidth="1"/>
    <col min="66" max="68" width="21.85546875" style="176" customWidth="1"/>
    <col min="69" max="69" width="30.140625" style="176" customWidth="1"/>
    <col min="70" max="70" width="21.85546875" style="176" customWidth="1"/>
    <col min="71" max="71" width="33.140625" style="176" customWidth="1"/>
    <col min="72" max="72" width="21.85546875" style="176" customWidth="1"/>
    <col min="73" max="73" width="58.42578125" style="176" customWidth="1"/>
    <col min="74" max="74" width="60.85546875" style="176" customWidth="1"/>
    <col min="75" max="77" width="21.85546875" style="176" customWidth="1"/>
    <col min="78" max="78" width="39" style="176" customWidth="1"/>
    <col min="79" max="80" width="21.85546875" style="176" customWidth="1"/>
    <col min="81" max="81" width="34.42578125" style="176" customWidth="1"/>
    <col min="82" max="82" width="42.85546875" style="176" customWidth="1"/>
    <col min="83" max="83" width="34.42578125" style="195" customWidth="1"/>
    <col min="84" max="84" width="29.140625" style="176" customWidth="1"/>
    <col min="85" max="85" width="34.85546875" style="176" customWidth="1"/>
    <col min="86" max="89" width="21.85546875" style="174"/>
  </cols>
  <sheetData>
    <row r="1" spans="1:89" ht="72"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91" t="s">
        <v>33</v>
      </c>
      <c r="AI1" s="1" t="s">
        <v>34</v>
      </c>
      <c r="AJ1" s="1" t="s">
        <v>35</v>
      </c>
      <c r="AK1" s="1" t="s">
        <v>8</v>
      </c>
      <c r="AL1" s="1" t="s">
        <v>36</v>
      </c>
      <c r="AM1" s="1" t="s">
        <v>10</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c r="BC1" s="1" t="s">
        <v>52</v>
      </c>
      <c r="BD1" s="1" t="s">
        <v>53</v>
      </c>
      <c r="BE1" s="1" t="s">
        <v>54</v>
      </c>
      <c r="BF1" s="1" t="s">
        <v>55</v>
      </c>
      <c r="BG1" s="1" t="s">
        <v>56</v>
      </c>
      <c r="BH1" s="1" t="s">
        <v>57</v>
      </c>
      <c r="BI1" s="1" t="s">
        <v>58</v>
      </c>
      <c r="BJ1" s="1" t="s">
        <v>59</v>
      </c>
      <c r="BK1" s="1" t="s">
        <v>60</v>
      </c>
      <c r="BL1" s="1" t="s">
        <v>61</v>
      </c>
      <c r="BM1" s="1" t="s">
        <v>62</v>
      </c>
      <c r="BN1" s="1" t="s">
        <v>63</v>
      </c>
      <c r="BO1" s="1" t="s">
        <v>64</v>
      </c>
      <c r="BP1" s="1" t="s">
        <v>65</v>
      </c>
      <c r="BQ1" s="1" t="s">
        <v>66</v>
      </c>
      <c r="BR1" s="1" t="s">
        <v>67</v>
      </c>
      <c r="BS1" s="1" t="s">
        <v>68</v>
      </c>
      <c r="BT1" s="1" t="s">
        <v>69</v>
      </c>
      <c r="BU1" s="1" t="s">
        <v>70</v>
      </c>
      <c r="BV1" s="1" t="s">
        <v>71</v>
      </c>
      <c r="BW1" s="1" t="s">
        <v>72</v>
      </c>
      <c r="BX1" s="1" t="s">
        <v>73</v>
      </c>
      <c r="BY1" s="1" t="s">
        <v>74</v>
      </c>
      <c r="BZ1" s="1" t="s">
        <v>75</v>
      </c>
      <c r="CA1" s="1" t="s">
        <v>76</v>
      </c>
      <c r="CB1" s="1" t="s">
        <v>77</v>
      </c>
      <c r="CC1" s="1" t="s">
        <v>78</v>
      </c>
      <c r="CD1" s="1" t="s">
        <v>79</v>
      </c>
      <c r="CE1" s="1" t="s">
        <v>80</v>
      </c>
      <c r="CF1" s="1" t="s">
        <v>81</v>
      </c>
      <c r="CG1" s="1" t="s">
        <v>82</v>
      </c>
      <c r="CH1" s="1" t="s">
        <v>83</v>
      </c>
      <c r="CI1" s="1" t="s">
        <v>84</v>
      </c>
      <c r="CJ1" s="1" t="s">
        <v>85</v>
      </c>
      <c r="CK1" s="1" t="s">
        <v>86</v>
      </c>
    </row>
    <row r="2" spans="1:89" ht="72" x14ac:dyDescent="0.25">
      <c r="A2" s="140">
        <v>503</v>
      </c>
      <c r="B2" s="10" t="s">
        <v>87</v>
      </c>
      <c r="C2" s="11" t="s">
        <v>88</v>
      </c>
      <c r="D2" s="11" t="s">
        <v>89</v>
      </c>
      <c r="E2" s="72">
        <v>44924</v>
      </c>
      <c r="F2" s="11" t="s">
        <v>90</v>
      </c>
      <c r="G2" s="11" t="s">
        <v>91</v>
      </c>
      <c r="H2" s="11" t="s">
        <v>92</v>
      </c>
      <c r="I2" s="11" t="s">
        <v>93</v>
      </c>
      <c r="J2" s="52">
        <v>1014189865</v>
      </c>
      <c r="K2" s="13">
        <v>8</v>
      </c>
      <c r="L2" s="13" t="s">
        <v>94</v>
      </c>
      <c r="M2" s="3" t="s">
        <v>95</v>
      </c>
      <c r="N2" s="11" t="s">
        <v>96</v>
      </c>
      <c r="O2" s="11" t="s">
        <v>97</v>
      </c>
      <c r="P2" s="3" t="s">
        <v>98</v>
      </c>
      <c r="Q2" s="11" t="s">
        <v>99</v>
      </c>
      <c r="R2" s="10" t="s">
        <v>100</v>
      </c>
      <c r="S2" s="10" t="s">
        <v>101</v>
      </c>
      <c r="T2" s="10">
        <v>80769053</v>
      </c>
      <c r="U2" s="11" t="s">
        <v>100</v>
      </c>
      <c r="V2" s="10" t="s">
        <v>102</v>
      </c>
      <c r="W2" s="11" t="s">
        <v>103</v>
      </c>
      <c r="X2" s="11" t="s">
        <v>103</v>
      </c>
      <c r="Y2" s="11" t="s">
        <v>104</v>
      </c>
      <c r="Z2" s="14">
        <v>76500000</v>
      </c>
      <c r="AA2" s="11" t="s">
        <v>103</v>
      </c>
      <c r="AB2" s="11" t="s">
        <v>103</v>
      </c>
      <c r="AC2" s="14">
        <v>6375000</v>
      </c>
      <c r="AD2" s="18" t="s">
        <v>103</v>
      </c>
      <c r="AE2" s="11">
        <v>21423</v>
      </c>
      <c r="AF2" s="11">
        <v>21523</v>
      </c>
      <c r="AG2" s="15" t="s">
        <v>105</v>
      </c>
      <c r="AH2" s="20">
        <v>44930</v>
      </c>
      <c r="AI2" s="17">
        <v>44931</v>
      </c>
      <c r="AJ2" s="12" t="s">
        <v>103</v>
      </c>
      <c r="AK2" s="12" t="s">
        <v>103</v>
      </c>
      <c r="AL2" s="12" t="s">
        <v>103</v>
      </c>
      <c r="AM2" s="12" t="s">
        <v>103</v>
      </c>
      <c r="AN2" s="12" t="s">
        <v>103</v>
      </c>
      <c r="AO2" s="7">
        <v>0</v>
      </c>
      <c r="AP2" s="11" t="s">
        <v>103</v>
      </c>
      <c r="AQ2" s="7">
        <v>0</v>
      </c>
      <c r="AR2" s="11" t="s">
        <v>103</v>
      </c>
      <c r="AS2" s="7">
        <v>0</v>
      </c>
      <c r="AT2" s="3" t="s">
        <v>103</v>
      </c>
      <c r="AU2" s="7">
        <v>0</v>
      </c>
      <c r="AV2" s="3" t="s">
        <v>103</v>
      </c>
      <c r="AW2" s="7">
        <v>0</v>
      </c>
      <c r="AX2" s="3" t="s">
        <v>103</v>
      </c>
      <c r="AY2" s="7">
        <v>0</v>
      </c>
      <c r="AZ2" s="3" t="s">
        <v>103</v>
      </c>
      <c r="BA2" s="11">
        <v>0</v>
      </c>
      <c r="BB2" s="13" t="s">
        <v>103</v>
      </c>
      <c r="BC2" s="3">
        <f t="shared" ref="BC2:BC65" si="0">BJ2-BI2</f>
        <v>-17</v>
      </c>
      <c r="BD2" s="8">
        <f t="shared" ref="BD2:BD33" si="1">Z2+AO2+AQ2+AS2</f>
        <v>76500000</v>
      </c>
      <c r="BE2" s="43">
        <v>0</v>
      </c>
      <c r="BF2" s="43">
        <v>0</v>
      </c>
      <c r="BG2" s="43">
        <v>0</v>
      </c>
      <c r="BH2" s="43">
        <v>0</v>
      </c>
      <c r="BI2" s="72">
        <v>45291</v>
      </c>
      <c r="BJ2" s="12">
        <v>45274</v>
      </c>
      <c r="BK2" s="183">
        <f t="shared" ref="BK2:BK65" ca="1" si="2">BJ2-TODAY()</f>
        <v>-855</v>
      </c>
      <c r="BL2" s="11" t="s">
        <v>106</v>
      </c>
      <c r="BM2" s="10" t="s">
        <v>95</v>
      </c>
      <c r="BN2" s="11" t="s">
        <v>107</v>
      </c>
      <c r="BO2" s="11" t="s">
        <v>108</v>
      </c>
      <c r="BP2" s="11">
        <v>0</v>
      </c>
      <c r="BQ2" s="11" t="s">
        <v>109</v>
      </c>
      <c r="BR2" s="72">
        <v>44930</v>
      </c>
      <c r="BS2" s="11" t="s">
        <v>110</v>
      </c>
      <c r="BT2" s="12">
        <v>44930</v>
      </c>
      <c r="BU2" s="70" t="s">
        <v>111</v>
      </c>
      <c r="BV2" s="11" t="s">
        <v>112</v>
      </c>
      <c r="BW2" s="9" t="s">
        <v>113</v>
      </c>
      <c r="BX2" s="10" t="s">
        <v>114</v>
      </c>
      <c r="BY2" s="11" t="s">
        <v>103</v>
      </c>
      <c r="BZ2" s="11" t="s">
        <v>115</v>
      </c>
      <c r="CA2" s="11" t="s">
        <v>116</v>
      </c>
      <c r="CB2" s="11" t="s">
        <v>117</v>
      </c>
      <c r="CC2" s="16" t="s">
        <v>118</v>
      </c>
      <c r="CD2" s="16" t="s">
        <v>119</v>
      </c>
      <c r="CE2" s="12">
        <v>45640</v>
      </c>
      <c r="CF2" s="175"/>
      <c r="CG2" s="175"/>
      <c r="CH2" s="182" t="s">
        <v>120</v>
      </c>
      <c r="CI2" s="182" t="s">
        <v>121</v>
      </c>
      <c r="CJ2" s="182" t="s">
        <v>99</v>
      </c>
      <c r="CK2" s="182" t="s">
        <v>122</v>
      </c>
    </row>
    <row r="3" spans="1:89" ht="72" x14ac:dyDescent="0.25">
      <c r="A3" s="140">
        <v>507</v>
      </c>
      <c r="B3" s="10" t="s">
        <v>123</v>
      </c>
      <c r="C3" s="11" t="s">
        <v>124</v>
      </c>
      <c r="D3" s="11" t="s">
        <v>89</v>
      </c>
      <c r="E3" s="72">
        <v>44924</v>
      </c>
      <c r="F3" s="11" t="s">
        <v>125</v>
      </c>
      <c r="G3" s="11" t="s">
        <v>91</v>
      </c>
      <c r="H3" s="11" t="s">
        <v>92</v>
      </c>
      <c r="I3" s="11" t="s">
        <v>93</v>
      </c>
      <c r="J3" s="52">
        <v>52938647</v>
      </c>
      <c r="K3" s="13">
        <v>0</v>
      </c>
      <c r="L3" s="13" t="s">
        <v>94</v>
      </c>
      <c r="M3" s="3" t="s">
        <v>95</v>
      </c>
      <c r="N3" s="11" t="s">
        <v>126</v>
      </c>
      <c r="O3" s="11" t="s">
        <v>97</v>
      </c>
      <c r="P3" s="3" t="s">
        <v>98</v>
      </c>
      <c r="Q3" s="11" t="s">
        <v>99</v>
      </c>
      <c r="R3" s="10" t="s">
        <v>100</v>
      </c>
      <c r="S3" s="10" t="s">
        <v>101</v>
      </c>
      <c r="T3" s="10">
        <v>80769053</v>
      </c>
      <c r="U3" s="11" t="s">
        <v>100</v>
      </c>
      <c r="V3" s="10" t="s">
        <v>102</v>
      </c>
      <c r="W3" s="11" t="s">
        <v>103</v>
      </c>
      <c r="X3" s="11" t="s">
        <v>103</v>
      </c>
      <c r="Y3" s="11" t="s">
        <v>104</v>
      </c>
      <c r="Z3" s="14">
        <v>45537276</v>
      </c>
      <c r="AA3" s="11" t="s">
        <v>103</v>
      </c>
      <c r="AB3" s="11" t="s">
        <v>103</v>
      </c>
      <c r="AC3" s="14">
        <v>3794773</v>
      </c>
      <c r="AD3" s="18" t="s">
        <v>103</v>
      </c>
      <c r="AE3" s="11">
        <v>42123</v>
      </c>
      <c r="AF3" s="11">
        <v>22023</v>
      </c>
      <c r="AG3" s="15">
        <v>2018011001175</v>
      </c>
      <c r="AH3" s="20">
        <v>44931</v>
      </c>
      <c r="AI3" s="17">
        <v>44932</v>
      </c>
      <c r="AJ3" s="11" t="s">
        <v>103</v>
      </c>
      <c r="AK3" s="10" t="s">
        <v>103</v>
      </c>
      <c r="AL3" s="15" t="s">
        <v>103</v>
      </c>
      <c r="AM3" s="11" t="s">
        <v>103</v>
      </c>
      <c r="AN3" s="12" t="s">
        <v>103</v>
      </c>
      <c r="AO3" s="7">
        <v>0</v>
      </c>
      <c r="AP3" s="11" t="s">
        <v>103</v>
      </c>
      <c r="AQ3" s="7">
        <v>0</v>
      </c>
      <c r="AR3" s="11" t="s">
        <v>103</v>
      </c>
      <c r="AS3" s="7">
        <v>0</v>
      </c>
      <c r="AT3" s="3" t="s">
        <v>103</v>
      </c>
      <c r="AU3" s="7">
        <v>0</v>
      </c>
      <c r="AV3" s="3" t="s">
        <v>103</v>
      </c>
      <c r="AW3" s="7">
        <v>0</v>
      </c>
      <c r="AX3" s="3" t="s">
        <v>103</v>
      </c>
      <c r="AY3" s="7">
        <v>0</v>
      </c>
      <c r="AZ3" s="3" t="s">
        <v>103</v>
      </c>
      <c r="BA3" s="11">
        <v>0</v>
      </c>
      <c r="BB3" s="13" t="s">
        <v>103</v>
      </c>
      <c r="BC3" s="3">
        <f t="shared" si="0"/>
        <v>0</v>
      </c>
      <c r="BD3" s="8">
        <f t="shared" si="1"/>
        <v>45537276</v>
      </c>
      <c r="BE3" s="43">
        <v>0</v>
      </c>
      <c r="BF3" s="43">
        <v>0</v>
      </c>
      <c r="BG3" s="43">
        <v>0</v>
      </c>
      <c r="BH3" s="43">
        <v>0</v>
      </c>
      <c r="BI3" s="72">
        <v>45291</v>
      </c>
      <c r="BJ3" s="72">
        <v>45291</v>
      </c>
      <c r="BK3" s="183">
        <f t="shared" ca="1" si="2"/>
        <v>-838</v>
      </c>
      <c r="BL3" s="11" t="s">
        <v>127</v>
      </c>
      <c r="BM3" s="10" t="s">
        <v>95</v>
      </c>
      <c r="BN3" s="11" t="s">
        <v>107</v>
      </c>
      <c r="BO3" s="11" t="s">
        <v>128</v>
      </c>
      <c r="BP3" s="11">
        <v>0</v>
      </c>
      <c r="BQ3" s="11" t="s">
        <v>109</v>
      </c>
      <c r="BR3" s="72">
        <v>44931</v>
      </c>
      <c r="BS3" s="11" t="s">
        <v>129</v>
      </c>
      <c r="BT3" s="12">
        <v>44932</v>
      </c>
      <c r="BU3" s="10" t="s">
        <v>130</v>
      </c>
      <c r="BV3" s="11" t="s">
        <v>131</v>
      </c>
      <c r="BW3" s="9" t="s">
        <v>113</v>
      </c>
      <c r="BX3" s="10" t="s">
        <v>132</v>
      </c>
      <c r="BY3" s="11" t="s">
        <v>103</v>
      </c>
      <c r="BZ3" s="11" t="s">
        <v>133</v>
      </c>
      <c r="CA3" s="11" t="s">
        <v>103</v>
      </c>
      <c r="CB3" s="11" t="s">
        <v>117</v>
      </c>
      <c r="CC3" s="16" t="s">
        <v>134</v>
      </c>
      <c r="CD3" s="16" t="s">
        <v>135</v>
      </c>
      <c r="CE3" s="12" t="s">
        <v>103</v>
      </c>
      <c r="CF3" s="175"/>
      <c r="CG3" s="175"/>
      <c r="CH3" s="182" t="s">
        <v>120</v>
      </c>
      <c r="CI3" s="182" t="s">
        <v>121</v>
      </c>
      <c r="CJ3" s="182" t="s">
        <v>99</v>
      </c>
      <c r="CK3" s="182" t="s">
        <v>122</v>
      </c>
    </row>
    <row r="4" spans="1:89" ht="72" x14ac:dyDescent="0.25">
      <c r="A4" s="140">
        <v>505</v>
      </c>
      <c r="B4" s="10" t="s">
        <v>136</v>
      </c>
      <c r="C4" s="11" t="s">
        <v>137</v>
      </c>
      <c r="D4" s="11" t="s">
        <v>89</v>
      </c>
      <c r="E4" s="72">
        <v>44924</v>
      </c>
      <c r="F4" s="11" t="s">
        <v>138</v>
      </c>
      <c r="G4" s="11" t="s">
        <v>91</v>
      </c>
      <c r="H4" s="11" t="s">
        <v>92</v>
      </c>
      <c r="I4" s="11" t="s">
        <v>93</v>
      </c>
      <c r="J4" s="52">
        <v>1018444989</v>
      </c>
      <c r="K4" s="13">
        <v>0</v>
      </c>
      <c r="L4" s="13" t="s">
        <v>94</v>
      </c>
      <c r="M4" s="3" t="s">
        <v>95</v>
      </c>
      <c r="N4" s="11" t="s">
        <v>139</v>
      </c>
      <c r="O4" s="11" t="s">
        <v>97</v>
      </c>
      <c r="P4" s="3" t="s">
        <v>98</v>
      </c>
      <c r="Q4" s="11" t="s">
        <v>99</v>
      </c>
      <c r="R4" s="10" t="s">
        <v>100</v>
      </c>
      <c r="S4" s="10" t="s">
        <v>101</v>
      </c>
      <c r="T4" s="10">
        <v>80769053</v>
      </c>
      <c r="U4" s="11" t="s">
        <v>100</v>
      </c>
      <c r="V4" s="10" t="s">
        <v>102</v>
      </c>
      <c r="W4" s="11" t="s">
        <v>103</v>
      </c>
      <c r="X4" s="11" t="s">
        <v>103</v>
      </c>
      <c r="Y4" s="11" t="s">
        <v>104</v>
      </c>
      <c r="Z4" s="14">
        <v>107100000</v>
      </c>
      <c r="AA4" s="11" t="s">
        <v>103</v>
      </c>
      <c r="AB4" s="11" t="s">
        <v>103</v>
      </c>
      <c r="AC4" s="14">
        <v>8925000</v>
      </c>
      <c r="AD4" s="18" t="s">
        <v>103</v>
      </c>
      <c r="AE4" s="11">
        <v>21123</v>
      </c>
      <c r="AF4" s="11">
        <v>21623</v>
      </c>
      <c r="AG4" s="15">
        <v>2018011001175</v>
      </c>
      <c r="AH4" s="20">
        <v>44930</v>
      </c>
      <c r="AI4" s="17">
        <v>44930</v>
      </c>
      <c r="AJ4" s="11" t="s">
        <v>103</v>
      </c>
      <c r="AK4" s="10" t="s">
        <v>103</v>
      </c>
      <c r="AL4" s="15" t="s">
        <v>103</v>
      </c>
      <c r="AM4" s="11" t="s">
        <v>103</v>
      </c>
      <c r="AN4" s="12" t="s">
        <v>103</v>
      </c>
      <c r="AO4" s="7">
        <v>0</v>
      </c>
      <c r="AP4" s="11" t="s">
        <v>103</v>
      </c>
      <c r="AQ4" s="7">
        <v>0</v>
      </c>
      <c r="AR4" s="11" t="s">
        <v>103</v>
      </c>
      <c r="AS4" s="7">
        <v>0</v>
      </c>
      <c r="AT4" s="3" t="s">
        <v>103</v>
      </c>
      <c r="AU4" s="7">
        <v>0</v>
      </c>
      <c r="AV4" s="3" t="s">
        <v>103</v>
      </c>
      <c r="AW4" s="7">
        <v>0</v>
      </c>
      <c r="AX4" s="3" t="s">
        <v>103</v>
      </c>
      <c r="AY4" s="7">
        <v>0</v>
      </c>
      <c r="AZ4" s="3" t="s">
        <v>103</v>
      </c>
      <c r="BA4" s="11">
        <v>0</v>
      </c>
      <c r="BB4" s="13" t="s">
        <v>103</v>
      </c>
      <c r="BC4" s="3">
        <f t="shared" si="0"/>
        <v>0</v>
      </c>
      <c r="BD4" s="8">
        <f t="shared" si="1"/>
        <v>107100000</v>
      </c>
      <c r="BE4" s="43">
        <v>0</v>
      </c>
      <c r="BF4" s="43">
        <v>0</v>
      </c>
      <c r="BG4" s="43">
        <v>0</v>
      </c>
      <c r="BH4" s="43">
        <v>0</v>
      </c>
      <c r="BI4" s="72">
        <v>45291</v>
      </c>
      <c r="BJ4" s="72">
        <v>45291</v>
      </c>
      <c r="BK4" s="183">
        <f t="shared" ca="1" si="2"/>
        <v>-838</v>
      </c>
      <c r="BL4" s="11" t="s">
        <v>127</v>
      </c>
      <c r="BM4" s="10" t="s">
        <v>95</v>
      </c>
      <c r="BN4" s="11" t="s">
        <v>107</v>
      </c>
      <c r="BO4" s="11" t="s">
        <v>140</v>
      </c>
      <c r="BP4" s="11">
        <v>0</v>
      </c>
      <c r="BQ4" s="11" t="s">
        <v>109</v>
      </c>
      <c r="BR4" s="72">
        <v>44930</v>
      </c>
      <c r="BS4" s="11" t="s">
        <v>110</v>
      </c>
      <c r="BT4" s="12">
        <v>44930</v>
      </c>
      <c r="BU4" s="11" t="s">
        <v>141</v>
      </c>
      <c r="BV4" s="11" t="s">
        <v>131</v>
      </c>
      <c r="BW4" s="9" t="s">
        <v>113</v>
      </c>
      <c r="BX4" s="10" t="s">
        <v>132</v>
      </c>
      <c r="BY4" s="11" t="s">
        <v>103</v>
      </c>
      <c r="BZ4" s="11" t="s">
        <v>142</v>
      </c>
      <c r="CA4" s="11" t="s">
        <v>103</v>
      </c>
      <c r="CB4" s="11" t="s">
        <v>117</v>
      </c>
      <c r="CC4" s="16" t="s">
        <v>143</v>
      </c>
      <c r="CD4" s="16" t="s">
        <v>144</v>
      </c>
      <c r="CE4" s="12" t="s">
        <v>103</v>
      </c>
      <c r="CF4" s="175"/>
      <c r="CG4" s="175"/>
      <c r="CH4" s="182" t="s">
        <v>120</v>
      </c>
      <c r="CI4" s="182" t="s">
        <v>121</v>
      </c>
      <c r="CJ4" s="182" t="s">
        <v>99</v>
      </c>
      <c r="CK4" s="182" t="s">
        <v>122</v>
      </c>
    </row>
    <row r="5" spans="1:89" ht="72" x14ac:dyDescent="0.25">
      <c r="A5" s="140">
        <v>506</v>
      </c>
      <c r="B5" s="10" t="s">
        <v>145</v>
      </c>
      <c r="C5" s="11" t="s">
        <v>146</v>
      </c>
      <c r="D5" s="11" t="s">
        <v>89</v>
      </c>
      <c r="E5" s="12">
        <v>44924</v>
      </c>
      <c r="F5" s="11" t="s">
        <v>147</v>
      </c>
      <c r="G5" s="11" t="s">
        <v>91</v>
      </c>
      <c r="H5" s="11" t="s">
        <v>92</v>
      </c>
      <c r="I5" s="11" t="s">
        <v>93</v>
      </c>
      <c r="J5" s="52">
        <v>52997066</v>
      </c>
      <c r="K5" s="13">
        <v>3</v>
      </c>
      <c r="L5" s="13" t="s">
        <v>94</v>
      </c>
      <c r="M5" s="3" t="s">
        <v>95</v>
      </c>
      <c r="N5" s="11" t="s">
        <v>148</v>
      </c>
      <c r="O5" s="11" t="s">
        <v>97</v>
      </c>
      <c r="P5" s="3" t="s">
        <v>98</v>
      </c>
      <c r="Q5" s="11" t="s">
        <v>99</v>
      </c>
      <c r="R5" s="10" t="s">
        <v>100</v>
      </c>
      <c r="S5" s="10" t="s">
        <v>101</v>
      </c>
      <c r="T5" s="10">
        <v>80769053</v>
      </c>
      <c r="U5" s="11" t="s">
        <v>100</v>
      </c>
      <c r="V5" s="10" t="s">
        <v>102</v>
      </c>
      <c r="W5" s="11" t="s">
        <v>103</v>
      </c>
      <c r="X5" s="11" t="s">
        <v>103</v>
      </c>
      <c r="Y5" s="11" t="s">
        <v>104</v>
      </c>
      <c r="Z5" s="14">
        <v>113400000</v>
      </c>
      <c r="AA5" s="11" t="s">
        <v>103</v>
      </c>
      <c r="AB5" s="11" t="s">
        <v>103</v>
      </c>
      <c r="AC5" s="14">
        <v>9450000</v>
      </c>
      <c r="AD5" s="18" t="s">
        <v>103</v>
      </c>
      <c r="AE5" s="11">
        <v>21723</v>
      </c>
      <c r="AF5" s="11">
        <v>21623</v>
      </c>
      <c r="AG5" s="15" t="s">
        <v>105</v>
      </c>
      <c r="AH5" s="20">
        <v>44930</v>
      </c>
      <c r="AI5" s="17">
        <v>44931</v>
      </c>
      <c r="AJ5" s="11" t="s">
        <v>103</v>
      </c>
      <c r="AK5" s="10" t="s">
        <v>103</v>
      </c>
      <c r="AL5" s="15" t="s">
        <v>103</v>
      </c>
      <c r="AM5" s="11" t="s">
        <v>103</v>
      </c>
      <c r="AN5" s="12" t="s">
        <v>103</v>
      </c>
      <c r="AO5" s="7">
        <v>0</v>
      </c>
      <c r="AP5" s="11" t="s">
        <v>103</v>
      </c>
      <c r="AQ5" s="7">
        <v>0</v>
      </c>
      <c r="AR5" s="11" t="s">
        <v>103</v>
      </c>
      <c r="AS5" s="7">
        <v>0</v>
      </c>
      <c r="AT5" s="3" t="s">
        <v>103</v>
      </c>
      <c r="AU5" s="7">
        <v>0</v>
      </c>
      <c r="AV5" s="3" t="s">
        <v>103</v>
      </c>
      <c r="AW5" s="7">
        <v>0</v>
      </c>
      <c r="AX5" s="3" t="s">
        <v>103</v>
      </c>
      <c r="AY5" s="7">
        <v>0</v>
      </c>
      <c r="AZ5" s="3" t="s">
        <v>103</v>
      </c>
      <c r="BA5" s="11">
        <v>0</v>
      </c>
      <c r="BB5" s="13" t="s">
        <v>103</v>
      </c>
      <c r="BC5" s="3">
        <f t="shared" si="0"/>
        <v>-17</v>
      </c>
      <c r="BD5" s="8">
        <f t="shared" si="1"/>
        <v>113400000</v>
      </c>
      <c r="BE5" s="43">
        <v>0</v>
      </c>
      <c r="BF5" s="43">
        <v>0</v>
      </c>
      <c r="BG5" s="43">
        <v>0</v>
      </c>
      <c r="BH5" s="43">
        <v>0</v>
      </c>
      <c r="BI5" s="12">
        <v>45291</v>
      </c>
      <c r="BJ5" s="12">
        <v>45274</v>
      </c>
      <c r="BK5" s="183">
        <f t="shared" ca="1" si="2"/>
        <v>-855</v>
      </c>
      <c r="BL5" s="11" t="s">
        <v>106</v>
      </c>
      <c r="BM5" s="10" t="s">
        <v>95</v>
      </c>
      <c r="BN5" s="11" t="s">
        <v>107</v>
      </c>
      <c r="BO5" s="11" t="s">
        <v>149</v>
      </c>
      <c r="BP5" s="11">
        <v>0</v>
      </c>
      <c r="BQ5" s="11" t="s">
        <v>109</v>
      </c>
      <c r="BR5" s="12">
        <v>44931</v>
      </c>
      <c r="BS5" s="11" t="s">
        <v>150</v>
      </c>
      <c r="BT5" s="12">
        <v>44931</v>
      </c>
      <c r="BU5" s="11" t="s">
        <v>151</v>
      </c>
      <c r="BV5" s="11" t="s">
        <v>112</v>
      </c>
      <c r="BW5" s="9" t="s">
        <v>113</v>
      </c>
      <c r="BX5" s="10" t="s">
        <v>114</v>
      </c>
      <c r="BY5" s="11" t="s">
        <v>103</v>
      </c>
      <c r="BZ5" s="11" t="s">
        <v>142</v>
      </c>
      <c r="CA5" s="11" t="s">
        <v>103</v>
      </c>
      <c r="CB5" s="11" t="s">
        <v>117</v>
      </c>
      <c r="CC5" s="16" t="s">
        <v>152</v>
      </c>
      <c r="CD5" s="16" t="s">
        <v>153</v>
      </c>
      <c r="CE5" s="12">
        <v>45640</v>
      </c>
      <c r="CF5" s="175"/>
      <c r="CG5" s="175"/>
      <c r="CH5" s="182" t="s">
        <v>120</v>
      </c>
      <c r="CI5" s="182" t="s">
        <v>121</v>
      </c>
      <c r="CJ5" s="182" t="s">
        <v>99</v>
      </c>
      <c r="CK5" s="182" t="s">
        <v>122</v>
      </c>
    </row>
    <row r="6" spans="1:89" ht="72" x14ac:dyDescent="0.25">
      <c r="A6" s="140">
        <v>510</v>
      </c>
      <c r="B6" s="10" t="s">
        <v>154</v>
      </c>
      <c r="C6" s="11" t="s">
        <v>155</v>
      </c>
      <c r="D6" s="11" t="s">
        <v>89</v>
      </c>
      <c r="E6" s="12">
        <v>44924</v>
      </c>
      <c r="F6" s="11" t="s">
        <v>156</v>
      </c>
      <c r="G6" s="11" t="s">
        <v>91</v>
      </c>
      <c r="H6" s="11" t="s">
        <v>92</v>
      </c>
      <c r="I6" s="11" t="s">
        <v>93</v>
      </c>
      <c r="J6" s="52">
        <v>79938281</v>
      </c>
      <c r="K6" s="13">
        <v>7</v>
      </c>
      <c r="L6" s="13" t="s">
        <v>94</v>
      </c>
      <c r="M6" s="3" t="s">
        <v>95</v>
      </c>
      <c r="N6" s="11" t="s">
        <v>139</v>
      </c>
      <c r="O6" s="11" t="s">
        <v>97</v>
      </c>
      <c r="P6" s="3" t="s">
        <v>98</v>
      </c>
      <c r="Q6" s="11" t="s">
        <v>99</v>
      </c>
      <c r="R6" s="10" t="s">
        <v>100</v>
      </c>
      <c r="S6" s="10" t="s">
        <v>101</v>
      </c>
      <c r="T6" s="10">
        <v>80769053</v>
      </c>
      <c r="U6" s="11" t="s">
        <v>100</v>
      </c>
      <c r="V6" s="10" t="s">
        <v>102</v>
      </c>
      <c r="W6" s="11" t="s">
        <v>103</v>
      </c>
      <c r="X6" s="11" t="s">
        <v>103</v>
      </c>
      <c r="Y6" s="11" t="s">
        <v>104</v>
      </c>
      <c r="Z6" s="14">
        <v>107100000</v>
      </c>
      <c r="AA6" s="11" t="s">
        <v>103</v>
      </c>
      <c r="AB6" s="11" t="s">
        <v>103</v>
      </c>
      <c r="AC6" s="14">
        <v>8925000</v>
      </c>
      <c r="AD6" s="18" t="s">
        <v>103</v>
      </c>
      <c r="AE6" s="11">
        <v>23223</v>
      </c>
      <c r="AF6" s="11">
        <v>21723</v>
      </c>
      <c r="AG6" s="15">
        <v>2018011001175</v>
      </c>
      <c r="AH6" s="20">
        <v>44930</v>
      </c>
      <c r="AI6" s="17">
        <v>44931</v>
      </c>
      <c r="AJ6" s="11" t="s">
        <v>103</v>
      </c>
      <c r="AK6" s="10" t="s">
        <v>103</v>
      </c>
      <c r="AL6" s="15" t="s">
        <v>103</v>
      </c>
      <c r="AM6" s="11" t="s">
        <v>103</v>
      </c>
      <c r="AN6" s="12" t="s">
        <v>103</v>
      </c>
      <c r="AO6" s="7">
        <v>0</v>
      </c>
      <c r="AP6" s="11" t="s">
        <v>103</v>
      </c>
      <c r="AQ6" s="7">
        <v>0</v>
      </c>
      <c r="AR6" s="11" t="s">
        <v>103</v>
      </c>
      <c r="AS6" s="7">
        <v>0</v>
      </c>
      <c r="AT6" s="3" t="s">
        <v>103</v>
      </c>
      <c r="AU6" s="7">
        <v>0</v>
      </c>
      <c r="AV6" s="3" t="s">
        <v>103</v>
      </c>
      <c r="AW6" s="7">
        <v>0</v>
      </c>
      <c r="AX6" s="3" t="s">
        <v>103</v>
      </c>
      <c r="AY6" s="7">
        <v>0</v>
      </c>
      <c r="AZ6" s="3" t="s">
        <v>103</v>
      </c>
      <c r="BA6" s="11">
        <v>0</v>
      </c>
      <c r="BB6" s="13" t="s">
        <v>103</v>
      </c>
      <c r="BC6" s="3">
        <f t="shared" si="0"/>
        <v>-17</v>
      </c>
      <c r="BD6" s="8">
        <f t="shared" si="1"/>
        <v>107100000</v>
      </c>
      <c r="BE6" s="43">
        <v>0</v>
      </c>
      <c r="BF6" s="43">
        <v>0</v>
      </c>
      <c r="BG6" s="43">
        <v>0</v>
      </c>
      <c r="BH6" s="43">
        <v>0</v>
      </c>
      <c r="BI6" s="12">
        <v>45291</v>
      </c>
      <c r="BJ6" s="12">
        <v>45274</v>
      </c>
      <c r="BK6" s="183">
        <f t="shared" ca="1" si="2"/>
        <v>-855</v>
      </c>
      <c r="BL6" s="11" t="s">
        <v>106</v>
      </c>
      <c r="BM6" s="10" t="s">
        <v>95</v>
      </c>
      <c r="BN6" s="11" t="s">
        <v>107</v>
      </c>
      <c r="BO6" s="11" t="s">
        <v>157</v>
      </c>
      <c r="BP6" s="11">
        <v>0</v>
      </c>
      <c r="BQ6" s="11" t="s">
        <v>158</v>
      </c>
      <c r="BR6" s="12">
        <v>44930</v>
      </c>
      <c r="BS6" s="11" t="s">
        <v>150</v>
      </c>
      <c r="BT6" s="12">
        <v>44931</v>
      </c>
      <c r="BU6" s="11" t="s">
        <v>159</v>
      </c>
      <c r="BV6" s="11" t="s">
        <v>112</v>
      </c>
      <c r="BW6" s="9" t="s">
        <v>113</v>
      </c>
      <c r="BX6" s="10" t="s">
        <v>114</v>
      </c>
      <c r="BY6" s="11" t="s">
        <v>103</v>
      </c>
      <c r="BZ6" s="11" t="s">
        <v>142</v>
      </c>
      <c r="CA6" s="11" t="s">
        <v>103</v>
      </c>
      <c r="CB6" s="11" t="s">
        <v>160</v>
      </c>
      <c r="CC6" s="16" t="s">
        <v>161</v>
      </c>
      <c r="CD6" s="16" t="s">
        <v>162</v>
      </c>
      <c r="CE6" s="12">
        <v>45640</v>
      </c>
      <c r="CF6" s="175"/>
      <c r="CG6" s="175"/>
      <c r="CH6" s="182" t="s">
        <v>120</v>
      </c>
      <c r="CI6" s="182" t="s">
        <v>121</v>
      </c>
      <c r="CJ6" s="182" t="s">
        <v>99</v>
      </c>
      <c r="CK6" s="182" t="s">
        <v>122</v>
      </c>
    </row>
    <row r="7" spans="1:89" ht="72" x14ac:dyDescent="0.25">
      <c r="A7" s="140">
        <v>38</v>
      </c>
      <c r="B7" s="10" t="s">
        <v>163</v>
      </c>
      <c r="C7" s="11" t="s">
        <v>164</v>
      </c>
      <c r="D7" s="11" t="s">
        <v>165</v>
      </c>
      <c r="E7" s="12">
        <v>44929</v>
      </c>
      <c r="F7" s="11" t="s">
        <v>166</v>
      </c>
      <c r="G7" s="11" t="s">
        <v>91</v>
      </c>
      <c r="H7" s="11" t="s">
        <v>92</v>
      </c>
      <c r="I7" s="11" t="s">
        <v>93</v>
      </c>
      <c r="J7" s="52">
        <v>52814370</v>
      </c>
      <c r="K7" s="13">
        <v>3</v>
      </c>
      <c r="L7" s="13" t="s">
        <v>94</v>
      </c>
      <c r="M7" s="13" t="s">
        <v>95</v>
      </c>
      <c r="N7" s="11" t="s">
        <v>167</v>
      </c>
      <c r="O7" s="11" t="s">
        <v>97</v>
      </c>
      <c r="P7" s="11" t="s">
        <v>168</v>
      </c>
      <c r="Q7" s="11" t="s">
        <v>99</v>
      </c>
      <c r="R7" s="10" t="s">
        <v>169</v>
      </c>
      <c r="S7" s="10" t="s">
        <v>170</v>
      </c>
      <c r="T7" s="11">
        <v>73583226</v>
      </c>
      <c r="U7" s="10" t="s">
        <v>169</v>
      </c>
      <c r="V7" s="11" t="s">
        <v>103</v>
      </c>
      <c r="W7" s="11" t="s">
        <v>103</v>
      </c>
      <c r="X7" s="11" t="s">
        <v>103</v>
      </c>
      <c r="Y7" s="11" t="s">
        <v>104</v>
      </c>
      <c r="Z7" s="14">
        <v>103825056</v>
      </c>
      <c r="AA7" s="11" t="s">
        <v>103</v>
      </c>
      <c r="AB7" s="11" t="s">
        <v>103</v>
      </c>
      <c r="AC7" s="14">
        <v>8652088</v>
      </c>
      <c r="AD7" s="6" t="s">
        <v>103</v>
      </c>
      <c r="AE7" s="11">
        <v>20623</v>
      </c>
      <c r="AF7" s="11">
        <v>21823</v>
      </c>
      <c r="AG7" s="15" t="s">
        <v>105</v>
      </c>
      <c r="AH7" s="12">
        <v>44931</v>
      </c>
      <c r="AI7" s="12">
        <v>44931</v>
      </c>
      <c r="AJ7" s="11" t="s">
        <v>103</v>
      </c>
      <c r="AK7" s="10" t="s">
        <v>103</v>
      </c>
      <c r="AL7" s="15" t="s">
        <v>103</v>
      </c>
      <c r="AM7" s="11" t="s">
        <v>103</v>
      </c>
      <c r="AN7" s="12" t="s">
        <v>103</v>
      </c>
      <c r="AO7" s="7">
        <v>0</v>
      </c>
      <c r="AP7" s="11" t="s">
        <v>103</v>
      </c>
      <c r="AQ7" s="7">
        <v>0</v>
      </c>
      <c r="AR7" s="11" t="s">
        <v>103</v>
      </c>
      <c r="AS7" s="7">
        <v>0</v>
      </c>
      <c r="AT7" s="3" t="s">
        <v>103</v>
      </c>
      <c r="AU7" s="7">
        <v>0</v>
      </c>
      <c r="AV7" s="3" t="s">
        <v>103</v>
      </c>
      <c r="AW7" s="7">
        <v>0</v>
      </c>
      <c r="AX7" s="3" t="s">
        <v>103</v>
      </c>
      <c r="AY7" s="7">
        <v>0</v>
      </c>
      <c r="AZ7" s="3" t="s">
        <v>103</v>
      </c>
      <c r="BA7" s="11">
        <v>0</v>
      </c>
      <c r="BB7" s="11">
        <v>0</v>
      </c>
      <c r="BC7" s="3">
        <f t="shared" si="0"/>
        <v>-237</v>
      </c>
      <c r="BD7" s="8">
        <f t="shared" si="1"/>
        <v>103825056</v>
      </c>
      <c r="BE7" s="43">
        <v>0</v>
      </c>
      <c r="BF7" s="43">
        <v>0</v>
      </c>
      <c r="BG7" s="43">
        <v>0</v>
      </c>
      <c r="BH7" s="43">
        <v>0</v>
      </c>
      <c r="BI7" s="12">
        <v>45291</v>
      </c>
      <c r="BJ7" s="12">
        <v>45054</v>
      </c>
      <c r="BK7" s="183">
        <f t="shared" ca="1" si="2"/>
        <v>-1075</v>
      </c>
      <c r="BL7" s="11" t="s">
        <v>106</v>
      </c>
      <c r="BM7" s="10" t="s">
        <v>95</v>
      </c>
      <c r="BN7" s="11" t="s">
        <v>107</v>
      </c>
      <c r="BO7" s="11" t="s">
        <v>171</v>
      </c>
      <c r="BP7" s="11">
        <v>0</v>
      </c>
      <c r="BQ7" s="11" t="s">
        <v>109</v>
      </c>
      <c r="BR7" s="12">
        <v>44930</v>
      </c>
      <c r="BS7" s="11" t="s">
        <v>172</v>
      </c>
      <c r="BT7" s="12">
        <v>44931</v>
      </c>
      <c r="BU7" s="11" t="s">
        <v>173</v>
      </c>
      <c r="BV7" s="11" t="s">
        <v>174</v>
      </c>
      <c r="BW7" s="9" t="s">
        <v>113</v>
      </c>
      <c r="BX7" s="11" t="s">
        <v>114</v>
      </c>
      <c r="BY7" s="11" t="s">
        <v>103</v>
      </c>
      <c r="BZ7" s="11" t="s">
        <v>175</v>
      </c>
      <c r="CA7" s="11" t="s">
        <v>103</v>
      </c>
      <c r="CB7" s="9" t="s">
        <v>117</v>
      </c>
      <c r="CC7" s="16" t="s">
        <v>176</v>
      </c>
      <c r="CD7" s="16" t="s">
        <v>177</v>
      </c>
      <c r="CE7" s="12">
        <v>45054</v>
      </c>
      <c r="CF7" s="175"/>
      <c r="CG7" s="175"/>
      <c r="CH7" s="182" t="s">
        <v>178</v>
      </c>
      <c r="CI7" s="182" t="s">
        <v>121</v>
      </c>
      <c r="CJ7" s="182" t="s">
        <v>99</v>
      </c>
      <c r="CK7" s="182" t="s">
        <v>179</v>
      </c>
    </row>
    <row r="8" spans="1:89" ht="90" x14ac:dyDescent="0.25">
      <c r="A8" s="140">
        <v>42</v>
      </c>
      <c r="B8" s="10" t="s">
        <v>180</v>
      </c>
      <c r="C8" s="11" t="s">
        <v>181</v>
      </c>
      <c r="D8" s="11" t="s">
        <v>165</v>
      </c>
      <c r="E8" s="12">
        <v>44929</v>
      </c>
      <c r="F8" s="11" t="s">
        <v>182</v>
      </c>
      <c r="G8" s="11" t="s">
        <v>91</v>
      </c>
      <c r="H8" s="11" t="s">
        <v>92</v>
      </c>
      <c r="I8" s="11" t="s">
        <v>93</v>
      </c>
      <c r="J8" s="52">
        <v>80865591</v>
      </c>
      <c r="K8" s="13">
        <v>4</v>
      </c>
      <c r="L8" s="13" t="s">
        <v>94</v>
      </c>
      <c r="M8" s="3" t="s">
        <v>95</v>
      </c>
      <c r="N8" s="11" t="s">
        <v>183</v>
      </c>
      <c r="O8" s="11" t="s">
        <v>97</v>
      </c>
      <c r="P8" s="3" t="s">
        <v>98</v>
      </c>
      <c r="Q8" s="11" t="s">
        <v>99</v>
      </c>
      <c r="R8" s="10" t="s">
        <v>169</v>
      </c>
      <c r="S8" s="10" t="s">
        <v>170</v>
      </c>
      <c r="T8" s="11">
        <v>73583226</v>
      </c>
      <c r="U8" s="10" t="s">
        <v>169</v>
      </c>
      <c r="V8" s="11" t="s">
        <v>184</v>
      </c>
      <c r="W8" s="11" t="s">
        <v>103</v>
      </c>
      <c r="X8" s="11" t="s">
        <v>103</v>
      </c>
      <c r="Y8" s="11" t="s">
        <v>185</v>
      </c>
      <c r="Z8" s="14">
        <v>114754008</v>
      </c>
      <c r="AA8" s="11" t="s">
        <v>103</v>
      </c>
      <c r="AB8" s="11" t="s">
        <v>103</v>
      </c>
      <c r="AC8" s="14">
        <v>9562834</v>
      </c>
      <c r="AD8" s="6" t="s">
        <v>103</v>
      </c>
      <c r="AE8" s="11">
        <v>21023</v>
      </c>
      <c r="AF8" s="11">
        <v>21023</v>
      </c>
      <c r="AG8" s="15" t="s">
        <v>103</v>
      </c>
      <c r="AH8" s="12">
        <v>44930</v>
      </c>
      <c r="AI8" s="12">
        <v>44930</v>
      </c>
      <c r="AJ8" s="11" t="s">
        <v>103</v>
      </c>
      <c r="AK8" s="10" t="s">
        <v>103</v>
      </c>
      <c r="AL8" s="15" t="s">
        <v>103</v>
      </c>
      <c r="AM8" s="11" t="s">
        <v>103</v>
      </c>
      <c r="AN8" s="12" t="s">
        <v>103</v>
      </c>
      <c r="AO8" s="7">
        <v>0</v>
      </c>
      <c r="AP8" s="11" t="s">
        <v>103</v>
      </c>
      <c r="AQ8" s="7">
        <v>0</v>
      </c>
      <c r="AR8" s="11" t="s">
        <v>103</v>
      </c>
      <c r="AS8" s="7">
        <v>0</v>
      </c>
      <c r="AT8" s="3" t="s">
        <v>103</v>
      </c>
      <c r="AU8" s="7">
        <v>0</v>
      </c>
      <c r="AV8" s="3" t="s">
        <v>103</v>
      </c>
      <c r="AW8" s="7">
        <v>0</v>
      </c>
      <c r="AX8" s="3" t="s">
        <v>103</v>
      </c>
      <c r="AY8" s="7">
        <v>0</v>
      </c>
      <c r="AZ8" s="3" t="s">
        <v>103</v>
      </c>
      <c r="BA8" s="11">
        <v>0</v>
      </c>
      <c r="BB8" s="3" t="s">
        <v>103</v>
      </c>
      <c r="BC8" s="3">
        <f t="shared" si="0"/>
        <v>0</v>
      </c>
      <c r="BD8" s="8">
        <f t="shared" si="1"/>
        <v>114754008</v>
      </c>
      <c r="BE8" s="43">
        <v>0</v>
      </c>
      <c r="BF8" s="43">
        <v>0</v>
      </c>
      <c r="BG8" s="43">
        <v>0</v>
      </c>
      <c r="BH8" s="43">
        <v>0</v>
      </c>
      <c r="BI8" s="12">
        <v>45291</v>
      </c>
      <c r="BJ8" s="12">
        <v>45291</v>
      </c>
      <c r="BK8" s="183">
        <f t="shared" ca="1" si="2"/>
        <v>-838</v>
      </c>
      <c r="BL8" s="11" t="s">
        <v>127</v>
      </c>
      <c r="BM8" s="10" t="s">
        <v>95</v>
      </c>
      <c r="BN8" s="11" t="s">
        <v>107</v>
      </c>
      <c r="BO8" s="11" t="s">
        <v>186</v>
      </c>
      <c r="BP8" s="11">
        <v>0</v>
      </c>
      <c r="BQ8" s="11" t="s">
        <v>109</v>
      </c>
      <c r="BR8" s="12">
        <v>44930</v>
      </c>
      <c r="BS8" s="11" t="s">
        <v>172</v>
      </c>
      <c r="BT8" s="12">
        <v>44930</v>
      </c>
      <c r="BU8" s="11" t="s">
        <v>187</v>
      </c>
      <c r="BV8" s="11" t="s">
        <v>131</v>
      </c>
      <c r="BW8" s="9" t="s">
        <v>113</v>
      </c>
      <c r="BX8" s="10" t="s">
        <v>132</v>
      </c>
      <c r="BY8" s="11" t="s">
        <v>103</v>
      </c>
      <c r="BZ8" s="11" t="s">
        <v>115</v>
      </c>
      <c r="CA8" s="11" t="s">
        <v>103</v>
      </c>
      <c r="CB8" s="9" t="s">
        <v>160</v>
      </c>
      <c r="CC8" s="16" t="s">
        <v>188</v>
      </c>
      <c r="CD8" s="16" t="s">
        <v>189</v>
      </c>
      <c r="CE8" s="12" t="s">
        <v>103</v>
      </c>
      <c r="CF8" s="175"/>
      <c r="CG8" s="175"/>
      <c r="CH8" s="182" t="s">
        <v>178</v>
      </c>
      <c r="CI8" s="182" t="s">
        <v>121</v>
      </c>
      <c r="CJ8" s="182" t="s">
        <v>99</v>
      </c>
      <c r="CK8" s="182" t="s">
        <v>179</v>
      </c>
    </row>
    <row r="9" spans="1:89" ht="90" x14ac:dyDescent="0.25">
      <c r="A9" s="140">
        <v>41</v>
      </c>
      <c r="B9" s="10" t="s">
        <v>190</v>
      </c>
      <c r="C9" s="11" t="s">
        <v>191</v>
      </c>
      <c r="D9" s="11" t="s">
        <v>165</v>
      </c>
      <c r="E9" s="12">
        <v>44929</v>
      </c>
      <c r="F9" s="11" t="s">
        <v>192</v>
      </c>
      <c r="G9" s="11" t="s">
        <v>91</v>
      </c>
      <c r="H9" s="11" t="s">
        <v>92</v>
      </c>
      <c r="I9" s="11" t="s">
        <v>93</v>
      </c>
      <c r="J9" s="52">
        <v>1013617487</v>
      </c>
      <c r="K9" s="13">
        <v>0</v>
      </c>
      <c r="L9" s="13" t="s">
        <v>94</v>
      </c>
      <c r="M9" s="3" t="s">
        <v>95</v>
      </c>
      <c r="N9" s="11" t="s">
        <v>193</v>
      </c>
      <c r="O9" s="11" t="s">
        <v>97</v>
      </c>
      <c r="P9" s="3" t="s">
        <v>98</v>
      </c>
      <c r="Q9" s="11" t="s">
        <v>99</v>
      </c>
      <c r="R9" s="10" t="s">
        <v>169</v>
      </c>
      <c r="S9" s="10" t="s">
        <v>170</v>
      </c>
      <c r="T9" s="11">
        <v>73583226</v>
      </c>
      <c r="U9" s="10" t="s">
        <v>169</v>
      </c>
      <c r="V9" s="11" t="s">
        <v>184</v>
      </c>
      <c r="W9" s="11" t="s">
        <v>103</v>
      </c>
      <c r="X9" s="11" t="s">
        <v>103</v>
      </c>
      <c r="Y9" s="11" t="s">
        <v>104</v>
      </c>
      <c r="Z9" s="14">
        <v>103825056</v>
      </c>
      <c r="AA9" s="11" t="s">
        <v>103</v>
      </c>
      <c r="AB9" s="11" t="s">
        <v>103</v>
      </c>
      <c r="AC9" s="14">
        <v>8652088</v>
      </c>
      <c r="AD9" s="6" t="s">
        <v>103</v>
      </c>
      <c r="AE9" s="11">
        <v>20723</v>
      </c>
      <c r="AF9" s="11">
        <v>21923</v>
      </c>
      <c r="AG9" s="15">
        <v>2022011000068</v>
      </c>
      <c r="AH9" s="12">
        <v>44931</v>
      </c>
      <c r="AI9" s="12">
        <v>44931</v>
      </c>
      <c r="AJ9" s="11" t="s">
        <v>103</v>
      </c>
      <c r="AK9" s="10" t="s">
        <v>103</v>
      </c>
      <c r="AL9" s="15" t="s">
        <v>103</v>
      </c>
      <c r="AM9" s="11" t="s">
        <v>103</v>
      </c>
      <c r="AN9" s="12" t="s">
        <v>103</v>
      </c>
      <c r="AO9" s="7">
        <v>0</v>
      </c>
      <c r="AP9" s="11" t="s">
        <v>103</v>
      </c>
      <c r="AQ9" s="7">
        <v>0</v>
      </c>
      <c r="AR9" s="11" t="s">
        <v>103</v>
      </c>
      <c r="AS9" s="7">
        <v>0</v>
      </c>
      <c r="AT9" s="3" t="s">
        <v>103</v>
      </c>
      <c r="AU9" s="7">
        <v>0</v>
      </c>
      <c r="AV9" s="3" t="s">
        <v>103</v>
      </c>
      <c r="AW9" s="7">
        <v>0</v>
      </c>
      <c r="AX9" s="3" t="s">
        <v>103</v>
      </c>
      <c r="AY9" s="7">
        <v>0</v>
      </c>
      <c r="AZ9" s="3" t="s">
        <v>103</v>
      </c>
      <c r="BA9" s="11">
        <v>0</v>
      </c>
      <c r="BB9" s="3" t="s">
        <v>103</v>
      </c>
      <c r="BC9" s="3">
        <f t="shared" si="0"/>
        <v>0</v>
      </c>
      <c r="BD9" s="8">
        <f t="shared" si="1"/>
        <v>103825056</v>
      </c>
      <c r="BE9" s="43">
        <v>0</v>
      </c>
      <c r="BF9" s="43">
        <v>0</v>
      </c>
      <c r="BG9" s="43">
        <v>0</v>
      </c>
      <c r="BH9" s="43">
        <v>0</v>
      </c>
      <c r="BI9" s="12">
        <v>45291</v>
      </c>
      <c r="BJ9" s="12">
        <v>45291</v>
      </c>
      <c r="BK9" s="183">
        <f t="shared" ca="1" si="2"/>
        <v>-838</v>
      </c>
      <c r="BL9" s="11" t="s">
        <v>127</v>
      </c>
      <c r="BM9" s="10" t="s">
        <v>95</v>
      </c>
      <c r="BN9" s="11" t="s">
        <v>107</v>
      </c>
      <c r="BO9" s="11" t="s">
        <v>194</v>
      </c>
      <c r="BP9" s="11">
        <v>0</v>
      </c>
      <c r="BQ9" s="11" t="s">
        <v>109</v>
      </c>
      <c r="BR9" s="12">
        <v>44930</v>
      </c>
      <c r="BS9" s="11" t="s">
        <v>172</v>
      </c>
      <c r="BT9" s="12">
        <v>44931</v>
      </c>
      <c r="BU9" s="11" t="s">
        <v>195</v>
      </c>
      <c r="BV9" s="11" t="s">
        <v>131</v>
      </c>
      <c r="BW9" s="9" t="s">
        <v>113</v>
      </c>
      <c r="BX9" s="10" t="s">
        <v>132</v>
      </c>
      <c r="BY9" s="11" t="s">
        <v>103</v>
      </c>
      <c r="BZ9" s="11" t="s">
        <v>196</v>
      </c>
      <c r="CA9" s="11" t="s">
        <v>103</v>
      </c>
      <c r="CB9" s="9" t="s">
        <v>117</v>
      </c>
      <c r="CC9" s="16" t="s">
        <v>197</v>
      </c>
      <c r="CD9" s="16" t="s">
        <v>198</v>
      </c>
      <c r="CE9" s="12" t="s">
        <v>103</v>
      </c>
      <c r="CF9" s="175"/>
      <c r="CG9" s="175"/>
      <c r="CH9" s="182" t="s">
        <v>178</v>
      </c>
      <c r="CI9" s="182" t="s">
        <v>121</v>
      </c>
      <c r="CJ9" s="182" t="s">
        <v>99</v>
      </c>
      <c r="CK9" s="182" t="s">
        <v>179</v>
      </c>
    </row>
    <row r="10" spans="1:89" ht="90" x14ac:dyDescent="0.25">
      <c r="A10" s="140">
        <v>40</v>
      </c>
      <c r="B10" s="10" t="s">
        <v>199</v>
      </c>
      <c r="C10" s="11" t="s">
        <v>200</v>
      </c>
      <c r="D10" s="11" t="s">
        <v>165</v>
      </c>
      <c r="E10" s="12">
        <v>44929</v>
      </c>
      <c r="F10" s="11" t="s">
        <v>201</v>
      </c>
      <c r="G10" s="11" t="s">
        <v>91</v>
      </c>
      <c r="H10" s="11" t="s">
        <v>92</v>
      </c>
      <c r="I10" s="11" t="s">
        <v>93</v>
      </c>
      <c r="J10" s="52">
        <v>52543650</v>
      </c>
      <c r="K10" s="13">
        <v>7</v>
      </c>
      <c r="L10" s="13" t="s">
        <v>94</v>
      </c>
      <c r="M10" s="3" t="s">
        <v>95</v>
      </c>
      <c r="N10" s="11" t="s">
        <v>202</v>
      </c>
      <c r="O10" s="11" t="s">
        <v>97</v>
      </c>
      <c r="P10" s="3" t="s">
        <v>98</v>
      </c>
      <c r="Q10" s="11" t="s">
        <v>99</v>
      </c>
      <c r="R10" s="10" t="s">
        <v>169</v>
      </c>
      <c r="S10" s="10" t="s">
        <v>170</v>
      </c>
      <c r="T10" s="11">
        <v>73583226</v>
      </c>
      <c r="U10" s="10" t="s">
        <v>169</v>
      </c>
      <c r="V10" s="11" t="s">
        <v>184</v>
      </c>
      <c r="W10" s="11" t="s">
        <v>103</v>
      </c>
      <c r="X10" s="11" t="s">
        <v>103</v>
      </c>
      <c r="Y10" s="11" t="s">
        <v>104</v>
      </c>
      <c r="Z10" s="14">
        <v>103825056</v>
      </c>
      <c r="AA10" s="11" t="s">
        <v>103</v>
      </c>
      <c r="AB10" s="11" t="s">
        <v>103</v>
      </c>
      <c r="AC10" s="14">
        <v>8652088</v>
      </c>
      <c r="AD10" s="6" t="s">
        <v>103</v>
      </c>
      <c r="AE10" s="11">
        <v>20823</v>
      </c>
      <c r="AF10" s="11">
        <v>21423</v>
      </c>
      <c r="AG10" s="15">
        <v>2018011001175</v>
      </c>
      <c r="AH10" s="12">
        <v>44931</v>
      </c>
      <c r="AI10" s="12">
        <v>44931</v>
      </c>
      <c r="AJ10" s="11" t="s">
        <v>203</v>
      </c>
      <c r="AK10" s="10" t="s">
        <v>204</v>
      </c>
      <c r="AL10" s="15">
        <v>37697065</v>
      </c>
      <c r="AM10" s="11">
        <v>4</v>
      </c>
      <c r="AN10" s="12">
        <v>45055</v>
      </c>
      <c r="AO10" s="7">
        <v>0</v>
      </c>
      <c r="AP10" s="11" t="s">
        <v>103</v>
      </c>
      <c r="AQ10" s="7">
        <v>0</v>
      </c>
      <c r="AR10" s="11" t="s">
        <v>103</v>
      </c>
      <c r="AS10" s="7">
        <v>0</v>
      </c>
      <c r="AT10" s="3" t="s">
        <v>103</v>
      </c>
      <c r="AU10" s="7">
        <v>0</v>
      </c>
      <c r="AV10" s="3" t="s">
        <v>103</v>
      </c>
      <c r="AW10" s="7">
        <v>0</v>
      </c>
      <c r="AX10" s="3" t="s">
        <v>103</v>
      </c>
      <c r="AY10" s="7">
        <v>0</v>
      </c>
      <c r="AZ10" s="3" t="s">
        <v>103</v>
      </c>
      <c r="BA10" s="11">
        <v>0</v>
      </c>
      <c r="BB10" s="3" t="s">
        <v>103</v>
      </c>
      <c r="BC10" s="3">
        <f t="shared" si="0"/>
        <v>0</v>
      </c>
      <c r="BD10" s="8">
        <f t="shared" si="1"/>
        <v>103825056</v>
      </c>
      <c r="BE10" s="43">
        <v>0</v>
      </c>
      <c r="BF10" s="43">
        <v>0</v>
      </c>
      <c r="BG10" s="43">
        <v>0</v>
      </c>
      <c r="BH10" s="43">
        <v>0</v>
      </c>
      <c r="BI10" s="12">
        <v>45291</v>
      </c>
      <c r="BJ10" s="12">
        <v>45291</v>
      </c>
      <c r="BK10" s="183">
        <f t="shared" ca="1" si="2"/>
        <v>-838</v>
      </c>
      <c r="BL10" s="11" t="s">
        <v>127</v>
      </c>
      <c r="BM10" s="10" t="s">
        <v>95</v>
      </c>
      <c r="BN10" s="11" t="s">
        <v>107</v>
      </c>
      <c r="BO10" s="11" t="s">
        <v>205</v>
      </c>
      <c r="BP10" s="11" t="s">
        <v>206</v>
      </c>
      <c r="BQ10" s="11" t="s">
        <v>207</v>
      </c>
      <c r="BR10" s="12" t="s">
        <v>208</v>
      </c>
      <c r="BS10" s="11" t="s">
        <v>209</v>
      </c>
      <c r="BT10" s="12" t="s">
        <v>210</v>
      </c>
      <c r="BU10" s="11" t="s">
        <v>211</v>
      </c>
      <c r="BV10" s="11" t="s">
        <v>212</v>
      </c>
      <c r="BW10" s="9" t="s">
        <v>113</v>
      </c>
      <c r="BX10" s="11" t="s">
        <v>213</v>
      </c>
      <c r="BY10" s="11" t="s">
        <v>103</v>
      </c>
      <c r="BZ10" s="11" t="s">
        <v>214</v>
      </c>
      <c r="CA10" s="11" t="s">
        <v>103</v>
      </c>
      <c r="CB10" s="9" t="s">
        <v>117</v>
      </c>
      <c r="CC10" s="16" t="s">
        <v>215</v>
      </c>
      <c r="CD10" s="16" t="s">
        <v>216</v>
      </c>
      <c r="CE10" s="12" t="s">
        <v>103</v>
      </c>
      <c r="CF10" s="175"/>
      <c r="CG10" s="175"/>
      <c r="CH10" s="182" t="s">
        <v>178</v>
      </c>
      <c r="CI10" s="182" t="s">
        <v>121</v>
      </c>
      <c r="CJ10" s="182" t="s">
        <v>99</v>
      </c>
      <c r="CK10" s="182" t="s">
        <v>179</v>
      </c>
    </row>
    <row r="11" spans="1:89" ht="90" x14ac:dyDescent="0.25">
      <c r="A11" s="140">
        <v>39</v>
      </c>
      <c r="B11" s="10" t="s">
        <v>217</v>
      </c>
      <c r="C11" s="11" t="s">
        <v>218</v>
      </c>
      <c r="D11" s="11" t="s">
        <v>165</v>
      </c>
      <c r="E11" s="12">
        <v>44929</v>
      </c>
      <c r="F11" s="11" t="s">
        <v>219</v>
      </c>
      <c r="G11" s="11" t="s">
        <v>91</v>
      </c>
      <c r="H11" s="11" t="s">
        <v>92</v>
      </c>
      <c r="I11" s="11" t="s">
        <v>93</v>
      </c>
      <c r="J11" s="52">
        <v>52841222</v>
      </c>
      <c r="K11" s="13">
        <v>6</v>
      </c>
      <c r="L11" s="13" t="s">
        <v>94</v>
      </c>
      <c r="M11" s="3" t="s">
        <v>95</v>
      </c>
      <c r="N11" s="11" t="s">
        <v>220</v>
      </c>
      <c r="O11" s="11" t="s">
        <v>97</v>
      </c>
      <c r="P11" s="3" t="s">
        <v>98</v>
      </c>
      <c r="Q11" s="11" t="s">
        <v>99</v>
      </c>
      <c r="R11" s="10" t="s">
        <v>169</v>
      </c>
      <c r="S11" s="10" t="s">
        <v>170</v>
      </c>
      <c r="T11" s="11">
        <v>73583226</v>
      </c>
      <c r="U11" s="10" t="s">
        <v>169</v>
      </c>
      <c r="V11" s="11" t="s">
        <v>184</v>
      </c>
      <c r="W11" s="11" t="s">
        <v>103</v>
      </c>
      <c r="X11" s="11" t="s">
        <v>103</v>
      </c>
      <c r="Y11" s="11" t="s">
        <v>104</v>
      </c>
      <c r="Z11" s="14">
        <v>103825056</v>
      </c>
      <c r="AA11" s="11" t="s">
        <v>103</v>
      </c>
      <c r="AB11" s="11" t="s">
        <v>103</v>
      </c>
      <c r="AC11" s="14">
        <v>8652088</v>
      </c>
      <c r="AD11" s="6" t="s">
        <v>103</v>
      </c>
      <c r="AE11" s="11">
        <v>20923</v>
      </c>
      <c r="AF11" s="11">
        <v>21223</v>
      </c>
      <c r="AG11" s="15" t="s">
        <v>221</v>
      </c>
      <c r="AH11" s="12">
        <v>44931</v>
      </c>
      <c r="AI11" s="12">
        <v>44931</v>
      </c>
      <c r="AJ11" s="11" t="s">
        <v>103</v>
      </c>
      <c r="AK11" s="10" t="s">
        <v>103</v>
      </c>
      <c r="AL11" s="15" t="s">
        <v>103</v>
      </c>
      <c r="AM11" s="11" t="s">
        <v>103</v>
      </c>
      <c r="AN11" s="12" t="s">
        <v>103</v>
      </c>
      <c r="AO11" s="7">
        <v>0</v>
      </c>
      <c r="AP11" s="11" t="s">
        <v>103</v>
      </c>
      <c r="AQ11" s="7">
        <v>0</v>
      </c>
      <c r="AR11" s="11" t="s">
        <v>103</v>
      </c>
      <c r="AS11" s="7">
        <v>0</v>
      </c>
      <c r="AT11" s="3" t="s">
        <v>103</v>
      </c>
      <c r="AU11" s="7">
        <v>0</v>
      </c>
      <c r="AV11" s="3" t="s">
        <v>103</v>
      </c>
      <c r="AW11" s="7">
        <v>0</v>
      </c>
      <c r="AX11" s="3" t="s">
        <v>103</v>
      </c>
      <c r="AY11" s="7">
        <v>0</v>
      </c>
      <c r="AZ11" s="3" t="s">
        <v>103</v>
      </c>
      <c r="BA11" s="11">
        <v>0</v>
      </c>
      <c r="BB11" s="3" t="s">
        <v>103</v>
      </c>
      <c r="BC11" s="3">
        <f t="shared" si="0"/>
        <v>0</v>
      </c>
      <c r="BD11" s="8">
        <f t="shared" si="1"/>
        <v>103825056</v>
      </c>
      <c r="BE11" s="43">
        <v>0</v>
      </c>
      <c r="BF11" s="43">
        <v>0</v>
      </c>
      <c r="BG11" s="43">
        <v>0</v>
      </c>
      <c r="BH11" s="43">
        <v>0</v>
      </c>
      <c r="BI11" s="12">
        <v>45291</v>
      </c>
      <c r="BJ11" s="12">
        <v>45291</v>
      </c>
      <c r="BK11" s="183">
        <f t="shared" ca="1" si="2"/>
        <v>-838</v>
      </c>
      <c r="BL11" s="11" t="s">
        <v>127</v>
      </c>
      <c r="BM11" s="10" t="s">
        <v>95</v>
      </c>
      <c r="BN11" s="11" t="s">
        <v>107</v>
      </c>
      <c r="BO11" s="11" t="s">
        <v>222</v>
      </c>
      <c r="BP11" s="11">
        <v>0</v>
      </c>
      <c r="BQ11" s="11" t="s">
        <v>109</v>
      </c>
      <c r="BR11" s="12">
        <v>44930</v>
      </c>
      <c r="BS11" s="11" t="s">
        <v>172</v>
      </c>
      <c r="BT11" s="12">
        <v>44931</v>
      </c>
      <c r="BU11" s="11" t="s">
        <v>223</v>
      </c>
      <c r="BV11" s="11" t="s">
        <v>131</v>
      </c>
      <c r="BW11" s="9" t="s">
        <v>113</v>
      </c>
      <c r="BX11" s="10" t="s">
        <v>132</v>
      </c>
      <c r="BY11" s="11" t="s">
        <v>103</v>
      </c>
      <c r="BZ11" s="11" t="s">
        <v>175</v>
      </c>
      <c r="CA11" s="11" t="s">
        <v>103</v>
      </c>
      <c r="CB11" s="9" t="s">
        <v>117</v>
      </c>
      <c r="CC11" s="16" t="s">
        <v>224</v>
      </c>
      <c r="CD11" s="16" t="s">
        <v>225</v>
      </c>
      <c r="CE11" s="12" t="s">
        <v>103</v>
      </c>
      <c r="CF11" s="175"/>
      <c r="CG11" s="175"/>
      <c r="CH11" s="182" t="s">
        <v>178</v>
      </c>
      <c r="CI11" s="182" t="s">
        <v>121</v>
      </c>
      <c r="CJ11" s="182" t="s">
        <v>99</v>
      </c>
      <c r="CK11" s="182" t="s">
        <v>179</v>
      </c>
    </row>
    <row r="12" spans="1:89" ht="90" x14ac:dyDescent="0.25">
      <c r="A12" s="140">
        <v>43</v>
      </c>
      <c r="B12" s="10" t="s">
        <v>226</v>
      </c>
      <c r="C12" s="11" t="s">
        <v>227</v>
      </c>
      <c r="D12" s="11" t="s">
        <v>165</v>
      </c>
      <c r="E12" s="12">
        <v>44929</v>
      </c>
      <c r="F12" s="11" t="s">
        <v>228</v>
      </c>
      <c r="G12" s="11" t="s">
        <v>91</v>
      </c>
      <c r="H12" s="11" t="s">
        <v>92</v>
      </c>
      <c r="I12" s="11" t="s">
        <v>93</v>
      </c>
      <c r="J12" s="52">
        <v>80882590</v>
      </c>
      <c r="K12" s="13">
        <v>9</v>
      </c>
      <c r="L12" s="13" t="s">
        <v>94</v>
      </c>
      <c r="M12" s="3" t="s">
        <v>95</v>
      </c>
      <c r="N12" s="11" t="s">
        <v>229</v>
      </c>
      <c r="O12" s="11" t="s">
        <v>97</v>
      </c>
      <c r="P12" s="3" t="s">
        <v>98</v>
      </c>
      <c r="Q12" s="11" t="s">
        <v>99</v>
      </c>
      <c r="R12" s="10" t="s">
        <v>169</v>
      </c>
      <c r="S12" s="10" t="s">
        <v>170</v>
      </c>
      <c r="T12" s="11">
        <v>73583226</v>
      </c>
      <c r="U12" s="10" t="s">
        <v>169</v>
      </c>
      <c r="V12" s="11" t="s">
        <v>184</v>
      </c>
      <c r="W12" s="11" t="s">
        <v>103</v>
      </c>
      <c r="X12" s="11" t="s">
        <v>103</v>
      </c>
      <c r="Y12" s="11" t="s">
        <v>185</v>
      </c>
      <c r="Z12" s="14">
        <v>114754008</v>
      </c>
      <c r="AA12" s="11" t="s">
        <v>103</v>
      </c>
      <c r="AB12" s="11" t="s">
        <v>103</v>
      </c>
      <c r="AC12" s="14">
        <v>9562834</v>
      </c>
      <c r="AD12" s="6" t="s">
        <v>103</v>
      </c>
      <c r="AE12" s="11">
        <v>21123</v>
      </c>
      <c r="AF12" s="11">
        <v>21323</v>
      </c>
      <c r="AG12" s="15" t="s">
        <v>103</v>
      </c>
      <c r="AH12" s="12">
        <v>44931</v>
      </c>
      <c r="AI12" s="12">
        <v>44931</v>
      </c>
      <c r="AJ12" s="11" t="s">
        <v>103</v>
      </c>
      <c r="AK12" s="10" t="s">
        <v>103</v>
      </c>
      <c r="AL12" s="15" t="s">
        <v>103</v>
      </c>
      <c r="AM12" s="11" t="s">
        <v>103</v>
      </c>
      <c r="AN12" s="12" t="s">
        <v>103</v>
      </c>
      <c r="AO12" s="7">
        <v>0</v>
      </c>
      <c r="AP12" s="11" t="s">
        <v>103</v>
      </c>
      <c r="AQ12" s="7">
        <v>0</v>
      </c>
      <c r="AR12" s="11" t="s">
        <v>103</v>
      </c>
      <c r="AS12" s="7">
        <v>0</v>
      </c>
      <c r="AT12" s="3" t="s">
        <v>103</v>
      </c>
      <c r="AU12" s="7">
        <v>0</v>
      </c>
      <c r="AV12" s="3" t="s">
        <v>103</v>
      </c>
      <c r="AW12" s="7">
        <v>0</v>
      </c>
      <c r="AX12" s="3" t="s">
        <v>103</v>
      </c>
      <c r="AY12" s="7">
        <v>0</v>
      </c>
      <c r="AZ12" s="3" t="s">
        <v>103</v>
      </c>
      <c r="BA12" s="11">
        <v>0</v>
      </c>
      <c r="BB12" s="3" t="s">
        <v>103</v>
      </c>
      <c r="BC12" s="3">
        <f t="shared" si="0"/>
        <v>0</v>
      </c>
      <c r="BD12" s="8">
        <f t="shared" si="1"/>
        <v>114754008</v>
      </c>
      <c r="BE12" s="43">
        <v>0</v>
      </c>
      <c r="BF12" s="43">
        <v>0</v>
      </c>
      <c r="BG12" s="43">
        <v>0</v>
      </c>
      <c r="BH12" s="43">
        <v>0</v>
      </c>
      <c r="BI12" s="12">
        <v>45291</v>
      </c>
      <c r="BJ12" s="12">
        <v>45291</v>
      </c>
      <c r="BK12" s="183">
        <f t="shared" ca="1" si="2"/>
        <v>-838</v>
      </c>
      <c r="BL12" s="11" t="s">
        <v>127</v>
      </c>
      <c r="BM12" s="10" t="s">
        <v>95</v>
      </c>
      <c r="BN12" s="11" t="s">
        <v>107</v>
      </c>
      <c r="BO12" s="11" t="s">
        <v>230</v>
      </c>
      <c r="BP12" s="11">
        <v>0</v>
      </c>
      <c r="BQ12" s="11" t="s">
        <v>109</v>
      </c>
      <c r="BR12" s="12">
        <v>44930</v>
      </c>
      <c r="BS12" s="11" t="s">
        <v>172</v>
      </c>
      <c r="BT12" s="12">
        <v>44931</v>
      </c>
      <c r="BU12" s="11" t="s">
        <v>231</v>
      </c>
      <c r="BV12" s="11" t="s">
        <v>131</v>
      </c>
      <c r="BW12" s="9" t="s">
        <v>113</v>
      </c>
      <c r="BX12" s="10" t="s">
        <v>132</v>
      </c>
      <c r="BY12" s="11" t="s">
        <v>103</v>
      </c>
      <c r="BZ12" s="11" t="s">
        <v>175</v>
      </c>
      <c r="CA12" s="11" t="s">
        <v>103</v>
      </c>
      <c r="CB12" s="9" t="s">
        <v>117</v>
      </c>
      <c r="CC12" s="16" t="s">
        <v>232</v>
      </c>
      <c r="CD12" s="16" t="s">
        <v>233</v>
      </c>
      <c r="CE12" s="12" t="s">
        <v>103</v>
      </c>
      <c r="CF12" s="175"/>
      <c r="CG12" s="175"/>
      <c r="CH12" s="182" t="s">
        <v>178</v>
      </c>
      <c r="CI12" s="182" t="s">
        <v>121</v>
      </c>
      <c r="CJ12" s="182" t="s">
        <v>99</v>
      </c>
      <c r="CK12" s="182" t="s">
        <v>179</v>
      </c>
    </row>
    <row r="13" spans="1:89" ht="72" x14ac:dyDescent="0.25">
      <c r="A13" s="140">
        <v>330</v>
      </c>
      <c r="B13" s="10" t="s">
        <v>234</v>
      </c>
      <c r="C13" s="11" t="s">
        <v>235</v>
      </c>
      <c r="D13" s="11" t="s">
        <v>165</v>
      </c>
      <c r="E13" s="12">
        <v>44930</v>
      </c>
      <c r="F13" s="11" t="s">
        <v>236</v>
      </c>
      <c r="G13" s="11" t="s">
        <v>91</v>
      </c>
      <c r="H13" s="11" t="s">
        <v>92</v>
      </c>
      <c r="I13" s="11" t="s">
        <v>93</v>
      </c>
      <c r="J13" s="52">
        <v>52177528</v>
      </c>
      <c r="K13" s="13">
        <v>6</v>
      </c>
      <c r="L13" s="13" t="s">
        <v>94</v>
      </c>
      <c r="M13" s="3" t="s">
        <v>95</v>
      </c>
      <c r="N13" s="11" t="s">
        <v>237</v>
      </c>
      <c r="O13" s="11" t="s">
        <v>97</v>
      </c>
      <c r="P13" s="3" t="s">
        <v>98</v>
      </c>
      <c r="Q13" s="11" t="s">
        <v>99</v>
      </c>
      <c r="R13" s="10" t="s">
        <v>238</v>
      </c>
      <c r="S13" s="10" t="s">
        <v>239</v>
      </c>
      <c r="T13" s="28">
        <v>52107153</v>
      </c>
      <c r="U13" s="11" t="s">
        <v>238</v>
      </c>
      <c r="V13" s="11" t="s">
        <v>103</v>
      </c>
      <c r="W13" s="11" t="s">
        <v>103</v>
      </c>
      <c r="X13" s="11" t="s">
        <v>103</v>
      </c>
      <c r="Y13" s="11" t="s">
        <v>104</v>
      </c>
      <c r="Z13" s="14">
        <v>58287720</v>
      </c>
      <c r="AA13" s="11" t="s">
        <v>103</v>
      </c>
      <c r="AB13" s="11" t="s">
        <v>103</v>
      </c>
      <c r="AC13" s="18">
        <v>4857310</v>
      </c>
      <c r="AD13" s="6" t="s">
        <v>103</v>
      </c>
      <c r="AE13" s="11">
        <v>29523</v>
      </c>
      <c r="AF13" s="11">
        <v>22123</v>
      </c>
      <c r="AG13" s="15" t="s">
        <v>221</v>
      </c>
      <c r="AH13" s="12">
        <v>44931</v>
      </c>
      <c r="AI13" s="12">
        <v>44932</v>
      </c>
      <c r="AJ13" s="11" t="s">
        <v>103</v>
      </c>
      <c r="AK13" s="10" t="s">
        <v>103</v>
      </c>
      <c r="AL13" s="15" t="s">
        <v>103</v>
      </c>
      <c r="AM13" s="11" t="s">
        <v>103</v>
      </c>
      <c r="AN13" s="12" t="s">
        <v>103</v>
      </c>
      <c r="AO13" s="7">
        <v>0</v>
      </c>
      <c r="AP13" s="11" t="s">
        <v>103</v>
      </c>
      <c r="AQ13" s="7">
        <v>0</v>
      </c>
      <c r="AR13" s="11" t="s">
        <v>103</v>
      </c>
      <c r="AS13" s="7">
        <v>0</v>
      </c>
      <c r="AT13" s="3" t="s">
        <v>103</v>
      </c>
      <c r="AU13" s="7">
        <v>0</v>
      </c>
      <c r="AV13" s="3" t="s">
        <v>103</v>
      </c>
      <c r="AW13" s="7">
        <v>0</v>
      </c>
      <c r="AX13" s="3" t="s">
        <v>103</v>
      </c>
      <c r="AY13" s="7">
        <v>0</v>
      </c>
      <c r="AZ13" s="3" t="s">
        <v>103</v>
      </c>
      <c r="BA13" s="11">
        <v>0</v>
      </c>
      <c r="BB13" s="3" t="s">
        <v>103</v>
      </c>
      <c r="BC13" s="3">
        <f t="shared" si="0"/>
        <v>0</v>
      </c>
      <c r="BD13" s="8">
        <f t="shared" si="1"/>
        <v>58287720</v>
      </c>
      <c r="BE13" s="43">
        <v>0</v>
      </c>
      <c r="BF13" s="43">
        <v>0</v>
      </c>
      <c r="BG13" s="43">
        <v>0</v>
      </c>
      <c r="BH13" s="43">
        <v>0</v>
      </c>
      <c r="BI13" s="12">
        <v>45291</v>
      </c>
      <c r="BJ13" s="12">
        <v>45291</v>
      </c>
      <c r="BK13" s="183">
        <f t="shared" ca="1" si="2"/>
        <v>-838</v>
      </c>
      <c r="BL13" s="11" t="s">
        <v>127</v>
      </c>
      <c r="BM13" s="10" t="s">
        <v>95</v>
      </c>
      <c r="BN13" s="11" t="s">
        <v>107</v>
      </c>
      <c r="BO13" s="11" t="s">
        <v>240</v>
      </c>
      <c r="BP13" s="11">
        <v>0</v>
      </c>
      <c r="BQ13" s="11" t="s">
        <v>109</v>
      </c>
      <c r="BR13" s="12">
        <v>44931</v>
      </c>
      <c r="BS13" s="11" t="s">
        <v>129</v>
      </c>
      <c r="BT13" s="12">
        <v>44931</v>
      </c>
      <c r="BU13" s="11" t="s">
        <v>241</v>
      </c>
      <c r="BV13" s="11" t="s">
        <v>131</v>
      </c>
      <c r="BW13" s="124" t="s">
        <v>113</v>
      </c>
      <c r="BX13" s="10" t="s">
        <v>132</v>
      </c>
      <c r="BY13" s="11" t="s">
        <v>103</v>
      </c>
      <c r="BZ13" s="11" t="s">
        <v>242</v>
      </c>
      <c r="CA13" s="11" t="s">
        <v>103</v>
      </c>
      <c r="CB13" s="11" t="s">
        <v>117</v>
      </c>
      <c r="CC13" s="16" t="s">
        <v>243</v>
      </c>
      <c r="CD13" s="16" t="s">
        <v>244</v>
      </c>
      <c r="CE13" s="12" t="s">
        <v>103</v>
      </c>
      <c r="CF13" s="175"/>
      <c r="CG13" s="175"/>
      <c r="CH13" s="182" t="s">
        <v>245</v>
      </c>
      <c r="CI13" s="182" t="s">
        <v>246</v>
      </c>
      <c r="CJ13" s="182" t="s">
        <v>99</v>
      </c>
      <c r="CK13" s="182" t="s">
        <v>247</v>
      </c>
    </row>
    <row r="14" spans="1:89" ht="144" x14ac:dyDescent="0.25">
      <c r="A14" s="140">
        <v>308</v>
      </c>
      <c r="B14" s="2" t="s">
        <v>248</v>
      </c>
      <c r="C14" s="11" t="s">
        <v>249</v>
      </c>
      <c r="D14" s="10" t="s">
        <v>250</v>
      </c>
      <c r="E14" s="12">
        <v>44931</v>
      </c>
      <c r="F14" s="11" t="s">
        <v>251</v>
      </c>
      <c r="G14" s="11" t="s">
        <v>91</v>
      </c>
      <c r="H14" s="11" t="s">
        <v>92</v>
      </c>
      <c r="I14" s="11" t="s">
        <v>93</v>
      </c>
      <c r="J14" s="52">
        <v>80074464</v>
      </c>
      <c r="K14" s="13">
        <v>2</v>
      </c>
      <c r="L14" s="13" t="s">
        <v>94</v>
      </c>
      <c r="M14" s="3" t="s">
        <v>95</v>
      </c>
      <c r="N14" s="10" t="s">
        <v>252</v>
      </c>
      <c r="O14" s="11" t="s">
        <v>253</v>
      </c>
      <c r="P14" s="3" t="s">
        <v>98</v>
      </c>
      <c r="Q14" s="11" t="s">
        <v>99</v>
      </c>
      <c r="R14" s="10" t="s">
        <v>238</v>
      </c>
      <c r="S14" s="10" t="s">
        <v>239</v>
      </c>
      <c r="T14" s="28">
        <v>52107153</v>
      </c>
      <c r="U14" s="11" t="s">
        <v>238</v>
      </c>
      <c r="V14" s="11" t="s">
        <v>103</v>
      </c>
      <c r="W14" s="11" t="s">
        <v>103</v>
      </c>
      <c r="X14" s="11" t="s">
        <v>103</v>
      </c>
      <c r="Y14" s="11" t="s">
        <v>104</v>
      </c>
      <c r="Z14" s="14">
        <v>141067448</v>
      </c>
      <c r="AA14" s="11" t="s">
        <v>103</v>
      </c>
      <c r="AB14" s="11" t="s">
        <v>103</v>
      </c>
      <c r="AC14" s="18">
        <v>17633431</v>
      </c>
      <c r="AD14" s="6" t="s">
        <v>103</v>
      </c>
      <c r="AE14" s="11">
        <v>32423</v>
      </c>
      <c r="AF14" s="11">
        <v>22323</v>
      </c>
      <c r="AG14" s="15">
        <v>2022011000068</v>
      </c>
      <c r="AH14" s="12">
        <v>44932</v>
      </c>
      <c r="AI14" s="12">
        <v>44933</v>
      </c>
      <c r="AJ14" s="11" t="s">
        <v>103</v>
      </c>
      <c r="AK14" s="10" t="s">
        <v>103</v>
      </c>
      <c r="AL14" s="15" t="s">
        <v>103</v>
      </c>
      <c r="AM14" s="11" t="s">
        <v>103</v>
      </c>
      <c r="AN14" s="12" t="s">
        <v>103</v>
      </c>
      <c r="AO14" s="93">
        <v>70352303</v>
      </c>
      <c r="AP14" s="56">
        <v>45168</v>
      </c>
      <c r="AQ14" s="43">
        <v>0</v>
      </c>
      <c r="AR14" s="11" t="s">
        <v>103</v>
      </c>
      <c r="AS14" s="7">
        <v>0</v>
      </c>
      <c r="AT14" s="3" t="s">
        <v>103</v>
      </c>
      <c r="AU14" s="7">
        <v>0</v>
      </c>
      <c r="AV14" s="3" t="s">
        <v>103</v>
      </c>
      <c r="AW14" s="7">
        <v>0</v>
      </c>
      <c r="AX14" s="3" t="s">
        <v>103</v>
      </c>
      <c r="AY14" s="7">
        <v>0</v>
      </c>
      <c r="AZ14" s="3" t="s">
        <v>103</v>
      </c>
      <c r="BA14" s="11">
        <v>1</v>
      </c>
      <c r="BB14" s="4">
        <v>45168</v>
      </c>
      <c r="BC14" s="3">
        <f t="shared" si="0"/>
        <v>102</v>
      </c>
      <c r="BD14" s="8">
        <f t="shared" si="1"/>
        <v>211419751</v>
      </c>
      <c r="BE14" s="43">
        <v>0</v>
      </c>
      <c r="BF14" s="43">
        <v>0</v>
      </c>
      <c r="BG14" s="43">
        <v>0</v>
      </c>
      <c r="BH14" s="43">
        <v>0</v>
      </c>
      <c r="BI14" s="12">
        <v>45169</v>
      </c>
      <c r="BJ14" s="12">
        <v>45271</v>
      </c>
      <c r="BK14" s="183">
        <f t="shared" ca="1" si="2"/>
        <v>-858</v>
      </c>
      <c r="BL14" s="11" t="s">
        <v>127</v>
      </c>
      <c r="BM14" s="10" t="s">
        <v>95</v>
      </c>
      <c r="BN14" s="11" t="s">
        <v>107</v>
      </c>
      <c r="BO14" s="11" t="s">
        <v>254</v>
      </c>
      <c r="BP14" s="11">
        <v>0</v>
      </c>
      <c r="BQ14" s="11" t="s">
        <v>109</v>
      </c>
      <c r="BR14" s="12">
        <v>44932</v>
      </c>
      <c r="BS14" s="11" t="s">
        <v>255</v>
      </c>
      <c r="BT14" s="12">
        <v>44932</v>
      </c>
      <c r="BU14" s="11" t="s">
        <v>256</v>
      </c>
      <c r="BV14" s="11" t="s">
        <v>257</v>
      </c>
      <c r="BW14" s="124" t="s">
        <v>113</v>
      </c>
      <c r="BX14" s="11" t="s">
        <v>258</v>
      </c>
      <c r="BY14" s="11" t="s">
        <v>103</v>
      </c>
      <c r="BZ14" s="11" t="s">
        <v>259</v>
      </c>
      <c r="CA14" s="11" t="s">
        <v>103</v>
      </c>
      <c r="CB14" s="11" t="s">
        <v>160</v>
      </c>
      <c r="CC14" s="16" t="s">
        <v>260</v>
      </c>
      <c r="CD14" s="16" t="s">
        <v>244</v>
      </c>
      <c r="CE14" s="12" t="s">
        <v>103</v>
      </c>
      <c r="CF14" s="175"/>
      <c r="CG14" s="175"/>
      <c r="CH14" s="182" t="s">
        <v>245</v>
      </c>
      <c r="CI14" s="182" t="s">
        <v>246</v>
      </c>
      <c r="CJ14" s="182" t="s">
        <v>99</v>
      </c>
      <c r="CK14" s="182" t="s">
        <v>247</v>
      </c>
    </row>
    <row r="15" spans="1:89" ht="90" x14ac:dyDescent="0.25">
      <c r="A15" s="140">
        <v>362</v>
      </c>
      <c r="B15" s="10" t="s">
        <v>261</v>
      </c>
      <c r="C15" s="11" t="s">
        <v>262</v>
      </c>
      <c r="D15" s="11" t="s">
        <v>263</v>
      </c>
      <c r="E15" s="12">
        <v>44932</v>
      </c>
      <c r="F15" s="11" t="s">
        <v>264</v>
      </c>
      <c r="G15" s="11" t="s">
        <v>91</v>
      </c>
      <c r="H15" s="11" t="s">
        <v>92</v>
      </c>
      <c r="I15" s="11" t="s">
        <v>93</v>
      </c>
      <c r="J15" s="52">
        <v>1018464073</v>
      </c>
      <c r="K15" s="13">
        <v>5</v>
      </c>
      <c r="L15" s="13" t="s">
        <v>94</v>
      </c>
      <c r="M15" s="13" t="s">
        <v>95</v>
      </c>
      <c r="N15" s="11" t="s">
        <v>265</v>
      </c>
      <c r="O15" s="11" t="s">
        <v>97</v>
      </c>
      <c r="P15" s="11" t="s">
        <v>168</v>
      </c>
      <c r="Q15" s="11" t="s">
        <v>99</v>
      </c>
      <c r="R15" s="10" t="s">
        <v>266</v>
      </c>
      <c r="S15" s="10" t="s">
        <v>267</v>
      </c>
      <c r="T15" s="10">
        <v>31905812</v>
      </c>
      <c r="U15" s="10" t="s">
        <v>266</v>
      </c>
      <c r="V15" s="10" t="s">
        <v>268</v>
      </c>
      <c r="W15" s="11" t="s">
        <v>103</v>
      </c>
      <c r="X15" s="11" t="s">
        <v>103</v>
      </c>
      <c r="Y15" s="11" t="s">
        <v>185</v>
      </c>
      <c r="Z15" s="14">
        <v>90568591</v>
      </c>
      <c r="AA15" s="11" t="s">
        <v>103</v>
      </c>
      <c r="AB15" s="11" t="s">
        <v>103</v>
      </c>
      <c r="AC15" s="14">
        <v>7589549</v>
      </c>
      <c r="AD15" s="6" t="s">
        <v>103</v>
      </c>
      <c r="AE15" s="11">
        <v>28823</v>
      </c>
      <c r="AF15" s="11">
        <v>22423</v>
      </c>
      <c r="AG15" s="15" t="s">
        <v>103</v>
      </c>
      <c r="AH15" s="12">
        <v>44932</v>
      </c>
      <c r="AI15" s="12">
        <v>44932</v>
      </c>
      <c r="AJ15" s="11" t="s">
        <v>103</v>
      </c>
      <c r="AK15" s="10" t="s">
        <v>103</v>
      </c>
      <c r="AL15" s="15" t="s">
        <v>103</v>
      </c>
      <c r="AM15" s="11" t="s">
        <v>103</v>
      </c>
      <c r="AN15" s="12" t="s">
        <v>103</v>
      </c>
      <c r="AO15" s="7">
        <v>0</v>
      </c>
      <c r="AP15" s="11" t="s">
        <v>103</v>
      </c>
      <c r="AQ15" s="7">
        <v>0</v>
      </c>
      <c r="AR15" s="11" t="s">
        <v>103</v>
      </c>
      <c r="AS15" s="7">
        <v>0</v>
      </c>
      <c r="AT15" s="3" t="s">
        <v>103</v>
      </c>
      <c r="AU15" s="7">
        <v>0</v>
      </c>
      <c r="AV15" s="3" t="s">
        <v>103</v>
      </c>
      <c r="AW15" s="7">
        <v>0</v>
      </c>
      <c r="AX15" s="3" t="s">
        <v>103</v>
      </c>
      <c r="AY15" s="7">
        <v>0</v>
      </c>
      <c r="AZ15" s="3" t="s">
        <v>103</v>
      </c>
      <c r="BA15" s="11">
        <v>0</v>
      </c>
      <c r="BB15" s="11">
        <v>0</v>
      </c>
      <c r="BC15" s="3">
        <f t="shared" si="0"/>
        <v>-237</v>
      </c>
      <c r="BD15" s="8">
        <f t="shared" si="1"/>
        <v>90568591</v>
      </c>
      <c r="BE15" s="43">
        <v>0</v>
      </c>
      <c r="BF15" s="43">
        <v>0</v>
      </c>
      <c r="BG15" s="43">
        <v>0</v>
      </c>
      <c r="BH15" s="43">
        <v>0</v>
      </c>
      <c r="BI15" s="12">
        <v>45291</v>
      </c>
      <c r="BJ15" s="12">
        <v>45054</v>
      </c>
      <c r="BK15" s="183">
        <f t="shared" ca="1" si="2"/>
        <v>-1075</v>
      </c>
      <c r="BL15" s="11" t="s">
        <v>127</v>
      </c>
      <c r="BM15" s="10" t="s">
        <v>95</v>
      </c>
      <c r="BN15" s="11" t="s">
        <v>107</v>
      </c>
      <c r="BO15" s="11" t="s">
        <v>269</v>
      </c>
      <c r="BP15" s="11">
        <v>0</v>
      </c>
      <c r="BQ15" s="11" t="s">
        <v>109</v>
      </c>
      <c r="BR15" s="12">
        <v>44932</v>
      </c>
      <c r="BS15" s="11" t="s">
        <v>270</v>
      </c>
      <c r="BT15" s="12">
        <v>44932</v>
      </c>
      <c r="BU15" s="11" t="s">
        <v>271</v>
      </c>
      <c r="BV15" s="11" t="s">
        <v>272</v>
      </c>
      <c r="BW15" s="9" t="s">
        <v>113</v>
      </c>
      <c r="BX15" s="11" t="s">
        <v>114</v>
      </c>
      <c r="BY15" s="11" t="s">
        <v>103</v>
      </c>
      <c r="BZ15" s="11" t="s">
        <v>142</v>
      </c>
      <c r="CA15" s="11" t="s">
        <v>103</v>
      </c>
      <c r="CB15" s="11" t="s">
        <v>160</v>
      </c>
      <c r="CC15" s="16" t="s">
        <v>273</v>
      </c>
      <c r="CD15" s="16" t="s">
        <v>274</v>
      </c>
      <c r="CE15" s="12">
        <v>45785</v>
      </c>
      <c r="CF15" s="175"/>
      <c r="CG15" s="175"/>
      <c r="CH15" s="182" t="s">
        <v>275</v>
      </c>
      <c r="CI15" s="182" t="s">
        <v>121</v>
      </c>
      <c r="CJ15" s="182" t="s">
        <v>99</v>
      </c>
      <c r="CK15" s="182" t="s">
        <v>179</v>
      </c>
    </row>
    <row r="16" spans="1:89" ht="90" x14ac:dyDescent="0.25">
      <c r="A16" s="140">
        <v>364</v>
      </c>
      <c r="B16" s="10" t="s">
        <v>276</v>
      </c>
      <c r="C16" s="11" t="s">
        <v>277</v>
      </c>
      <c r="D16" s="11" t="s">
        <v>263</v>
      </c>
      <c r="E16" s="72">
        <v>44567</v>
      </c>
      <c r="F16" s="11" t="s">
        <v>278</v>
      </c>
      <c r="G16" s="11" t="s">
        <v>91</v>
      </c>
      <c r="H16" s="11" t="s">
        <v>92</v>
      </c>
      <c r="I16" s="11" t="s">
        <v>93</v>
      </c>
      <c r="J16" s="52">
        <v>1026299747</v>
      </c>
      <c r="K16" s="13">
        <v>2</v>
      </c>
      <c r="L16" s="13" t="s">
        <v>94</v>
      </c>
      <c r="M16" s="3" t="s">
        <v>95</v>
      </c>
      <c r="N16" s="11" t="s">
        <v>279</v>
      </c>
      <c r="O16" s="11" t="s">
        <v>97</v>
      </c>
      <c r="P16" s="3" t="s">
        <v>98</v>
      </c>
      <c r="Q16" s="11" t="s">
        <v>99</v>
      </c>
      <c r="R16" s="10" t="s">
        <v>266</v>
      </c>
      <c r="S16" s="10" t="s">
        <v>267</v>
      </c>
      <c r="T16" s="10">
        <v>31905812</v>
      </c>
      <c r="U16" s="10" t="s">
        <v>266</v>
      </c>
      <c r="V16" s="10" t="s">
        <v>268</v>
      </c>
      <c r="W16" s="11" t="s">
        <v>103</v>
      </c>
      <c r="X16" s="11" t="s">
        <v>103</v>
      </c>
      <c r="Y16" s="11" t="s">
        <v>104</v>
      </c>
      <c r="Z16" s="14">
        <v>52529786</v>
      </c>
      <c r="AA16" s="11" t="s">
        <v>103</v>
      </c>
      <c r="AB16" s="11" t="s">
        <v>103</v>
      </c>
      <c r="AC16" s="14">
        <v>4401938</v>
      </c>
      <c r="AD16" s="6" t="s">
        <v>103</v>
      </c>
      <c r="AE16" s="11">
        <v>28923</v>
      </c>
      <c r="AF16" s="11">
        <v>22723</v>
      </c>
      <c r="AG16" s="15">
        <v>2018011001175</v>
      </c>
      <c r="AH16" s="12">
        <v>44932</v>
      </c>
      <c r="AI16" s="12">
        <v>44932</v>
      </c>
      <c r="AJ16" s="11" t="s">
        <v>280</v>
      </c>
      <c r="AK16" s="10" t="s">
        <v>204</v>
      </c>
      <c r="AL16" s="15">
        <v>1010248698</v>
      </c>
      <c r="AM16" s="11">
        <v>3</v>
      </c>
      <c r="AN16" s="12">
        <v>45055</v>
      </c>
      <c r="AO16" s="7">
        <v>0</v>
      </c>
      <c r="AP16" s="11" t="s">
        <v>103</v>
      </c>
      <c r="AQ16" s="7">
        <v>0</v>
      </c>
      <c r="AR16" s="11" t="s">
        <v>103</v>
      </c>
      <c r="AS16" s="7">
        <v>0</v>
      </c>
      <c r="AT16" s="3" t="s">
        <v>103</v>
      </c>
      <c r="AU16" s="7">
        <v>0</v>
      </c>
      <c r="AV16" s="3" t="s">
        <v>103</v>
      </c>
      <c r="AW16" s="7">
        <v>0</v>
      </c>
      <c r="AX16" s="3" t="s">
        <v>103</v>
      </c>
      <c r="AY16" s="7">
        <v>0</v>
      </c>
      <c r="AZ16" s="3" t="s">
        <v>103</v>
      </c>
      <c r="BA16" s="11">
        <v>0</v>
      </c>
      <c r="BB16" s="13" t="s">
        <v>103</v>
      </c>
      <c r="BC16" s="3">
        <f t="shared" si="0"/>
        <v>0</v>
      </c>
      <c r="BD16" s="8">
        <f t="shared" si="1"/>
        <v>52529786</v>
      </c>
      <c r="BE16" s="43">
        <v>0</v>
      </c>
      <c r="BF16" s="43">
        <v>0</v>
      </c>
      <c r="BG16" s="43">
        <v>0</v>
      </c>
      <c r="BH16" s="43">
        <v>0</v>
      </c>
      <c r="BI16" s="72">
        <v>45291</v>
      </c>
      <c r="BJ16" s="72">
        <v>45291</v>
      </c>
      <c r="BK16" s="183">
        <f t="shared" ca="1" si="2"/>
        <v>-838</v>
      </c>
      <c r="BL16" s="11" t="s">
        <v>127</v>
      </c>
      <c r="BM16" s="10" t="s">
        <v>95</v>
      </c>
      <c r="BN16" s="11" t="s">
        <v>107</v>
      </c>
      <c r="BO16" s="11" t="s">
        <v>281</v>
      </c>
      <c r="BP16" s="11" t="s">
        <v>206</v>
      </c>
      <c r="BQ16" s="11" t="s">
        <v>282</v>
      </c>
      <c r="BR16" s="72" t="s">
        <v>283</v>
      </c>
      <c r="BS16" s="11" t="s">
        <v>284</v>
      </c>
      <c r="BT16" s="12" t="s">
        <v>285</v>
      </c>
      <c r="BU16" s="11" t="s">
        <v>286</v>
      </c>
      <c r="BV16" s="11" t="s">
        <v>131</v>
      </c>
      <c r="BW16" s="9" t="s">
        <v>113</v>
      </c>
      <c r="BX16" s="11" t="s">
        <v>213</v>
      </c>
      <c r="BY16" s="11" t="s">
        <v>103</v>
      </c>
      <c r="BZ16" s="11" t="s">
        <v>142</v>
      </c>
      <c r="CA16" s="11" t="s">
        <v>103</v>
      </c>
      <c r="CB16" s="11" t="s">
        <v>117</v>
      </c>
      <c r="CC16" s="16" t="s">
        <v>287</v>
      </c>
      <c r="CD16" s="16" t="s">
        <v>288</v>
      </c>
      <c r="CE16" s="12" t="s">
        <v>103</v>
      </c>
      <c r="CF16" s="175"/>
      <c r="CG16" s="175"/>
      <c r="CH16" s="182" t="s">
        <v>275</v>
      </c>
      <c r="CI16" s="182" t="s">
        <v>121</v>
      </c>
      <c r="CJ16" s="182" t="s">
        <v>99</v>
      </c>
      <c r="CK16" s="182" t="s">
        <v>179</v>
      </c>
    </row>
    <row r="17" spans="1:89" ht="90" x14ac:dyDescent="0.25">
      <c r="A17" s="140">
        <v>385</v>
      </c>
      <c r="B17" s="10" t="s">
        <v>289</v>
      </c>
      <c r="C17" s="11" t="s">
        <v>290</v>
      </c>
      <c r="D17" s="11" t="s">
        <v>263</v>
      </c>
      <c r="E17" s="12">
        <v>44932</v>
      </c>
      <c r="F17" s="11" t="s">
        <v>291</v>
      </c>
      <c r="G17" s="11" t="s">
        <v>91</v>
      </c>
      <c r="H17" s="11" t="s">
        <v>92</v>
      </c>
      <c r="I17" s="11" t="s">
        <v>93</v>
      </c>
      <c r="J17" s="52">
        <v>1026287010</v>
      </c>
      <c r="K17" s="13">
        <v>1</v>
      </c>
      <c r="L17" s="13" t="s">
        <v>94</v>
      </c>
      <c r="M17" s="3" t="s">
        <v>95</v>
      </c>
      <c r="N17" s="11" t="s">
        <v>292</v>
      </c>
      <c r="O17" s="11" t="s">
        <v>97</v>
      </c>
      <c r="P17" s="3" t="s">
        <v>98</v>
      </c>
      <c r="Q17" s="11" t="s">
        <v>99</v>
      </c>
      <c r="R17" s="10" t="s">
        <v>266</v>
      </c>
      <c r="S17" s="10" t="s">
        <v>267</v>
      </c>
      <c r="T17" s="10">
        <v>31905812</v>
      </c>
      <c r="U17" s="10" t="s">
        <v>266</v>
      </c>
      <c r="V17" s="10" t="s">
        <v>268</v>
      </c>
      <c r="W17" s="11" t="s">
        <v>103</v>
      </c>
      <c r="X17" s="11" t="s">
        <v>103</v>
      </c>
      <c r="Y17" s="11" t="s">
        <v>104</v>
      </c>
      <c r="Z17" s="14">
        <v>40755860</v>
      </c>
      <c r="AA17" s="11" t="s">
        <v>103</v>
      </c>
      <c r="AB17" s="11" t="s">
        <v>103</v>
      </c>
      <c r="AC17" s="14">
        <v>3415296</v>
      </c>
      <c r="AD17" s="6" t="s">
        <v>103</v>
      </c>
      <c r="AE17" s="11">
        <v>29023</v>
      </c>
      <c r="AF17" s="11">
        <v>22823</v>
      </c>
      <c r="AG17" s="15">
        <v>2018011001175</v>
      </c>
      <c r="AH17" s="20">
        <v>44932</v>
      </c>
      <c r="AI17" s="17">
        <v>44932</v>
      </c>
      <c r="AJ17" s="54" t="s">
        <v>293</v>
      </c>
      <c r="AK17" s="10" t="s">
        <v>204</v>
      </c>
      <c r="AL17" s="55">
        <v>20472473</v>
      </c>
      <c r="AM17" s="54">
        <v>8</v>
      </c>
      <c r="AN17" s="56">
        <v>45147</v>
      </c>
      <c r="AO17" s="7">
        <v>0</v>
      </c>
      <c r="AP17" s="11" t="s">
        <v>103</v>
      </c>
      <c r="AQ17" s="7">
        <v>0</v>
      </c>
      <c r="AR17" s="11" t="s">
        <v>103</v>
      </c>
      <c r="AS17" s="7">
        <v>0</v>
      </c>
      <c r="AT17" s="3" t="s">
        <v>103</v>
      </c>
      <c r="AU17" s="7">
        <v>0</v>
      </c>
      <c r="AV17" s="3" t="s">
        <v>103</v>
      </c>
      <c r="AW17" s="7">
        <v>0</v>
      </c>
      <c r="AX17" s="3" t="s">
        <v>103</v>
      </c>
      <c r="AY17" s="7">
        <v>0</v>
      </c>
      <c r="AZ17" s="3" t="s">
        <v>103</v>
      </c>
      <c r="BA17" s="11">
        <v>0</v>
      </c>
      <c r="BB17" s="13" t="s">
        <v>103</v>
      </c>
      <c r="BC17" s="3">
        <f t="shared" si="0"/>
        <v>0</v>
      </c>
      <c r="BD17" s="8">
        <f t="shared" si="1"/>
        <v>40755860</v>
      </c>
      <c r="BE17" s="43">
        <v>0</v>
      </c>
      <c r="BF17" s="43">
        <v>0</v>
      </c>
      <c r="BG17" s="43">
        <v>0</v>
      </c>
      <c r="BH17" s="43">
        <v>0</v>
      </c>
      <c r="BI17" s="12">
        <v>45291</v>
      </c>
      <c r="BJ17" s="12">
        <v>45291</v>
      </c>
      <c r="BK17" s="183">
        <f t="shared" ca="1" si="2"/>
        <v>-838</v>
      </c>
      <c r="BL17" s="11" t="s">
        <v>127</v>
      </c>
      <c r="BM17" s="10" t="s">
        <v>95</v>
      </c>
      <c r="BN17" s="11" t="s">
        <v>107</v>
      </c>
      <c r="BO17" s="11" t="s">
        <v>294</v>
      </c>
      <c r="BP17" s="11" t="s">
        <v>206</v>
      </c>
      <c r="BQ17" s="11" t="s">
        <v>207</v>
      </c>
      <c r="BR17" s="12" t="s">
        <v>295</v>
      </c>
      <c r="BS17" s="11" t="s">
        <v>296</v>
      </c>
      <c r="BT17" s="12" t="s">
        <v>295</v>
      </c>
      <c r="BU17" s="11" t="s">
        <v>297</v>
      </c>
      <c r="BV17" s="11" t="s">
        <v>298</v>
      </c>
      <c r="BW17" s="9" t="s">
        <v>113</v>
      </c>
      <c r="BX17" s="11" t="s">
        <v>213</v>
      </c>
      <c r="BY17" s="11" t="s">
        <v>103</v>
      </c>
      <c r="BZ17" s="11" t="s">
        <v>299</v>
      </c>
      <c r="CA17" s="11" t="s">
        <v>103</v>
      </c>
      <c r="CB17" s="11" t="s">
        <v>117</v>
      </c>
      <c r="CC17" s="16" t="s">
        <v>300</v>
      </c>
      <c r="CD17" s="16" t="s">
        <v>301</v>
      </c>
      <c r="CE17" s="12" t="s">
        <v>103</v>
      </c>
      <c r="CF17" s="175"/>
      <c r="CG17" s="175"/>
      <c r="CH17" s="182" t="s">
        <v>275</v>
      </c>
      <c r="CI17" s="182" t="s">
        <v>121</v>
      </c>
      <c r="CJ17" s="182" t="s">
        <v>99</v>
      </c>
      <c r="CK17" s="182" t="s">
        <v>179</v>
      </c>
    </row>
    <row r="18" spans="1:89" ht="72" x14ac:dyDescent="0.25">
      <c r="A18" s="140">
        <v>511</v>
      </c>
      <c r="B18" s="10" t="s">
        <v>302</v>
      </c>
      <c r="C18" s="11" t="s">
        <v>303</v>
      </c>
      <c r="D18" s="11" t="s">
        <v>263</v>
      </c>
      <c r="E18" s="12">
        <v>44936</v>
      </c>
      <c r="F18" s="11" t="s">
        <v>304</v>
      </c>
      <c r="G18" s="11" t="s">
        <v>91</v>
      </c>
      <c r="H18" s="11" t="s">
        <v>92</v>
      </c>
      <c r="I18" s="11" t="s">
        <v>93</v>
      </c>
      <c r="J18" s="52">
        <v>1118815051</v>
      </c>
      <c r="K18" s="13">
        <v>3</v>
      </c>
      <c r="L18" s="13" t="s">
        <v>94</v>
      </c>
      <c r="M18" s="3" t="s">
        <v>95</v>
      </c>
      <c r="N18" s="11" t="s">
        <v>305</v>
      </c>
      <c r="O18" s="11" t="s">
        <v>97</v>
      </c>
      <c r="P18" s="3" t="s">
        <v>98</v>
      </c>
      <c r="Q18" s="11" t="s">
        <v>247</v>
      </c>
      <c r="R18" s="10" t="s">
        <v>100</v>
      </c>
      <c r="S18" s="10" t="s">
        <v>101</v>
      </c>
      <c r="T18" s="10">
        <v>80769053</v>
      </c>
      <c r="U18" s="11" t="s">
        <v>100</v>
      </c>
      <c r="V18" s="10" t="s">
        <v>102</v>
      </c>
      <c r="W18" s="11" t="s">
        <v>103</v>
      </c>
      <c r="X18" s="11" t="s">
        <v>103</v>
      </c>
      <c r="Y18" s="11" t="s">
        <v>104</v>
      </c>
      <c r="Z18" s="14">
        <v>104422500</v>
      </c>
      <c r="AA18" s="11" t="s">
        <v>103</v>
      </c>
      <c r="AB18" s="11" t="s">
        <v>103</v>
      </c>
      <c r="AC18" s="14">
        <v>8925000</v>
      </c>
      <c r="AD18" s="18" t="s">
        <v>103</v>
      </c>
      <c r="AE18" s="11">
        <v>23123</v>
      </c>
      <c r="AF18" s="11">
        <v>24023</v>
      </c>
      <c r="AG18" s="15">
        <v>2018011001175</v>
      </c>
      <c r="AH18" s="20">
        <v>44938</v>
      </c>
      <c r="AI18" s="17">
        <v>44939</v>
      </c>
      <c r="AJ18" s="11" t="s">
        <v>103</v>
      </c>
      <c r="AK18" s="10" t="s">
        <v>103</v>
      </c>
      <c r="AL18" s="15" t="s">
        <v>103</v>
      </c>
      <c r="AM18" s="11" t="s">
        <v>103</v>
      </c>
      <c r="AN18" s="12" t="s">
        <v>103</v>
      </c>
      <c r="AO18" s="7">
        <v>0</v>
      </c>
      <c r="AP18" s="11" t="s">
        <v>103</v>
      </c>
      <c r="AQ18" s="7">
        <v>0</v>
      </c>
      <c r="AR18" s="11" t="s">
        <v>103</v>
      </c>
      <c r="AS18" s="7">
        <v>0</v>
      </c>
      <c r="AT18" s="3" t="s">
        <v>103</v>
      </c>
      <c r="AU18" s="7">
        <v>0</v>
      </c>
      <c r="AV18" s="3" t="s">
        <v>103</v>
      </c>
      <c r="AW18" s="7">
        <v>0</v>
      </c>
      <c r="AX18" s="3" t="s">
        <v>103</v>
      </c>
      <c r="AY18" s="7">
        <v>0</v>
      </c>
      <c r="AZ18" s="3" t="s">
        <v>103</v>
      </c>
      <c r="BA18" s="11">
        <v>0</v>
      </c>
      <c r="BB18" s="13" t="s">
        <v>103</v>
      </c>
      <c r="BC18" s="3">
        <f t="shared" si="0"/>
        <v>-17</v>
      </c>
      <c r="BD18" s="8">
        <f t="shared" si="1"/>
        <v>104422500</v>
      </c>
      <c r="BE18" s="43">
        <v>0</v>
      </c>
      <c r="BF18" s="43">
        <v>0</v>
      </c>
      <c r="BG18" s="43">
        <v>0</v>
      </c>
      <c r="BH18" s="43">
        <v>0</v>
      </c>
      <c r="BI18" s="12">
        <v>45291</v>
      </c>
      <c r="BJ18" s="12">
        <v>45274</v>
      </c>
      <c r="BK18" s="183">
        <f t="shared" ca="1" si="2"/>
        <v>-855</v>
      </c>
      <c r="BL18" s="11" t="s">
        <v>106</v>
      </c>
      <c r="BM18" s="10" t="s">
        <v>95</v>
      </c>
      <c r="BN18" s="11" t="s">
        <v>107</v>
      </c>
      <c r="BO18" s="11" t="s">
        <v>306</v>
      </c>
      <c r="BP18" s="11">
        <v>0</v>
      </c>
      <c r="BQ18" s="11" t="s">
        <v>109</v>
      </c>
      <c r="BR18" s="12">
        <v>44937</v>
      </c>
      <c r="BS18" s="11" t="s">
        <v>307</v>
      </c>
      <c r="BT18" s="12">
        <v>44938</v>
      </c>
      <c r="BU18" s="11" t="s">
        <v>308</v>
      </c>
      <c r="BV18" s="11" t="s">
        <v>112</v>
      </c>
      <c r="BW18" s="9" t="s">
        <v>113</v>
      </c>
      <c r="BX18" s="10" t="s">
        <v>114</v>
      </c>
      <c r="BY18" s="11" t="s">
        <v>103</v>
      </c>
      <c r="BZ18" s="11" t="s">
        <v>142</v>
      </c>
      <c r="CA18" s="11" t="s">
        <v>103</v>
      </c>
      <c r="CB18" s="11" t="s">
        <v>160</v>
      </c>
      <c r="CC18" s="11" t="s">
        <v>309</v>
      </c>
      <c r="CD18" s="16" t="s">
        <v>310</v>
      </c>
      <c r="CE18" s="12">
        <v>45640</v>
      </c>
      <c r="CF18" s="175"/>
      <c r="CG18" s="175"/>
      <c r="CH18" s="182" t="s">
        <v>120</v>
      </c>
      <c r="CI18" s="182" t="s">
        <v>121</v>
      </c>
      <c r="CJ18" s="182" t="s">
        <v>99</v>
      </c>
      <c r="CK18" s="182" t="s">
        <v>122</v>
      </c>
    </row>
    <row r="19" spans="1:89" ht="72" x14ac:dyDescent="0.25">
      <c r="A19" s="140">
        <v>502</v>
      </c>
      <c r="B19" s="10" t="s">
        <v>311</v>
      </c>
      <c r="C19" s="11" t="s">
        <v>312</v>
      </c>
      <c r="D19" s="11" t="s">
        <v>263</v>
      </c>
      <c r="E19" s="12">
        <v>44936</v>
      </c>
      <c r="F19" s="11" t="s">
        <v>313</v>
      </c>
      <c r="G19" s="11" t="s">
        <v>91</v>
      </c>
      <c r="H19" s="11" t="s">
        <v>92</v>
      </c>
      <c r="I19" s="11" t="s">
        <v>93</v>
      </c>
      <c r="J19" s="52">
        <v>1077086054</v>
      </c>
      <c r="K19" s="13">
        <v>8</v>
      </c>
      <c r="L19" s="13" t="s">
        <v>94</v>
      </c>
      <c r="M19" s="3" t="s">
        <v>95</v>
      </c>
      <c r="N19" s="11" t="s">
        <v>305</v>
      </c>
      <c r="O19" s="11" t="s">
        <v>97</v>
      </c>
      <c r="P19" s="3" t="s">
        <v>98</v>
      </c>
      <c r="Q19" s="11" t="s">
        <v>247</v>
      </c>
      <c r="R19" s="10" t="s">
        <v>100</v>
      </c>
      <c r="S19" s="10" t="s">
        <v>101</v>
      </c>
      <c r="T19" s="10">
        <v>80769053</v>
      </c>
      <c r="U19" s="11" t="s">
        <v>100</v>
      </c>
      <c r="V19" s="10" t="s">
        <v>102</v>
      </c>
      <c r="W19" s="11" t="s">
        <v>103</v>
      </c>
      <c r="X19" s="11" t="s">
        <v>103</v>
      </c>
      <c r="Y19" s="11" t="s">
        <v>104</v>
      </c>
      <c r="Z19" s="14">
        <v>104422500</v>
      </c>
      <c r="AA19" s="11" t="s">
        <v>103</v>
      </c>
      <c r="AB19" s="11" t="s">
        <v>103</v>
      </c>
      <c r="AC19" s="14">
        <v>8925000</v>
      </c>
      <c r="AD19" s="18" t="s">
        <v>103</v>
      </c>
      <c r="AE19" s="11">
        <v>22823</v>
      </c>
      <c r="AF19" s="11">
        <v>24123</v>
      </c>
      <c r="AG19" s="15">
        <v>2018011001175</v>
      </c>
      <c r="AH19" s="20">
        <v>44938</v>
      </c>
      <c r="AI19" s="17">
        <v>44939</v>
      </c>
      <c r="AJ19" s="11" t="s">
        <v>103</v>
      </c>
      <c r="AK19" s="10" t="s">
        <v>103</v>
      </c>
      <c r="AL19" s="15" t="s">
        <v>103</v>
      </c>
      <c r="AM19" s="11" t="s">
        <v>103</v>
      </c>
      <c r="AN19" s="12" t="s">
        <v>103</v>
      </c>
      <c r="AO19" s="7">
        <v>0</v>
      </c>
      <c r="AP19" s="11" t="s">
        <v>103</v>
      </c>
      <c r="AQ19" s="7">
        <v>0</v>
      </c>
      <c r="AR19" s="11" t="s">
        <v>103</v>
      </c>
      <c r="AS19" s="7">
        <v>0</v>
      </c>
      <c r="AT19" s="3" t="s">
        <v>103</v>
      </c>
      <c r="AU19" s="7">
        <v>0</v>
      </c>
      <c r="AV19" s="3" t="s">
        <v>103</v>
      </c>
      <c r="AW19" s="7">
        <v>0</v>
      </c>
      <c r="AX19" s="3" t="s">
        <v>103</v>
      </c>
      <c r="AY19" s="7">
        <v>0</v>
      </c>
      <c r="AZ19" s="3" t="s">
        <v>103</v>
      </c>
      <c r="BA19" s="11">
        <v>0</v>
      </c>
      <c r="BB19" s="13" t="s">
        <v>103</v>
      </c>
      <c r="BC19" s="3">
        <f t="shared" si="0"/>
        <v>-17</v>
      </c>
      <c r="BD19" s="8">
        <f t="shared" si="1"/>
        <v>104422500</v>
      </c>
      <c r="BE19" s="43">
        <v>0</v>
      </c>
      <c r="BF19" s="43">
        <v>0</v>
      </c>
      <c r="BG19" s="43">
        <v>0</v>
      </c>
      <c r="BH19" s="43">
        <v>0</v>
      </c>
      <c r="BI19" s="12">
        <v>45291</v>
      </c>
      <c r="BJ19" s="12">
        <v>45274</v>
      </c>
      <c r="BK19" s="183">
        <f t="shared" ca="1" si="2"/>
        <v>-855</v>
      </c>
      <c r="BL19" s="11" t="s">
        <v>106</v>
      </c>
      <c r="BM19" s="10" t="s">
        <v>95</v>
      </c>
      <c r="BN19" s="11" t="s">
        <v>107</v>
      </c>
      <c r="BO19" s="11" t="s">
        <v>314</v>
      </c>
      <c r="BP19" s="11">
        <v>0</v>
      </c>
      <c r="BQ19" s="11" t="s">
        <v>109</v>
      </c>
      <c r="BR19" s="12">
        <v>44938</v>
      </c>
      <c r="BS19" s="11" t="s">
        <v>315</v>
      </c>
      <c r="BT19" s="12">
        <v>44938</v>
      </c>
      <c r="BU19" s="11" t="s">
        <v>316</v>
      </c>
      <c r="BV19" s="11" t="s">
        <v>112</v>
      </c>
      <c r="BW19" s="9" t="s">
        <v>113</v>
      </c>
      <c r="BX19" s="10" t="s">
        <v>114</v>
      </c>
      <c r="BY19" s="11" t="s">
        <v>103</v>
      </c>
      <c r="BZ19" s="11" t="s">
        <v>142</v>
      </c>
      <c r="CA19" s="11" t="s">
        <v>103</v>
      </c>
      <c r="CB19" s="11" t="s">
        <v>160</v>
      </c>
      <c r="CC19" s="9" t="s">
        <v>317</v>
      </c>
      <c r="CD19" s="16" t="s">
        <v>318</v>
      </c>
      <c r="CE19" s="12">
        <v>45640</v>
      </c>
      <c r="CF19" s="175"/>
      <c r="CG19" s="175"/>
      <c r="CH19" s="182" t="s">
        <v>120</v>
      </c>
      <c r="CI19" s="182" t="s">
        <v>121</v>
      </c>
      <c r="CJ19" s="182" t="s">
        <v>99</v>
      </c>
      <c r="CK19" s="182" t="s">
        <v>122</v>
      </c>
    </row>
    <row r="20" spans="1:89" ht="72" x14ac:dyDescent="0.25">
      <c r="A20" s="140">
        <v>312</v>
      </c>
      <c r="B20" s="10" t="s">
        <v>319</v>
      </c>
      <c r="C20" s="11" t="s">
        <v>320</v>
      </c>
      <c r="D20" s="11" t="s">
        <v>321</v>
      </c>
      <c r="E20" s="12">
        <v>44937</v>
      </c>
      <c r="F20" s="11" t="s">
        <v>322</v>
      </c>
      <c r="G20" s="11" t="s">
        <v>91</v>
      </c>
      <c r="H20" s="11" t="s">
        <v>92</v>
      </c>
      <c r="I20" s="11" t="s">
        <v>93</v>
      </c>
      <c r="J20" s="52">
        <v>1018493636</v>
      </c>
      <c r="K20" s="13">
        <v>5</v>
      </c>
      <c r="L20" s="13" t="s">
        <v>94</v>
      </c>
      <c r="M20" s="13" t="s">
        <v>95</v>
      </c>
      <c r="N20" s="10" t="s">
        <v>323</v>
      </c>
      <c r="O20" s="11" t="s">
        <v>253</v>
      </c>
      <c r="P20" s="11" t="s">
        <v>168</v>
      </c>
      <c r="Q20" s="11" t="s">
        <v>99</v>
      </c>
      <c r="R20" s="10" t="s">
        <v>238</v>
      </c>
      <c r="S20" s="10" t="s">
        <v>324</v>
      </c>
      <c r="T20" s="10">
        <v>52085127</v>
      </c>
      <c r="U20" s="11" t="s">
        <v>238</v>
      </c>
      <c r="V20" s="11" t="s">
        <v>103</v>
      </c>
      <c r="W20" s="11" t="s">
        <v>103</v>
      </c>
      <c r="X20" s="11" t="s">
        <v>103</v>
      </c>
      <c r="Y20" s="11" t="s">
        <v>104</v>
      </c>
      <c r="Z20" s="14">
        <v>68852388</v>
      </c>
      <c r="AA20" s="11" t="s">
        <v>103</v>
      </c>
      <c r="AB20" s="11" t="s">
        <v>103</v>
      </c>
      <c r="AC20" s="18">
        <v>5737699</v>
      </c>
      <c r="AD20" s="6" t="s">
        <v>103</v>
      </c>
      <c r="AE20" s="11">
        <v>32523</v>
      </c>
      <c r="AF20" s="11">
        <v>23923</v>
      </c>
      <c r="AG20" s="15" t="s">
        <v>221</v>
      </c>
      <c r="AH20" s="12">
        <v>44938</v>
      </c>
      <c r="AI20" s="12">
        <v>44938</v>
      </c>
      <c r="AJ20" s="11" t="s">
        <v>103</v>
      </c>
      <c r="AK20" s="10" t="s">
        <v>103</v>
      </c>
      <c r="AL20" s="15" t="s">
        <v>103</v>
      </c>
      <c r="AM20" s="11" t="s">
        <v>103</v>
      </c>
      <c r="AN20" s="12" t="s">
        <v>103</v>
      </c>
      <c r="AO20" s="7">
        <v>0</v>
      </c>
      <c r="AP20" s="11" t="s">
        <v>103</v>
      </c>
      <c r="AQ20" s="7">
        <v>0</v>
      </c>
      <c r="AR20" s="11" t="s">
        <v>103</v>
      </c>
      <c r="AS20" s="7">
        <v>0</v>
      </c>
      <c r="AT20" s="3" t="s">
        <v>103</v>
      </c>
      <c r="AU20" s="7">
        <v>0</v>
      </c>
      <c r="AV20" s="3" t="s">
        <v>103</v>
      </c>
      <c r="AW20" s="7">
        <v>0</v>
      </c>
      <c r="AX20" s="3" t="s">
        <v>103</v>
      </c>
      <c r="AY20" s="7">
        <v>0</v>
      </c>
      <c r="AZ20" s="3" t="s">
        <v>103</v>
      </c>
      <c r="BA20" s="11">
        <v>0</v>
      </c>
      <c r="BB20" s="11">
        <v>0</v>
      </c>
      <c r="BC20" s="3">
        <f t="shared" si="0"/>
        <v>-122</v>
      </c>
      <c r="BD20" s="8">
        <f t="shared" si="1"/>
        <v>68852388</v>
      </c>
      <c r="BE20" s="43">
        <v>0</v>
      </c>
      <c r="BF20" s="43">
        <v>0</v>
      </c>
      <c r="BG20" s="43">
        <v>0</v>
      </c>
      <c r="BH20" s="43">
        <v>0</v>
      </c>
      <c r="BI20" s="12">
        <v>45291</v>
      </c>
      <c r="BJ20" s="12">
        <v>45169</v>
      </c>
      <c r="BK20" s="183">
        <f t="shared" ca="1" si="2"/>
        <v>-960</v>
      </c>
      <c r="BL20" s="11" t="s">
        <v>106</v>
      </c>
      <c r="BM20" s="10" t="s">
        <v>95</v>
      </c>
      <c r="BN20" s="11" t="s">
        <v>107</v>
      </c>
      <c r="BO20" s="11" t="s">
        <v>325</v>
      </c>
      <c r="BP20" s="11">
        <v>0</v>
      </c>
      <c r="BQ20" s="11" t="s">
        <v>109</v>
      </c>
      <c r="BR20" s="12">
        <v>44938</v>
      </c>
      <c r="BS20" s="11" t="s">
        <v>326</v>
      </c>
      <c r="BT20" s="12">
        <v>44938</v>
      </c>
      <c r="BU20" s="11" t="s">
        <v>327</v>
      </c>
      <c r="BV20" s="11" t="s">
        <v>328</v>
      </c>
      <c r="BW20" s="124" t="s">
        <v>113</v>
      </c>
      <c r="BX20" s="11" t="s">
        <v>114</v>
      </c>
      <c r="BY20" s="11" t="s">
        <v>103</v>
      </c>
      <c r="BZ20" s="11" t="s">
        <v>142</v>
      </c>
      <c r="CA20" s="11" t="s">
        <v>103</v>
      </c>
      <c r="CB20" s="11" t="s">
        <v>160</v>
      </c>
      <c r="CC20" s="11" t="s">
        <v>329</v>
      </c>
      <c r="CD20" s="16" t="s">
        <v>330</v>
      </c>
      <c r="CE20" s="12" t="s">
        <v>103</v>
      </c>
      <c r="CF20" s="175"/>
      <c r="CG20" s="175"/>
      <c r="CH20" s="182" t="s">
        <v>245</v>
      </c>
      <c r="CI20" s="182" t="s">
        <v>246</v>
      </c>
      <c r="CJ20" s="182" t="s">
        <v>99</v>
      </c>
      <c r="CK20" s="182" t="s">
        <v>247</v>
      </c>
    </row>
    <row r="21" spans="1:89" ht="108" x14ac:dyDescent="0.25">
      <c r="A21" s="140">
        <v>136</v>
      </c>
      <c r="B21" s="10" t="s">
        <v>331</v>
      </c>
      <c r="C21" s="11" t="s">
        <v>332</v>
      </c>
      <c r="D21" s="10" t="s">
        <v>250</v>
      </c>
      <c r="E21" s="12">
        <v>44937</v>
      </c>
      <c r="F21" s="10" t="s">
        <v>333</v>
      </c>
      <c r="G21" s="11" t="s">
        <v>91</v>
      </c>
      <c r="H21" s="11" t="s">
        <v>92</v>
      </c>
      <c r="I21" s="11" t="s">
        <v>93</v>
      </c>
      <c r="J21" s="52">
        <v>72294035</v>
      </c>
      <c r="K21" s="13">
        <v>0</v>
      </c>
      <c r="L21" s="13" t="s">
        <v>94</v>
      </c>
      <c r="M21" s="3" t="s">
        <v>95</v>
      </c>
      <c r="N21" s="11" t="s">
        <v>334</v>
      </c>
      <c r="O21" s="11" t="s">
        <v>97</v>
      </c>
      <c r="P21" s="3" t="s">
        <v>98</v>
      </c>
      <c r="Q21" s="11" t="s">
        <v>99</v>
      </c>
      <c r="R21" s="10" t="s">
        <v>335</v>
      </c>
      <c r="S21" s="10" t="s">
        <v>336</v>
      </c>
      <c r="T21" s="11">
        <v>66760258</v>
      </c>
      <c r="U21" s="11" t="s">
        <v>335</v>
      </c>
      <c r="V21" s="11" t="s">
        <v>103</v>
      </c>
      <c r="W21" s="11" t="s">
        <v>103</v>
      </c>
      <c r="X21" s="11" t="s">
        <v>103</v>
      </c>
      <c r="Y21" s="11" t="s">
        <v>104</v>
      </c>
      <c r="Z21" s="14">
        <v>78678285</v>
      </c>
      <c r="AA21" s="11" t="s">
        <v>103</v>
      </c>
      <c r="AB21" s="11" t="s">
        <v>103</v>
      </c>
      <c r="AC21" s="14">
        <v>7589549</v>
      </c>
      <c r="AD21" s="6" t="s">
        <v>103</v>
      </c>
      <c r="AE21" s="11">
        <v>33523</v>
      </c>
      <c r="AF21" s="11">
        <v>24323</v>
      </c>
      <c r="AG21" s="15">
        <v>2022011000068</v>
      </c>
      <c r="AH21" s="12">
        <v>44939</v>
      </c>
      <c r="AI21" s="12">
        <v>44939</v>
      </c>
      <c r="AJ21" s="11" t="s">
        <v>337</v>
      </c>
      <c r="AK21" s="10" t="s">
        <v>204</v>
      </c>
      <c r="AL21" s="15">
        <v>33367474</v>
      </c>
      <c r="AM21" s="11">
        <v>3</v>
      </c>
      <c r="AN21" s="12">
        <v>45044</v>
      </c>
      <c r="AO21" s="7">
        <v>9613450</v>
      </c>
      <c r="AP21" s="12">
        <v>45241</v>
      </c>
      <c r="AQ21" s="7">
        <v>24863361</v>
      </c>
      <c r="AR21" s="12">
        <v>45288</v>
      </c>
      <c r="AS21" s="7">
        <v>0</v>
      </c>
      <c r="AT21" s="3" t="s">
        <v>103</v>
      </c>
      <c r="AU21" s="7">
        <v>0</v>
      </c>
      <c r="AV21" s="3" t="s">
        <v>103</v>
      </c>
      <c r="AW21" s="7">
        <v>0</v>
      </c>
      <c r="AX21" s="3" t="s">
        <v>103</v>
      </c>
      <c r="AY21" s="7">
        <v>0</v>
      </c>
      <c r="AZ21" s="3" t="s">
        <v>103</v>
      </c>
      <c r="BA21" s="11">
        <v>2</v>
      </c>
      <c r="BB21" s="4">
        <v>45288</v>
      </c>
      <c r="BC21" s="3">
        <f t="shared" si="0"/>
        <v>137</v>
      </c>
      <c r="BD21" s="8">
        <f t="shared" si="1"/>
        <v>113155096</v>
      </c>
      <c r="BE21" s="154">
        <f>BF21+BG21+BH21</f>
        <v>24863361</v>
      </c>
      <c r="BF21" s="7">
        <v>24863361</v>
      </c>
      <c r="BG21" s="7">
        <v>0</v>
      </c>
      <c r="BH21" s="7">
        <v>0</v>
      </c>
      <c r="BI21" s="12">
        <v>45245</v>
      </c>
      <c r="BJ21" s="12">
        <v>45382</v>
      </c>
      <c r="BK21" s="183">
        <f t="shared" ca="1" si="2"/>
        <v>-747</v>
      </c>
      <c r="BL21" s="11" t="s">
        <v>127</v>
      </c>
      <c r="BM21" s="10" t="s">
        <v>95</v>
      </c>
      <c r="BN21" s="11" t="s">
        <v>107</v>
      </c>
      <c r="BO21" s="11" t="s">
        <v>338</v>
      </c>
      <c r="BP21" s="11" t="s">
        <v>206</v>
      </c>
      <c r="BQ21" s="11" t="s">
        <v>282</v>
      </c>
      <c r="BR21" s="12" t="s">
        <v>339</v>
      </c>
      <c r="BS21" s="11" t="s">
        <v>340</v>
      </c>
      <c r="BT21" s="12" t="s">
        <v>339</v>
      </c>
      <c r="BU21" s="11" t="s">
        <v>341</v>
      </c>
      <c r="BV21" s="11" t="s">
        <v>342</v>
      </c>
      <c r="BW21" s="9" t="s">
        <v>113</v>
      </c>
      <c r="BX21" s="11" t="s">
        <v>343</v>
      </c>
      <c r="BY21" s="11" t="s">
        <v>103</v>
      </c>
      <c r="BZ21" s="11" t="s">
        <v>344</v>
      </c>
      <c r="CA21" s="11" t="s">
        <v>103</v>
      </c>
      <c r="CB21" s="9" t="s">
        <v>117</v>
      </c>
      <c r="CC21" s="16" t="s">
        <v>345</v>
      </c>
      <c r="CD21" s="16" t="s">
        <v>346</v>
      </c>
      <c r="CE21" s="12" t="s">
        <v>103</v>
      </c>
      <c r="CF21" s="175"/>
      <c r="CG21" s="175"/>
      <c r="CH21" s="182" t="s">
        <v>347</v>
      </c>
      <c r="CI21" s="182" t="s">
        <v>121</v>
      </c>
      <c r="CJ21" s="182" t="s">
        <v>99</v>
      </c>
      <c r="CK21" s="182" t="s">
        <v>179</v>
      </c>
    </row>
    <row r="22" spans="1:89" ht="72" x14ac:dyDescent="0.25">
      <c r="A22" s="140">
        <v>509</v>
      </c>
      <c r="B22" s="10" t="s">
        <v>348</v>
      </c>
      <c r="C22" s="11" t="s">
        <v>349</v>
      </c>
      <c r="D22" s="11" t="s">
        <v>165</v>
      </c>
      <c r="E22" s="12">
        <v>44937</v>
      </c>
      <c r="F22" s="11" t="s">
        <v>350</v>
      </c>
      <c r="G22" s="11" t="s">
        <v>91</v>
      </c>
      <c r="H22" s="11" t="s">
        <v>92</v>
      </c>
      <c r="I22" s="11" t="s">
        <v>93</v>
      </c>
      <c r="J22" s="52">
        <v>1016016724</v>
      </c>
      <c r="K22" s="13">
        <v>3</v>
      </c>
      <c r="L22" s="13" t="s">
        <v>94</v>
      </c>
      <c r="M22" s="3" t="s">
        <v>95</v>
      </c>
      <c r="N22" s="11" t="s">
        <v>351</v>
      </c>
      <c r="O22" s="11" t="s">
        <v>97</v>
      </c>
      <c r="P22" s="3" t="s">
        <v>98</v>
      </c>
      <c r="Q22" s="11" t="s">
        <v>99</v>
      </c>
      <c r="R22" s="10" t="s">
        <v>100</v>
      </c>
      <c r="S22" s="10" t="s">
        <v>101</v>
      </c>
      <c r="T22" s="10">
        <v>80769053</v>
      </c>
      <c r="U22" s="11" t="s">
        <v>100</v>
      </c>
      <c r="V22" s="10" t="s">
        <v>102</v>
      </c>
      <c r="W22" s="11" t="s">
        <v>103</v>
      </c>
      <c r="X22" s="11" t="s">
        <v>103</v>
      </c>
      <c r="Y22" s="11" t="s">
        <v>104</v>
      </c>
      <c r="Z22" s="14">
        <v>113400000</v>
      </c>
      <c r="AA22" s="11" t="s">
        <v>103</v>
      </c>
      <c r="AB22" s="11" t="s">
        <v>103</v>
      </c>
      <c r="AC22" s="14">
        <v>9450000</v>
      </c>
      <c r="AD22" s="18" t="s">
        <v>103</v>
      </c>
      <c r="AE22" s="11">
        <v>22523</v>
      </c>
      <c r="AF22" s="11">
        <v>24223</v>
      </c>
      <c r="AG22" s="15">
        <v>2018011001175</v>
      </c>
      <c r="AH22" s="20">
        <v>44938</v>
      </c>
      <c r="AI22" s="17">
        <v>44939</v>
      </c>
      <c r="AJ22" s="11" t="s">
        <v>103</v>
      </c>
      <c r="AK22" s="10" t="s">
        <v>103</v>
      </c>
      <c r="AL22" s="15" t="s">
        <v>103</v>
      </c>
      <c r="AM22" s="11" t="s">
        <v>103</v>
      </c>
      <c r="AN22" s="12" t="s">
        <v>103</v>
      </c>
      <c r="AO22" s="7">
        <v>0</v>
      </c>
      <c r="AP22" s="11" t="s">
        <v>103</v>
      </c>
      <c r="AQ22" s="7">
        <v>0</v>
      </c>
      <c r="AR22" s="11" t="s">
        <v>103</v>
      </c>
      <c r="AS22" s="7">
        <v>0</v>
      </c>
      <c r="AT22" s="3" t="s">
        <v>103</v>
      </c>
      <c r="AU22" s="7">
        <v>0</v>
      </c>
      <c r="AV22" s="3" t="s">
        <v>103</v>
      </c>
      <c r="AW22" s="7">
        <v>0</v>
      </c>
      <c r="AX22" s="3" t="s">
        <v>103</v>
      </c>
      <c r="AY22" s="7">
        <v>0</v>
      </c>
      <c r="AZ22" s="3" t="s">
        <v>103</v>
      </c>
      <c r="BA22" s="11">
        <v>0</v>
      </c>
      <c r="BB22" s="13" t="s">
        <v>103</v>
      </c>
      <c r="BC22" s="3">
        <f t="shared" si="0"/>
        <v>-17</v>
      </c>
      <c r="BD22" s="8">
        <f t="shared" si="1"/>
        <v>113400000</v>
      </c>
      <c r="BE22" s="43">
        <v>0</v>
      </c>
      <c r="BF22" s="43">
        <v>0</v>
      </c>
      <c r="BG22" s="43">
        <v>0</v>
      </c>
      <c r="BH22" s="43">
        <v>0</v>
      </c>
      <c r="BI22" s="12">
        <v>45291</v>
      </c>
      <c r="BJ22" s="12">
        <v>45274</v>
      </c>
      <c r="BK22" s="183">
        <f t="shared" ca="1" si="2"/>
        <v>-855</v>
      </c>
      <c r="BL22" s="11" t="s">
        <v>106</v>
      </c>
      <c r="BM22" s="10" t="s">
        <v>95</v>
      </c>
      <c r="BN22" s="11" t="s">
        <v>107</v>
      </c>
      <c r="BO22" s="11" t="s">
        <v>352</v>
      </c>
      <c r="BP22" s="11">
        <v>0</v>
      </c>
      <c r="BQ22" s="11" t="s">
        <v>158</v>
      </c>
      <c r="BR22" s="12">
        <v>44938</v>
      </c>
      <c r="BS22" s="11" t="s">
        <v>353</v>
      </c>
      <c r="BT22" s="12">
        <v>44939</v>
      </c>
      <c r="BU22" s="11" t="s">
        <v>354</v>
      </c>
      <c r="BV22" s="11" t="s">
        <v>112</v>
      </c>
      <c r="BW22" s="9" t="s">
        <v>113</v>
      </c>
      <c r="BX22" s="10" t="s">
        <v>114</v>
      </c>
      <c r="BY22" s="11" t="s">
        <v>103</v>
      </c>
      <c r="BZ22" s="11" t="s">
        <v>142</v>
      </c>
      <c r="CA22" s="11" t="s">
        <v>103</v>
      </c>
      <c r="CB22" s="11" t="s">
        <v>160</v>
      </c>
      <c r="CC22" s="11" t="s">
        <v>355</v>
      </c>
      <c r="CD22" s="16" t="s">
        <v>356</v>
      </c>
      <c r="CE22" s="12">
        <v>45640</v>
      </c>
      <c r="CF22" s="175"/>
      <c r="CG22" s="175"/>
      <c r="CH22" s="182" t="s">
        <v>120</v>
      </c>
      <c r="CI22" s="182" t="s">
        <v>121</v>
      </c>
      <c r="CJ22" s="182" t="s">
        <v>99</v>
      </c>
      <c r="CK22" s="182" t="s">
        <v>122</v>
      </c>
    </row>
    <row r="23" spans="1:89" ht="90" x14ac:dyDescent="0.25">
      <c r="A23" s="140">
        <v>341</v>
      </c>
      <c r="B23" s="10" t="s">
        <v>357</v>
      </c>
      <c r="C23" s="11" t="s">
        <v>358</v>
      </c>
      <c r="D23" s="11" t="s">
        <v>165</v>
      </c>
      <c r="E23" s="12">
        <v>44937</v>
      </c>
      <c r="F23" s="11" t="s">
        <v>359</v>
      </c>
      <c r="G23" s="11" t="s">
        <v>91</v>
      </c>
      <c r="H23" s="11" t="s">
        <v>92</v>
      </c>
      <c r="I23" s="11" t="s">
        <v>93</v>
      </c>
      <c r="J23" s="52">
        <v>52315249</v>
      </c>
      <c r="K23" s="13">
        <v>9</v>
      </c>
      <c r="L23" s="13" t="s">
        <v>94</v>
      </c>
      <c r="M23" s="13" t="s">
        <v>95</v>
      </c>
      <c r="N23" s="11" t="s">
        <v>360</v>
      </c>
      <c r="O23" s="11" t="s">
        <v>253</v>
      </c>
      <c r="P23" s="11" t="s">
        <v>168</v>
      </c>
      <c r="Q23" s="11" t="s">
        <v>99</v>
      </c>
      <c r="R23" s="10" t="s">
        <v>238</v>
      </c>
      <c r="S23" s="10" t="s">
        <v>324</v>
      </c>
      <c r="T23" s="10">
        <v>52085127</v>
      </c>
      <c r="U23" s="11" t="s">
        <v>238</v>
      </c>
      <c r="V23" s="11" t="s">
        <v>103</v>
      </c>
      <c r="W23" s="11" t="s">
        <v>103</v>
      </c>
      <c r="X23" s="11" t="s">
        <v>103</v>
      </c>
      <c r="Y23" s="11" t="s">
        <v>104</v>
      </c>
      <c r="Z23" s="14">
        <v>132968940</v>
      </c>
      <c r="AA23" s="11" t="s">
        <v>103</v>
      </c>
      <c r="AB23" s="11" t="s">
        <v>103</v>
      </c>
      <c r="AC23" s="14">
        <v>11080745</v>
      </c>
      <c r="AD23" s="6" t="s">
        <v>103</v>
      </c>
      <c r="AE23" s="11">
        <v>29823</v>
      </c>
      <c r="AF23" s="11">
        <v>25623</v>
      </c>
      <c r="AG23" s="15">
        <v>2022011000068</v>
      </c>
      <c r="AH23" s="12">
        <v>44938</v>
      </c>
      <c r="AI23" s="12">
        <v>44939</v>
      </c>
      <c r="AJ23" s="11" t="s">
        <v>103</v>
      </c>
      <c r="AK23" s="10" t="s">
        <v>103</v>
      </c>
      <c r="AL23" s="15" t="s">
        <v>103</v>
      </c>
      <c r="AM23" s="11" t="s">
        <v>103</v>
      </c>
      <c r="AN23" s="12" t="s">
        <v>103</v>
      </c>
      <c r="AO23" s="7">
        <v>0</v>
      </c>
      <c r="AP23" s="11" t="s">
        <v>103</v>
      </c>
      <c r="AQ23" s="7">
        <v>0</v>
      </c>
      <c r="AR23" s="11" t="s">
        <v>103</v>
      </c>
      <c r="AS23" s="7">
        <v>0</v>
      </c>
      <c r="AT23" s="3" t="s">
        <v>103</v>
      </c>
      <c r="AU23" s="7">
        <v>0</v>
      </c>
      <c r="AV23" s="3" t="s">
        <v>103</v>
      </c>
      <c r="AW23" s="7">
        <v>0</v>
      </c>
      <c r="AX23" s="3" t="s">
        <v>103</v>
      </c>
      <c r="AY23" s="7">
        <v>0</v>
      </c>
      <c r="AZ23" s="3" t="s">
        <v>103</v>
      </c>
      <c r="BA23" s="11">
        <v>0</v>
      </c>
      <c r="BB23" s="11">
        <v>0</v>
      </c>
      <c r="BC23" s="3">
        <f t="shared" si="0"/>
        <v>-237</v>
      </c>
      <c r="BD23" s="8">
        <f t="shared" si="1"/>
        <v>132968940</v>
      </c>
      <c r="BE23" s="43">
        <v>0</v>
      </c>
      <c r="BF23" s="43">
        <v>0</v>
      </c>
      <c r="BG23" s="43">
        <v>0</v>
      </c>
      <c r="BH23" s="43">
        <v>0</v>
      </c>
      <c r="BI23" s="12">
        <v>45291</v>
      </c>
      <c r="BJ23" s="12">
        <v>45054</v>
      </c>
      <c r="BK23" s="183">
        <f t="shared" ca="1" si="2"/>
        <v>-1075</v>
      </c>
      <c r="BL23" s="11" t="s">
        <v>127</v>
      </c>
      <c r="BM23" s="10" t="s">
        <v>95</v>
      </c>
      <c r="BN23" s="11" t="s">
        <v>107</v>
      </c>
      <c r="BO23" s="11" t="s">
        <v>361</v>
      </c>
      <c r="BP23" s="11">
        <v>0</v>
      </c>
      <c r="BQ23" s="11" t="s">
        <v>158</v>
      </c>
      <c r="BR23" s="12">
        <v>44939</v>
      </c>
      <c r="BS23" s="11" t="s">
        <v>362</v>
      </c>
      <c r="BT23" s="12">
        <v>44939</v>
      </c>
      <c r="BU23" s="11" t="s">
        <v>363</v>
      </c>
      <c r="BV23" s="11" t="s">
        <v>364</v>
      </c>
      <c r="BW23" s="124" t="s">
        <v>113</v>
      </c>
      <c r="BX23" s="11" t="s">
        <v>114</v>
      </c>
      <c r="BY23" s="11" t="s">
        <v>103</v>
      </c>
      <c r="BZ23" s="11" t="s">
        <v>142</v>
      </c>
      <c r="CA23" s="11" t="s">
        <v>103</v>
      </c>
      <c r="CB23" s="11" t="s">
        <v>117</v>
      </c>
      <c r="CC23" s="11" t="s">
        <v>365</v>
      </c>
      <c r="CD23" s="16" t="s">
        <v>366</v>
      </c>
      <c r="CE23" s="12">
        <v>45055</v>
      </c>
      <c r="CF23" s="175"/>
      <c r="CG23" s="175"/>
      <c r="CH23" s="182" t="s">
        <v>245</v>
      </c>
      <c r="CI23" s="182" t="s">
        <v>246</v>
      </c>
      <c r="CJ23" s="182" t="s">
        <v>99</v>
      </c>
      <c r="CK23" s="182" t="s">
        <v>247</v>
      </c>
    </row>
    <row r="24" spans="1:89" ht="72" x14ac:dyDescent="0.25">
      <c r="A24" s="140">
        <v>624</v>
      </c>
      <c r="B24" s="10" t="s">
        <v>367</v>
      </c>
      <c r="C24" s="11" t="s">
        <v>368</v>
      </c>
      <c r="D24" s="10" t="s">
        <v>250</v>
      </c>
      <c r="E24" s="12">
        <v>44937</v>
      </c>
      <c r="F24" s="11" t="s">
        <v>369</v>
      </c>
      <c r="G24" s="11" t="s">
        <v>91</v>
      </c>
      <c r="H24" s="11" t="s">
        <v>92</v>
      </c>
      <c r="I24" s="11" t="s">
        <v>93</v>
      </c>
      <c r="J24" s="52">
        <v>53910522</v>
      </c>
      <c r="K24" s="13">
        <v>0</v>
      </c>
      <c r="L24" s="13" t="s">
        <v>94</v>
      </c>
      <c r="M24" s="3" t="s">
        <v>95</v>
      </c>
      <c r="N24" s="11" t="s">
        <v>370</v>
      </c>
      <c r="O24" s="11" t="s">
        <v>97</v>
      </c>
      <c r="P24" s="3" t="s">
        <v>98</v>
      </c>
      <c r="Q24" s="11" t="s">
        <v>99</v>
      </c>
      <c r="R24" s="10" t="s">
        <v>371</v>
      </c>
      <c r="S24" s="10" t="s">
        <v>372</v>
      </c>
      <c r="T24" s="11">
        <v>52793194</v>
      </c>
      <c r="U24" s="10" t="s">
        <v>371</v>
      </c>
      <c r="V24" s="11" t="s">
        <v>103</v>
      </c>
      <c r="W24" s="11" t="s">
        <v>103</v>
      </c>
      <c r="X24" s="11" t="s">
        <v>103</v>
      </c>
      <c r="Y24" s="11" t="s">
        <v>104</v>
      </c>
      <c r="Z24" s="14">
        <v>182923365</v>
      </c>
      <c r="AA24" s="13" t="s">
        <v>103</v>
      </c>
      <c r="AB24" s="13" t="s">
        <v>103</v>
      </c>
      <c r="AC24" s="14">
        <v>15634476</v>
      </c>
      <c r="AD24" s="6" t="s">
        <v>103</v>
      </c>
      <c r="AE24" s="11">
        <v>41823</v>
      </c>
      <c r="AF24" s="11" t="s">
        <v>373</v>
      </c>
      <c r="AG24" s="15" t="s">
        <v>105</v>
      </c>
      <c r="AH24" s="12">
        <v>44938</v>
      </c>
      <c r="AI24" s="12">
        <v>44939</v>
      </c>
      <c r="AJ24" s="11" t="s">
        <v>103</v>
      </c>
      <c r="AK24" s="10" t="s">
        <v>103</v>
      </c>
      <c r="AL24" s="15" t="s">
        <v>103</v>
      </c>
      <c r="AM24" s="11" t="s">
        <v>103</v>
      </c>
      <c r="AN24" s="12" t="s">
        <v>103</v>
      </c>
      <c r="AO24" s="7">
        <v>0</v>
      </c>
      <c r="AP24" s="11" t="s">
        <v>103</v>
      </c>
      <c r="AQ24" s="7">
        <v>0</v>
      </c>
      <c r="AR24" s="11" t="s">
        <v>103</v>
      </c>
      <c r="AS24" s="7">
        <v>0</v>
      </c>
      <c r="AT24" s="3" t="s">
        <v>103</v>
      </c>
      <c r="AU24" s="7">
        <v>0</v>
      </c>
      <c r="AV24" s="3" t="s">
        <v>103</v>
      </c>
      <c r="AW24" s="7">
        <v>0</v>
      </c>
      <c r="AX24" s="3" t="s">
        <v>103</v>
      </c>
      <c r="AY24" s="7">
        <v>0</v>
      </c>
      <c r="AZ24" s="3" t="s">
        <v>103</v>
      </c>
      <c r="BA24" s="11">
        <v>0</v>
      </c>
      <c r="BB24" s="13" t="s">
        <v>103</v>
      </c>
      <c r="BC24" s="3">
        <f t="shared" si="0"/>
        <v>0</v>
      </c>
      <c r="BD24" s="8">
        <f t="shared" si="1"/>
        <v>182923365</v>
      </c>
      <c r="BE24" s="43">
        <v>0</v>
      </c>
      <c r="BF24" s="43">
        <v>0</v>
      </c>
      <c r="BG24" s="43">
        <v>0</v>
      </c>
      <c r="BH24" s="43">
        <v>0</v>
      </c>
      <c r="BI24" s="12">
        <v>45291</v>
      </c>
      <c r="BJ24" s="12">
        <v>45291</v>
      </c>
      <c r="BK24" s="183">
        <f t="shared" ca="1" si="2"/>
        <v>-838</v>
      </c>
      <c r="BL24" s="11" t="s">
        <v>127</v>
      </c>
      <c r="BM24" s="10" t="s">
        <v>95</v>
      </c>
      <c r="BN24" s="11" t="s">
        <v>107</v>
      </c>
      <c r="BO24" s="11" t="s">
        <v>374</v>
      </c>
      <c r="BP24" s="11">
        <v>0</v>
      </c>
      <c r="BQ24" s="11" t="s">
        <v>109</v>
      </c>
      <c r="BR24" s="12">
        <v>44938</v>
      </c>
      <c r="BS24" s="11" t="s">
        <v>362</v>
      </c>
      <c r="BT24" s="12">
        <v>44939</v>
      </c>
      <c r="BU24" s="10" t="s">
        <v>375</v>
      </c>
      <c r="BV24" s="11" t="s">
        <v>131</v>
      </c>
      <c r="BW24" s="9" t="s">
        <v>113</v>
      </c>
      <c r="BX24" s="10" t="s">
        <v>132</v>
      </c>
      <c r="BY24" s="11" t="s">
        <v>103</v>
      </c>
      <c r="BZ24" s="11" t="s">
        <v>196</v>
      </c>
      <c r="CA24" s="11" t="s">
        <v>103</v>
      </c>
      <c r="CB24" s="11" t="s">
        <v>117</v>
      </c>
      <c r="CC24" s="11" t="s">
        <v>376</v>
      </c>
      <c r="CD24" s="16" t="s">
        <v>377</v>
      </c>
      <c r="CE24" s="12" t="s">
        <v>103</v>
      </c>
      <c r="CF24" s="175"/>
      <c r="CG24" s="175"/>
      <c r="CH24" s="182" t="s">
        <v>378</v>
      </c>
      <c r="CI24" s="182" t="s">
        <v>121</v>
      </c>
      <c r="CJ24" s="182" t="s">
        <v>99</v>
      </c>
      <c r="CK24" s="182" t="s">
        <v>379</v>
      </c>
    </row>
    <row r="25" spans="1:89" ht="72" x14ac:dyDescent="0.25">
      <c r="A25" s="140">
        <v>145</v>
      </c>
      <c r="B25" s="10" t="s">
        <v>380</v>
      </c>
      <c r="C25" s="11" t="s">
        <v>381</v>
      </c>
      <c r="D25" s="11" t="s">
        <v>321</v>
      </c>
      <c r="E25" s="12">
        <v>44938</v>
      </c>
      <c r="F25" s="11" t="s">
        <v>382</v>
      </c>
      <c r="G25" s="11" t="s">
        <v>91</v>
      </c>
      <c r="H25" s="11" t="s">
        <v>92</v>
      </c>
      <c r="I25" s="11" t="s">
        <v>93</v>
      </c>
      <c r="J25" s="52">
        <v>35990020</v>
      </c>
      <c r="K25" s="13">
        <v>1</v>
      </c>
      <c r="L25" s="13" t="s">
        <v>94</v>
      </c>
      <c r="M25" s="3" t="s">
        <v>95</v>
      </c>
      <c r="N25" s="11" t="s">
        <v>383</v>
      </c>
      <c r="O25" s="10" t="s">
        <v>384</v>
      </c>
      <c r="P25" s="3" t="s">
        <v>98</v>
      </c>
      <c r="Q25" s="11" t="s">
        <v>99</v>
      </c>
      <c r="R25" s="10" t="s">
        <v>385</v>
      </c>
      <c r="S25" s="10" t="s">
        <v>386</v>
      </c>
      <c r="T25" s="11">
        <v>52517142</v>
      </c>
      <c r="U25" s="10" t="s">
        <v>385</v>
      </c>
      <c r="V25" s="11" t="s">
        <v>103</v>
      </c>
      <c r="W25" s="11" t="s">
        <v>103</v>
      </c>
      <c r="X25" s="11" t="s">
        <v>103</v>
      </c>
      <c r="Y25" s="11" t="s">
        <v>104</v>
      </c>
      <c r="Z25" s="14">
        <v>45284279</v>
      </c>
      <c r="AA25" s="11" t="s">
        <v>103</v>
      </c>
      <c r="AB25" s="11" t="s">
        <v>103</v>
      </c>
      <c r="AC25" s="14">
        <v>3794773</v>
      </c>
      <c r="AD25" s="6" t="s">
        <v>103</v>
      </c>
      <c r="AE25" s="11">
        <v>22923</v>
      </c>
      <c r="AF25" s="11">
        <v>29523</v>
      </c>
      <c r="AG25" s="15" t="s">
        <v>387</v>
      </c>
      <c r="AH25" s="12">
        <v>44944</v>
      </c>
      <c r="AI25" s="12">
        <v>44946</v>
      </c>
      <c r="AJ25" s="11" t="s">
        <v>103</v>
      </c>
      <c r="AK25" s="10" t="s">
        <v>103</v>
      </c>
      <c r="AL25" s="15" t="s">
        <v>103</v>
      </c>
      <c r="AM25" s="11" t="s">
        <v>103</v>
      </c>
      <c r="AN25" s="12" t="s">
        <v>103</v>
      </c>
      <c r="AO25" s="7">
        <v>0</v>
      </c>
      <c r="AP25" s="11" t="s">
        <v>103</v>
      </c>
      <c r="AQ25" s="7">
        <v>0</v>
      </c>
      <c r="AR25" s="11" t="s">
        <v>103</v>
      </c>
      <c r="AS25" s="7">
        <v>0</v>
      </c>
      <c r="AT25" s="3" t="s">
        <v>103</v>
      </c>
      <c r="AU25" s="7">
        <v>0</v>
      </c>
      <c r="AV25" s="3" t="s">
        <v>103</v>
      </c>
      <c r="AW25" s="7">
        <v>0</v>
      </c>
      <c r="AX25" s="3" t="s">
        <v>103</v>
      </c>
      <c r="AY25" s="7">
        <v>0</v>
      </c>
      <c r="AZ25" s="3" t="s">
        <v>103</v>
      </c>
      <c r="BA25" s="11">
        <v>0</v>
      </c>
      <c r="BB25" s="3" t="s">
        <v>103</v>
      </c>
      <c r="BC25" s="3">
        <f t="shared" si="0"/>
        <v>0</v>
      </c>
      <c r="BD25" s="8">
        <f t="shared" si="1"/>
        <v>45284279</v>
      </c>
      <c r="BE25" s="43">
        <v>0</v>
      </c>
      <c r="BF25" s="43">
        <v>0</v>
      </c>
      <c r="BG25" s="43">
        <v>0</v>
      </c>
      <c r="BH25" s="43">
        <v>0</v>
      </c>
      <c r="BI25" s="12">
        <v>45291</v>
      </c>
      <c r="BJ25" s="12">
        <v>45291</v>
      </c>
      <c r="BK25" s="183">
        <f t="shared" ca="1" si="2"/>
        <v>-838</v>
      </c>
      <c r="BL25" s="11" t="s">
        <v>106</v>
      </c>
      <c r="BM25" s="10" t="s">
        <v>95</v>
      </c>
      <c r="BN25" s="11" t="s">
        <v>107</v>
      </c>
      <c r="BO25" s="11" t="s">
        <v>388</v>
      </c>
      <c r="BP25" s="11">
        <v>1</v>
      </c>
      <c r="BQ25" s="11" t="s">
        <v>158</v>
      </c>
      <c r="BR25" s="12">
        <v>44945</v>
      </c>
      <c r="BS25" s="11" t="s">
        <v>389</v>
      </c>
      <c r="BT25" s="12">
        <v>44945</v>
      </c>
      <c r="BU25" s="11" t="s">
        <v>390</v>
      </c>
      <c r="BV25" s="11" t="s">
        <v>131</v>
      </c>
      <c r="BW25" s="124" t="s">
        <v>113</v>
      </c>
      <c r="BX25" s="10" t="s">
        <v>132</v>
      </c>
      <c r="BY25" s="11" t="s">
        <v>103</v>
      </c>
      <c r="BZ25" s="11" t="s">
        <v>214</v>
      </c>
      <c r="CA25" s="11" t="s">
        <v>391</v>
      </c>
      <c r="CB25" s="11" t="s">
        <v>117</v>
      </c>
      <c r="CC25" s="11" t="s">
        <v>392</v>
      </c>
      <c r="CD25" s="16" t="s">
        <v>393</v>
      </c>
      <c r="CE25" s="12" t="s">
        <v>103</v>
      </c>
      <c r="CF25" s="175"/>
      <c r="CG25" s="175"/>
      <c r="CH25" s="182" t="s">
        <v>245</v>
      </c>
      <c r="CI25" s="182" t="s">
        <v>246</v>
      </c>
      <c r="CJ25" s="182" t="s">
        <v>99</v>
      </c>
      <c r="CK25" s="182" t="s">
        <v>247</v>
      </c>
    </row>
    <row r="26" spans="1:89" ht="72" x14ac:dyDescent="0.25">
      <c r="A26" s="140">
        <v>151</v>
      </c>
      <c r="B26" s="10" t="s">
        <v>394</v>
      </c>
      <c r="C26" s="11" t="s">
        <v>395</v>
      </c>
      <c r="D26" s="11" t="s">
        <v>321</v>
      </c>
      <c r="E26" s="12">
        <v>44938</v>
      </c>
      <c r="F26" s="10" t="s">
        <v>396</v>
      </c>
      <c r="G26" s="11" t="s">
        <v>91</v>
      </c>
      <c r="H26" s="11" t="s">
        <v>92</v>
      </c>
      <c r="I26" s="11" t="s">
        <v>93</v>
      </c>
      <c r="J26" s="52">
        <v>1128054124</v>
      </c>
      <c r="K26" s="13">
        <v>2</v>
      </c>
      <c r="L26" s="13" t="s">
        <v>94</v>
      </c>
      <c r="M26" s="3" t="s">
        <v>95</v>
      </c>
      <c r="N26" s="11" t="s">
        <v>383</v>
      </c>
      <c r="O26" s="10" t="s">
        <v>384</v>
      </c>
      <c r="P26" s="3" t="s">
        <v>98</v>
      </c>
      <c r="Q26" s="11" t="s">
        <v>99</v>
      </c>
      <c r="R26" s="10" t="s">
        <v>385</v>
      </c>
      <c r="S26" s="10" t="s">
        <v>386</v>
      </c>
      <c r="T26" s="11">
        <v>52517142</v>
      </c>
      <c r="U26" s="10" t="s">
        <v>385</v>
      </c>
      <c r="V26" s="11" t="s">
        <v>103</v>
      </c>
      <c r="W26" s="11" t="s">
        <v>103</v>
      </c>
      <c r="X26" s="11" t="s">
        <v>103</v>
      </c>
      <c r="Y26" s="11" t="s">
        <v>104</v>
      </c>
      <c r="Z26" s="150">
        <v>103248224</v>
      </c>
      <c r="AA26" s="11" t="s">
        <v>103</v>
      </c>
      <c r="AB26" s="11" t="s">
        <v>103</v>
      </c>
      <c r="AC26" s="150">
        <v>8652088</v>
      </c>
      <c r="AD26" s="6" t="s">
        <v>103</v>
      </c>
      <c r="AE26" s="11">
        <v>22923</v>
      </c>
      <c r="AF26" s="11">
        <v>25923</v>
      </c>
      <c r="AG26" s="15">
        <v>2022011000057</v>
      </c>
      <c r="AH26" s="12">
        <v>44939</v>
      </c>
      <c r="AI26" s="12">
        <v>44944</v>
      </c>
      <c r="AJ26" s="54" t="s">
        <v>397</v>
      </c>
      <c r="AK26" s="10" t="s">
        <v>204</v>
      </c>
      <c r="AL26" s="55">
        <v>93445253</v>
      </c>
      <c r="AM26" s="54">
        <v>5</v>
      </c>
      <c r="AN26" s="56">
        <v>45148</v>
      </c>
      <c r="AO26" s="7">
        <v>0</v>
      </c>
      <c r="AP26" s="11" t="s">
        <v>103</v>
      </c>
      <c r="AQ26" s="7">
        <v>0</v>
      </c>
      <c r="AR26" s="11" t="s">
        <v>103</v>
      </c>
      <c r="AS26" s="7">
        <v>0</v>
      </c>
      <c r="AT26" s="3" t="s">
        <v>103</v>
      </c>
      <c r="AU26" s="7">
        <v>0</v>
      </c>
      <c r="AV26" s="3" t="s">
        <v>103</v>
      </c>
      <c r="AW26" s="7">
        <v>0</v>
      </c>
      <c r="AX26" s="3" t="s">
        <v>103</v>
      </c>
      <c r="AY26" s="7">
        <v>0</v>
      </c>
      <c r="AZ26" s="3" t="s">
        <v>103</v>
      </c>
      <c r="BA26" s="11">
        <v>0</v>
      </c>
      <c r="BB26" s="3" t="s">
        <v>103</v>
      </c>
      <c r="BC26" s="3">
        <f t="shared" si="0"/>
        <v>0</v>
      </c>
      <c r="BD26" s="8">
        <f t="shared" si="1"/>
        <v>103248224</v>
      </c>
      <c r="BE26" s="43">
        <v>0</v>
      </c>
      <c r="BF26" s="43">
        <v>0</v>
      </c>
      <c r="BG26" s="43">
        <v>0</v>
      </c>
      <c r="BH26" s="43">
        <v>0</v>
      </c>
      <c r="BI26" s="12">
        <v>45291</v>
      </c>
      <c r="BJ26" s="12">
        <v>45291</v>
      </c>
      <c r="BK26" s="183">
        <f t="shared" ca="1" si="2"/>
        <v>-838</v>
      </c>
      <c r="BL26" s="11" t="s">
        <v>106</v>
      </c>
      <c r="BM26" s="10" t="s">
        <v>95</v>
      </c>
      <c r="BN26" s="11" t="s">
        <v>107</v>
      </c>
      <c r="BO26" s="11" t="s">
        <v>398</v>
      </c>
      <c r="BP26" s="11">
        <v>0</v>
      </c>
      <c r="BQ26" s="11" t="s">
        <v>109</v>
      </c>
      <c r="BR26" s="12">
        <v>44942</v>
      </c>
      <c r="BS26" s="11" t="s">
        <v>399</v>
      </c>
      <c r="BT26" s="12">
        <v>44943</v>
      </c>
      <c r="BU26" s="11" t="s">
        <v>400</v>
      </c>
      <c r="BV26" s="11" t="s">
        <v>401</v>
      </c>
      <c r="BW26" s="124" t="s">
        <v>113</v>
      </c>
      <c r="BX26" s="11" t="s">
        <v>213</v>
      </c>
      <c r="BY26" s="11" t="s">
        <v>103</v>
      </c>
      <c r="BZ26" s="11" t="s">
        <v>142</v>
      </c>
      <c r="CA26" s="11" t="s">
        <v>103</v>
      </c>
      <c r="CB26" s="11" t="s">
        <v>160</v>
      </c>
      <c r="CC26" s="11" t="s">
        <v>402</v>
      </c>
      <c r="CD26" s="16" t="s">
        <v>403</v>
      </c>
      <c r="CE26" s="12" t="s">
        <v>103</v>
      </c>
      <c r="CF26" s="175"/>
      <c r="CG26" s="175"/>
      <c r="CH26" s="182" t="s">
        <v>245</v>
      </c>
      <c r="CI26" s="182" t="s">
        <v>246</v>
      </c>
      <c r="CJ26" s="182" t="s">
        <v>99</v>
      </c>
      <c r="CK26" s="182" t="s">
        <v>247</v>
      </c>
    </row>
    <row r="27" spans="1:89" ht="72" x14ac:dyDescent="0.25">
      <c r="A27" s="140">
        <v>512</v>
      </c>
      <c r="B27" s="10" t="s">
        <v>404</v>
      </c>
      <c r="C27" s="11" t="s">
        <v>405</v>
      </c>
      <c r="D27" s="11" t="s">
        <v>263</v>
      </c>
      <c r="E27" s="12">
        <v>44938</v>
      </c>
      <c r="F27" s="11" t="s">
        <v>406</v>
      </c>
      <c r="G27" s="11" t="s">
        <v>91</v>
      </c>
      <c r="H27" s="11" t="s">
        <v>92</v>
      </c>
      <c r="I27" s="11" t="s">
        <v>93</v>
      </c>
      <c r="J27" s="52">
        <v>1143344862</v>
      </c>
      <c r="K27" s="13">
        <v>9</v>
      </c>
      <c r="L27" s="13" t="s">
        <v>94</v>
      </c>
      <c r="M27" s="3" t="s">
        <v>95</v>
      </c>
      <c r="N27" s="11" t="s">
        <v>305</v>
      </c>
      <c r="O27" s="11" t="s">
        <v>97</v>
      </c>
      <c r="P27" s="3" t="s">
        <v>98</v>
      </c>
      <c r="Q27" s="11" t="s">
        <v>99</v>
      </c>
      <c r="R27" s="10" t="s">
        <v>100</v>
      </c>
      <c r="S27" s="10" t="s">
        <v>101</v>
      </c>
      <c r="T27" s="10">
        <v>80769053</v>
      </c>
      <c r="U27" s="11" t="s">
        <v>100</v>
      </c>
      <c r="V27" s="10" t="s">
        <v>102</v>
      </c>
      <c r="W27" s="11" t="s">
        <v>103</v>
      </c>
      <c r="X27" s="11" t="s">
        <v>103</v>
      </c>
      <c r="Y27" s="11" t="s">
        <v>104</v>
      </c>
      <c r="Z27" s="14">
        <v>103232500</v>
      </c>
      <c r="AA27" s="11" t="s">
        <v>103</v>
      </c>
      <c r="AB27" s="11" t="s">
        <v>103</v>
      </c>
      <c r="AC27" s="14">
        <v>8925000</v>
      </c>
      <c r="AD27" s="18" t="s">
        <v>103</v>
      </c>
      <c r="AE27" s="11">
        <v>21323</v>
      </c>
      <c r="AF27" s="11">
        <v>25823</v>
      </c>
      <c r="AG27" s="15" t="s">
        <v>105</v>
      </c>
      <c r="AH27" s="20">
        <v>44939</v>
      </c>
      <c r="AI27" s="17">
        <v>44942</v>
      </c>
      <c r="AJ27" s="11" t="s">
        <v>103</v>
      </c>
      <c r="AK27" s="10" t="s">
        <v>103</v>
      </c>
      <c r="AL27" s="15" t="s">
        <v>103</v>
      </c>
      <c r="AM27" s="11" t="s">
        <v>103</v>
      </c>
      <c r="AN27" s="12" t="s">
        <v>103</v>
      </c>
      <c r="AO27" s="7">
        <v>0</v>
      </c>
      <c r="AP27" s="11" t="s">
        <v>103</v>
      </c>
      <c r="AQ27" s="7">
        <v>0</v>
      </c>
      <c r="AR27" s="11" t="s">
        <v>103</v>
      </c>
      <c r="AS27" s="7">
        <v>0</v>
      </c>
      <c r="AT27" s="3" t="s">
        <v>103</v>
      </c>
      <c r="AU27" s="7">
        <v>0</v>
      </c>
      <c r="AV27" s="3" t="s">
        <v>103</v>
      </c>
      <c r="AW27" s="7">
        <v>0</v>
      </c>
      <c r="AX27" s="3" t="s">
        <v>103</v>
      </c>
      <c r="AY27" s="7">
        <v>0</v>
      </c>
      <c r="AZ27" s="3" t="s">
        <v>103</v>
      </c>
      <c r="BA27" s="11">
        <v>0</v>
      </c>
      <c r="BB27" s="13" t="s">
        <v>103</v>
      </c>
      <c r="BC27" s="3">
        <f t="shared" si="0"/>
        <v>-14</v>
      </c>
      <c r="BD27" s="8">
        <f t="shared" si="1"/>
        <v>103232500</v>
      </c>
      <c r="BE27" s="43">
        <v>0</v>
      </c>
      <c r="BF27" s="43">
        <v>0</v>
      </c>
      <c r="BG27" s="43">
        <v>0</v>
      </c>
      <c r="BH27" s="43">
        <v>0</v>
      </c>
      <c r="BI27" s="12">
        <v>45288</v>
      </c>
      <c r="BJ27" s="12">
        <v>45274</v>
      </c>
      <c r="BK27" s="183">
        <f t="shared" ca="1" si="2"/>
        <v>-855</v>
      </c>
      <c r="BL27" s="11" t="s">
        <v>106</v>
      </c>
      <c r="BM27" s="10" t="s">
        <v>95</v>
      </c>
      <c r="BN27" s="11" t="s">
        <v>107</v>
      </c>
      <c r="BO27" s="11" t="s">
        <v>407</v>
      </c>
      <c r="BP27" s="11">
        <v>0</v>
      </c>
      <c r="BQ27" s="11" t="s">
        <v>109</v>
      </c>
      <c r="BR27" s="12">
        <v>44939</v>
      </c>
      <c r="BS27" s="11" t="s">
        <v>408</v>
      </c>
      <c r="BT27" s="12">
        <v>44942</v>
      </c>
      <c r="BU27" s="11" t="s">
        <v>409</v>
      </c>
      <c r="BV27" s="11" t="s">
        <v>112</v>
      </c>
      <c r="BW27" s="9" t="s">
        <v>113</v>
      </c>
      <c r="BX27" s="10" t="s">
        <v>114</v>
      </c>
      <c r="BY27" s="11" t="s">
        <v>103</v>
      </c>
      <c r="BZ27" s="11" t="s">
        <v>142</v>
      </c>
      <c r="CA27" s="11" t="s">
        <v>103</v>
      </c>
      <c r="CB27" s="11" t="s">
        <v>117</v>
      </c>
      <c r="CC27" s="11" t="s">
        <v>410</v>
      </c>
      <c r="CD27" s="16" t="s">
        <v>411</v>
      </c>
      <c r="CE27" s="12">
        <v>45640</v>
      </c>
      <c r="CF27" s="175"/>
      <c r="CG27" s="175"/>
      <c r="CH27" s="182" t="s">
        <v>120</v>
      </c>
      <c r="CI27" s="182" t="s">
        <v>121</v>
      </c>
      <c r="CJ27" s="182" t="s">
        <v>99</v>
      </c>
      <c r="CK27" s="182" t="s">
        <v>122</v>
      </c>
    </row>
    <row r="28" spans="1:89" ht="108" x14ac:dyDescent="0.25">
      <c r="A28" s="140">
        <v>307</v>
      </c>
      <c r="B28" s="10" t="s">
        <v>412</v>
      </c>
      <c r="C28" s="11" t="s">
        <v>413</v>
      </c>
      <c r="D28" s="11" t="s">
        <v>165</v>
      </c>
      <c r="E28" s="12">
        <v>44938</v>
      </c>
      <c r="F28" s="11" t="s">
        <v>414</v>
      </c>
      <c r="G28" s="11" t="s">
        <v>91</v>
      </c>
      <c r="H28" s="11" t="s">
        <v>92</v>
      </c>
      <c r="I28" s="11" t="s">
        <v>93</v>
      </c>
      <c r="J28" s="52">
        <v>1024520745</v>
      </c>
      <c r="K28" s="13">
        <v>8</v>
      </c>
      <c r="L28" s="13" t="s">
        <v>94</v>
      </c>
      <c r="M28" s="3" t="s">
        <v>95</v>
      </c>
      <c r="N28" s="10" t="s">
        <v>415</v>
      </c>
      <c r="O28" s="11" t="s">
        <v>253</v>
      </c>
      <c r="P28" s="3" t="s">
        <v>98</v>
      </c>
      <c r="Q28" s="11" t="s">
        <v>99</v>
      </c>
      <c r="R28" s="10" t="s">
        <v>238</v>
      </c>
      <c r="S28" s="10" t="s">
        <v>239</v>
      </c>
      <c r="T28" s="28">
        <v>52107153</v>
      </c>
      <c r="U28" s="11" t="s">
        <v>238</v>
      </c>
      <c r="V28" s="11" t="s">
        <v>103</v>
      </c>
      <c r="W28" s="11" t="s">
        <v>103</v>
      </c>
      <c r="X28" s="11" t="s">
        <v>103</v>
      </c>
      <c r="Y28" s="11" t="s">
        <v>104</v>
      </c>
      <c r="Z28" s="14">
        <v>167577300</v>
      </c>
      <c r="AA28" s="11" t="s">
        <v>103</v>
      </c>
      <c r="AB28" s="11" t="s">
        <v>103</v>
      </c>
      <c r="AC28" s="18">
        <v>13964775</v>
      </c>
      <c r="AD28" s="6">
        <v>15249534</v>
      </c>
      <c r="AE28" s="11">
        <v>54723</v>
      </c>
      <c r="AF28" s="11">
        <v>25723</v>
      </c>
      <c r="AG28" s="15" t="s">
        <v>221</v>
      </c>
      <c r="AH28" s="12">
        <v>44939</v>
      </c>
      <c r="AI28" s="12">
        <v>44939</v>
      </c>
      <c r="AJ28" s="11" t="s">
        <v>103</v>
      </c>
      <c r="AK28" s="10" t="s">
        <v>103</v>
      </c>
      <c r="AL28" s="15" t="s">
        <v>103</v>
      </c>
      <c r="AM28" s="11" t="s">
        <v>103</v>
      </c>
      <c r="AN28" s="12" t="s">
        <v>103</v>
      </c>
      <c r="AO28" s="7">
        <v>-5120427</v>
      </c>
      <c r="AP28" s="4">
        <v>45288</v>
      </c>
      <c r="AQ28" s="7">
        <v>76247670</v>
      </c>
      <c r="AR28" s="4">
        <v>45288</v>
      </c>
      <c r="AS28" s="7">
        <v>0</v>
      </c>
      <c r="AT28" s="3" t="s">
        <v>103</v>
      </c>
      <c r="AU28" s="7">
        <v>0</v>
      </c>
      <c r="AV28" s="3" t="s">
        <v>103</v>
      </c>
      <c r="AW28" s="7">
        <v>0</v>
      </c>
      <c r="AX28" s="3" t="s">
        <v>103</v>
      </c>
      <c r="AY28" s="7">
        <v>0</v>
      </c>
      <c r="AZ28" s="3" t="s">
        <v>103</v>
      </c>
      <c r="BA28" s="11">
        <v>1</v>
      </c>
      <c r="BB28" s="4">
        <v>45288</v>
      </c>
      <c r="BC28" s="3">
        <f t="shared" si="0"/>
        <v>152</v>
      </c>
      <c r="BD28" s="8">
        <f t="shared" si="1"/>
        <v>238704543</v>
      </c>
      <c r="BE28" s="154">
        <f>BF28+BG28+BH28</f>
        <v>76247670</v>
      </c>
      <c r="BF28" s="7">
        <v>76247670</v>
      </c>
      <c r="BG28" s="7">
        <v>0</v>
      </c>
      <c r="BH28" s="7">
        <v>0</v>
      </c>
      <c r="BI28" s="12">
        <v>45291</v>
      </c>
      <c r="BJ28" s="12">
        <v>45443</v>
      </c>
      <c r="BK28" s="183">
        <f t="shared" ca="1" si="2"/>
        <v>-686</v>
      </c>
      <c r="BL28" s="11" t="s">
        <v>127</v>
      </c>
      <c r="BM28" s="10" t="s">
        <v>95</v>
      </c>
      <c r="BN28" s="11" t="s">
        <v>107</v>
      </c>
      <c r="BO28" s="11" t="s">
        <v>416</v>
      </c>
      <c r="BP28" s="11">
        <v>0</v>
      </c>
      <c r="BQ28" s="11" t="s">
        <v>109</v>
      </c>
      <c r="BR28" s="12">
        <v>44939</v>
      </c>
      <c r="BS28" s="11" t="s">
        <v>417</v>
      </c>
      <c r="BT28" s="12">
        <v>44939</v>
      </c>
      <c r="BU28" s="11" t="s">
        <v>418</v>
      </c>
      <c r="BV28" s="11" t="s">
        <v>419</v>
      </c>
      <c r="BW28" s="124" t="s">
        <v>113</v>
      </c>
      <c r="BX28" s="11" t="s">
        <v>258</v>
      </c>
      <c r="BY28" s="11" t="s">
        <v>103</v>
      </c>
      <c r="BZ28" s="11" t="s">
        <v>142</v>
      </c>
      <c r="CA28" s="11" t="s">
        <v>103</v>
      </c>
      <c r="CB28" s="11" t="s">
        <v>117</v>
      </c>
      <c r="CC28" s="11" t="s">
        <v>420</v>
      </c>
      <c r="CD28" s="16" t="s">
        <v>421</v>
      </c>
      <c r="CE28" s="12" t="s">
        <v>103</v>
      </c>
      <c r="CF28" s="175"/>
      <c r="CG28" s="175"/>
      <c r="CH28" s="182" t="s">
        <v>245</v>
      </c>
      <c r="CI28" s="182" t="s">
        <v>246</v>
      </c>
      <c r="CJ28" s="182" t="s">
        <v>99</v>
      </c>
      <c r="CK28" s="182" t="s">
        <v>247</v>
      </c>
    </row>
    <row r="29" spans="1:89" ht="90" x14ac:dyDescent="0.25">
      <c r="A29" s="140">
        <v>306</v>
      </c>
      <c r="B29" s="10" t="s">
        <v>422</v>
      </c>
      <c r="C29" s="11" t="s">
        <v>423</v>
      </c>
      <c r="D29" s="11" t="s">
        <v>165</v>
      </c>
      <c r="E29" s="12">
        <v>44938</v>
      </c>
      <c r="F29" s="11" t="s">
        <v>424</v>
      </c>
      <c r="G29" s="11" t="s">
        <v>91</v>
      </c>
      <c r="H29" s="11" t="s">
        <v>92</v>
      </c>
      <c r="I29" s="11" t="s">
        <v>93</v>
      </c>
      <c r="J29" s="52">
        <v>1015399064</v>
      </c>
      <c r="K29" s="13">
        <v>1</v>
      </c>
      <c r="L29" s="13" t="s">
        <v>94</v>
      </c>
      <c r="M29" s="3" t="s">
        <v>95</v>
      </c>
      <c r="N29" s="23" t="s">
        <v>425</v>
      </c>
      <c r="O29" s="11" t="s">
        <v>253</v>
      </c>
      <c r="P29" s="3" t="s">
        <v>98</v>
      </c>
      <c r="Q29" s="11" t="s">
        <v>99</v>
      </c>
      <c r="R29" s="10" t="s">
        <v>238</v>
      </c>
      <c r="S29" s="10" t="s">
        <v>239</v>
      </c>
      <c r="T29" s="28">
        <v>52107153</v>
      </c>
      <c r="U29" s="11" t="s">
        <v>238</v>
      </c>
      <c r="V29" s="11" t="s">
        <v>103</v>
      </c>
      <c r="W29" s="11" t="s">
        <v>103</v>
      </c>
      <c r="X29" s="11" t="s">
        <v>103</v>
      </c>
      <c r="Y29" s="11" t="s">
        <v>104</v>
      </c>
      <c r="Z29" s="14">
        <v>167577300</v>
      </c>
      <c r="AA29" s="11" t="s">
        <v>103</v>
      </c>
      <c r="AB29" s="11" t="s">
        <v>103</v>
      </c>
      <c r="AC29" s="18">
        <v>13964775</v>
      </c>
      <c r="AD29" s="6" t="s">
        <v>103</v>
      </c>
      <c r="AE29" s="11">
        <v>32323</v>
      </c>
      <c r="AF29" s="11">
        <v>26723</v>
      </c>
      <c r="AG29" s="15">
        <v>2022011000068</v>
      </c>
      <c r="AH29" s="12">
        <v>44939</v>
      </c>
      <c r="AI29" s="12">
        <v>44942</v>
      </c>
      <c r="AJ29" s="11" t="s">
        <v>103</v>
      </c>
      <c r="AK29" s="10" t="s">
        <v>103</v>
      </c>
      <c r="AL29" s="15" t="s">
        <v>103</v>
      </c>
      <c r="AM29" s="11" t="s">
        <v>103</v>
      </c>
      <c r="AN29" s="12" t="s">
        <v>103</v>
      </c>
      <c r="AO29" s="7">
        <v>0</v>
      </c>
      <c r="AP29" s="11" t="s">
        <v>103</v>
      </c>
      <c r="AQ29" s="7">
        <v>0</v>
      </c>
      <c r="AR29" s="11" t="s">
        <v>103</v>
      </c>
      <c r="AS29" s="7">
        <v>0</v>
      </c>
      <c r="AT29" s="3" t="s">
        <v>103</v>
      </c>
      <c r="AU29" s="7">
        <v>0</v>
      </c>
      <c r="AV29" s="3" t="s">
        <v>103</v>
      </c>
      <c r="AW29" s="7">
        <v>0</v>
      </c>
      <c r="AX29" s="3" t="s">
        <v>103</v>
      </c>
      <c r="AY29" s="7">
        <v>0</v>
      </c>
      <c r="AZ29" s="3" t="s">
        <v>103</v>
      </c>
      <c r="BA29" s="11">
        <v>0</v>
      </c>
      <c r="BB29" s="3" t="s">
        <v>103</v>
      </c>
      <c r="BC29" s="3">
        <f t="shared" si="0"/>
        <v>0</v>
      </c>
      <c r="BD29" s="8">
        <f t="shared" si="1"/>
        <v>167577300</v>
      </c>
      <c r="BE29" s="43">
        <v>0</v>
      </c>
      <c r="BF29" s="43">
        <v>0</v>
      </c>
      <c r="BG29" s="43">
        <v>0</v>
      </c>
      <c r="BH29" s="43">
        <v>0</v>
      </c>
      <c r="BI29" s="12">
        <v>45291</v>
      </c>
      <c r="BJ29" s="12">
        <v>45291</v>
      </c>
      <c r="BK29" s="183">
        <f t="shared" ca="1" si="2"/>
        <v>-838</v>
      </c>
      <c r="BL29" s="11" t="s">
        <v>127</v>
      </c>
      <c r="BM29" s="10" t="s">
        <v>95</v>
      </c>
      <c r="BN29" s="11" t="s">
        <v>107</v>
      </c>
      <c r="BO29" s="11" t="s">
        <v>426</v>
      </c>
      <c r="BP29" s="11">
        <v>0</v>
      </c>
      <c r="BQ29" s="11" t="s">
        <v>109</v>
      </c>
      <c r="BR29" s="12">
        <v>44942</v>
      </c>
      <c r="BS29" s="11" t="s">
        <v>417</v>
      </c>
      <c r="BT29" s="12">
        <v>44942</v>
      </c>
      <c r="BU29" s="11" t="s">
        <v>427</v>
      </c>
      <c r="BV29" s="11" t="s">
        <v>131</v>
      </c>
      <c r="BW29" s="124" t="s">
        <v>113</v>
      </c>
      <c r="BX29" s="10" t="s">
        <v>132</v>
      </c>
      <c r="BY29" s="11" t="s">
        <v>103</v>
      </c>
      <c r="BZ29" s="11" t="s">
        <v>259</v>
      </c>
      <c r="CA29" s="11" t="s">
        <v>103</v>
      </c>
      <c r="CB29" s="11" t="s">
        <v>117</v>
      </c>
      <c r="CC29" s="11" t="s">
        <v>428</v>
      </c>
      <c r="CD29" s="16" t="s">
        <v>429</v>
      </c>
      <c r="CE29" s="12" t="s">
        <v>103</v>
      </c>
      <c r="CF29" s="175"/>
      <c r="CG29" s="175"/>
      <c r="CH29" s="182" t="s">
        <v>245</v>
      </c>
      <c r="CI29" s="182" t="s">
        <v>246</v>
      </c>
      <c r="CJ29" s="182" t="s">
        <v>99</v>
      </c>
      <c r="CK29" s="182" t="s">
        <v>247</v>
      </c>
    </row>
    <row r="30" spans="1:89" ht="108" x14ac:dyDescent="0.25">
      <c r="A30" s="140">
        <v>345</v>
      </c>
      <c r="B30" s="10" t="s">
        <v>430</v>
      </c>
      <c r="C30" s="11" t="s">
        <v>431</v>
      </c>
      <c r="D30" s="11" t="s">
        <v>165</v>
      </c>
      <c r="E30" s="12">
        <v>44938</v>
      </c>
      <c r="F30" s="11" t="s">
        <v>432</v>
      </c>
      <c r="G30" s="11" t="s">
        <v>91</v>
      </c>
      <c r="H30" s="11" t="s">
        <v>92</v>
      </c>
      <c r="I30" s="11" t="s">
        <v>93</v>
      </c>
      <c r="J30" s="52">
        <v>51910412</v>
      </c>
      <c r="K30" s="13">
        <v>1</v>
      </c>
      <c r="L30" s="13" t="s">
        <v>94</v>
      </c>
      <c r="M30" s="3" t="s">
        <v>95</v>
      </c>
      <c r="N30" s="11" t="s">
        <v>433</v>
      </c>
      <c r="O30" s="11" t="s">
        <v>253</v>
      </c>
      <c r="P30" s="3" t="s">
        <v>98</v>
      </c>
      <c r="Q30" s="11" t="s">
        <v>99</v>
      </c>
      <c r="R30" s="10" t="s">
        <v>238</v>
      </c>
      <c r="S30" s="10" t="s">
        <v>434</v>
      </c>
      <c r="T30" s="10">
        <v>60335962</v>
      </c>
      <c r="U30" s="10" t="s">
        <v>435</v>
      </c>
      <c r="V30" s="11" t="s">
        <v>103</v>
      </c>
      <c r="W30" s="11" t="s">
        <v>103</v>
      </c>
      <c r="X30" s="11" t="s">
        <v>103</v>
      </c>
      <c r="Y30" s="11" t="s">
        <v>104</v>
      </c>
      <c r="Z30" s="14">
        <v>201602076</v>
      </c>
      <c r="AA30" s="11" t="s">
        <v>103</v>
      </c>
      <c r="AB30" s="11" t="s">
        <v>103</v>
      </c>
      <c r="AC30" s="14">
        <v>16800173</v>
      </c>
      <c r="AD30" s="6" t="s">
        <v>103</v>
      </c>
      <c r="AE30" s="11">
        <v>29923</v>
      </c>
      <c r="AF30" s="11">
        <v>26823</v>
      </c>
      <c r="AG30" s="15">
        <v>2022011000068</v>
      </c>
      <c r="AH30" s="12">
        <v>44942</v>
      </c>
      <c r="AI30" s="12">
        <v>44943</v>
      </c>
      <c r="AJ30" s="11" t="s">
        <v>103</v>
      </c>
      <c r="AK30" s="10" t="s">
        <v>103</v>
      </c>
      <c r="AL30" s="15" t="s">
        <v>103</v>
      </c>
      <c r="AM30" s="11" t="s">
        <v>103</v>
      </c>
      <c r="AN30" s="12" t="s">
        <v>103</v>
      </c>
      <c r="AO30" s="7">
        <v>0</v>
      </c>
      <c r="AP30" s="11" t="s">
        <v>103</v>
      </c>
      <c r="AQ30" s="7">
        <v>0</v>
      </c>
      <c r="AR30" s="11" t="s">
        <v>103</v>
      </c>
      <c r="AS30" s="7">
        <v>0</v>
      </c>
      <c r="AT30" s="3" t="s">
        <v>103</v>
      </c>
      <c r="AU30" s="7">
        <v>0</v>
      </c>
      <c r="AV30" s="3" t="s">
        <v>103</v>
      </c>
      <c r="AW30" s="7">
        <v>0</v>
      </c>
      <c r="AX30" s="3" t="s">
        <v>103</v>
      </c>
      <c r="AY30" s="7">
        <v>0</v>
      </c>
      <c r="AZ30" s="3" t="s">
        <v>103</v>
      </c>
      <c r="BA30" s="11">
        <v>0</v>
      </c>
      <c r="BB30" s="3" t="s">
        <v>103</v>
      </c>
      <c r="BC30" s="3">
        <f t="shared" si="0"/>
        <v>0</v>
      </c>
      <c r="BD30" s="8">
        <f t="shared" si="1"/>
        <v>201602076</v>
      </c>
      <c r="BE30" s="43">
        <v>0</v>
      </c>
      <c r="BF30" s="43">
        <v>0</v>
      </c>
      <c r="BG30" s="43">
        <v>0</v>
      </c>
      <c r="BH30" s="43">
        <v>0</v>
      </c>
      <c r="BI30" s="12">
        <v>45291</v>
      </c>
      <c r="BJ30" s="12">
        <v>45291</v>
      </c>
      <c r="BK30" s="183">
        <f t="shared" ca="1" si="2"/>
        <v>-838</v>
      </c>
      <c r="BL30" s="11" t="s">
        <v>106</v>
      </c>
      <c r="BM30" s="10" t="s">
        <v>95</v>
      </c>
      <c r="BN30" s="11" t="s">
        <v>107</v>
      </c>
      <c r="BO30" s="11" t="s">
        <v>436</v>
      </c>
      <c r="BP30" s="11">
        <v>0</v>
      </c>
      <c r="BQ30" s="11" t="s">
        <v>109</v>
      </c>
      <c r="BR30" s="80">
        <v>44943</v>
      </c>
      <c r="BS30" s="11" t="s">
        <v>437</v>
      </c>
      <c r="BT30" s="12">
        <v>44943</v>
      </c>
      <c r="BU30" s="11" t="s">
        <v>427</v>
      </c>
      <c r="BV30" s="11" t="s">
        <v>131</v>
      </c>
      <c r="BW30" s="9" t="s">
        <v>113</v>
      </c>
      <c r="BX30" s="10" t="s">
        <v>132</v>
      </c>
      <c r="BY30" s="11" t="s">
        <v>103</v>
      </c>
      <c r="BZ30" s="11" t="s">
        <v>438</v>
      </c>
      <c r="CA30" s="11" t="s">
        <v>103</v>
      </c>
      <c r="CB30" s="11" t="s">
        <v>117</v>
      </c>
      <c r="CC30" s="11" t="s">
        <v>439</v>
      </c>
      <c r="CD30" s="16" t="s">
        <v>440</v>
      </c>
      <c r="CE30" s="12" t="s">
        <v>103</v>
      </c>
      <c r="CF30" s="175"/>
      <c r="CG30" s="175"/>
      <c r="CH30" s="182" t="s">
        <v>441</v>
      </c>
      <c r="CI30" s="182" t="s">
        <v>246</v>
      </c>
      <c r="CJ30" s="182" t="s">
        <v>99</v>
      </c>
      <c r="CK30" s="182" t="s">
        <v>442</v>
      </c>
    </row>
    <row r="31" spans="1:89" ht="72" x14ac:dyDescent="0.25">
      <c r="A31" s="140">
        <v>349</v>
      </c>
      <c r="B31" s="11" t="s">
        <v>443</v>
      </c>
      <c r="C31" s="11" t="s">
        <v>444</v>
      </c>
      <c r="D31" s="11" t="s">
        <v>165</v>
      </c>
      <c r="E31" s="12">
        <v>44938</v>
      </c>
      <c r="F31" s="11" t="s">
        <v>445</v>
      </c>
      <c r="G31" s="11" t="s">
        <v>91</v>
      </c>
      <c r="H31" s="11" t="s">
        <v>92</v>
      </c>
      <c r="I31" s="11" t="s">
        <v>93</v>
      </c>
      <c r="J31" s="52">
        <v>1030603018</v>
      </c>
      <c r="K31" s="13">
        <v>0</v>
      </c>
      <c r="L31" s="13" t="s">
        <v>94</v>
      </c>
      <c r="M31" s="3" t="s">
        <v>95</v>
      </c>
      <c r="N31" s="11" t="s">
        <v>446</v>
      </c>
      <c r="O31" s="11" t="s">
        <v>97</v>
      </c>
      <c r="P31" s="3" t="s">
        <v>98</v>
      </c>
      <c r="Q31" s="11" t="s">
        <v>99</v>
      </c>
      <c r="R31" s="10" t="s">
        <v>238</v>
      </c>
      <c r="S31" s="10" t="s">
        <v>239</v>
      </c>
      <c r="T31" s="28">
        <v>52107153</v>
      </c>
      <c r="U31" s="11" t="s">
        <v>238</v>
      </c>
      <c r="V31" s="11" t="s">
        <v>103</v>
      </c>
      <c r="W31" s="11" t="s">
        <v>103</v>
      </c>
      <c r="X31" s="11" t="s">
        <v>103</v>
      </c>
      <c r="Y31" s="11" t="s">
        <v>104</v>
      </c>
      <c r="Z31" s="14">
        <v>65573712</v>
      </c>
      <c r="AA31" s="11" t="s">
        <v>103</v>
      </c>
      <c r="AB31" s="11" t="s">
        <v>103</v>
      </c>
      <c r="AC31" s="14">
        <v>5464476</v>
      </c>
      <c r="AD31" s="6">
        <v>5967207</v>
      </c>
      <c r="AE31" s="11">
        <v>30023</v>
      </c>
      <c r="AF31" s="11">
        <v>26923</v>
      </c>
      <c r="AG31" s="15">
        <v>2022011000068</v>
      </c>
      <c r="AH31" s="12">
        <v>44942</v>
      </c>
      <c r="AI31" s="12">
        <v>44943</v>
      </c>
      <c r="AJ31" s="29" t="s">
        <v>447</v>
      </c>
      <c r="AK31" s="2" t="s">
        <v>204</v>
      </c>
      <c r="AL31" s="60">
        <v>1014194113</v>
      </c>
      <c r="AM31" s="29">
        <v>8</v>
      </c>
      <c r="AN31" s="61">
        <v>45383</v>
      </c>
      <c r="AO31" s="7">
        <v>-2732241</v>
      </c>
      <c r="AP31" s="12">
        <v>45282</v>
      </c>
      <c r="AQ31" s="7">
        <v>29836035</v>
      </c>
      <c r="AR31" s="12">
        <v>45282</v>
      </c>
      <c r="AS31" s="7">
        <v>0</v>
      </c>
      <c r="AT31" s="3" t="s">
        <v>103</v>
      </c>
      <c r="AU31" s="7">
        <v>0</v>
      </c>
      <c r="AV31" s="3" t="s">
        <v>103</v>
      </c>
      <c r="AW31" s="7">
        <v>0</v>
      </c>
      <c r="AX31" s="3" t="s">
        <v>103</v>
      </c>
      <c r="AY31" s="7">
        <v>0</v>
      </c>
      <c r="AZ31" s="3" t="s">
        <v>103</v>
      </c>
      <c r="BA31" s="11">
        <v>1</v>
      </c>
      <c r="BB31" s="12">
        <v>45282</v>
      </c>
      <c r="BC31" s="3">
        <f t="shared" si="0"/>
        <v>152</v>
      </c>
      <c r="BD31" s="8">
        <f t="shared" si="1"/>
        <v>92677506</v>
      </c>
      <c r="BE31" s="154">
        <f>BF31+BG31+BH31</f>
        <v>29836035</v>
      </c>
      <c r="BF31" s="7">
        <v>29836035</v>
      </c>
      <c r="BG31" s="7">
        <v>0</v>
      </c>
      <c r="BH31" s="7">
        <v>0</v>
      </c>
      <c r="BI31" s="12">
        <v>45291</v>
      </c>
      <c r="BJ31" s="12">
        <v>45443</v>
      </c>
      <c r="BK31" s="183">
        <f t="shared" ca="1" si="2"/>
        <v>-686</v>
      </c>
      <c r="BL31" s="11" t="s">
        <v>106</v>
      </c>
      <c r="BM31" s="10" t="s">
        <v>95</v>
      </c>
      <c r="BN31" s="11" t="s">
        <v>107</v>
      </c>
      <c r="BO31" s="11" t="s">
        <v>448</v>
      </c>
      <c r="BP31" s="11">
        <v>0</v>
      </c>
      <c r="BQ31" s="11" t="s">
        <v>109</v>
      </c>
      <c r="BR31" s="12">
        <v>44942</v>
      </c>
      <c r="BS31" s="11" t="s">
        <v>449</v>
      </c>
      <c r="BT31" s="12">
        <v>44943</v>
      </c>
      <c r="BU31" s="11" t="s">
        <v>427</v>
      </c>
      <c r="BV31" s="11" t="s">
        <v>450</v>
      </c>
      <c r="BW31" s="124" t="s">
        <v>113</v>
      </c>
      <c r="BX31" s="11" t="s">
        <v>343</v>
      </c>
      <c r="BY31" s="11" t="s">
        <v>103</v>
      </c>
      <c r="BZ31" s="11" t="s">
        <v>451</v>
      </c>
      <c r="CA31" s="11" t="s">
        <v>103</v>
      </c>
      <c r="CB31" s="11" t="s">
        <v>117</v>
      </c>
      <c r="CC31" s="11" t="s">
        <v>452</v>
      </c>
      <c r="CD31" s="16" t="s">
        <v>453</v>
      </c>
      <c r="CE31" s="12" t="s">
        <v>103</v>
      </c>
      <c r="CF31" s="175"/>
      <c r="CG31" s="175"/>
      <c r="CH31" s="182" t="s">
        <v>245</v>
      </c>
      <c r="CI31" s="182" t="s">
        <v>246</v>
      </c>
      <c r="CJ31" s="182" t="s">
        <v>99</v>
      </c>
      <c r="CK31" s="182" t="s">
        <v>247</v>
      </c>
    </row>
    <row r="32" spans="1:89" ht="72" x14ac:dyDescent="0.25">
      <c r="A32" s="140">
        <v>337</v>
      </c>
      <c r="B32" s="10" t="s">
        <v>454</v>
      </c>
      <c r="C32" s="11" t="s">
        <v>455</v>
      </c>
      <c r="D32" s="11" t="s">
        <v>165</v>
      </c>
      <c r="E32" s="12">
        <v>44938</v>
      </c>
      <c r="F32" s="11" t="s">
        <v>456</v>
      </c>
      <c r="G32" s="11" t="s">
        <v>91</v>
      </c>
      <c r="H32" s="11" t="s">
        <v>92</v>
      </c>
      <c r="I32" s="11" t="s">
        <v>93</v>
      </c>
      <c r="J32" s="52">
        <v>700098388</v>
      </c>
      <c r="K32" s="13">
        <v>2</v>
      </c>
      <c r="L32" s="13" t="s">
        <v>94</v>
      </c>
      <c r="M32" s="13" t="s">
        <v>95</v>
      </c>
      <c r="N32" s="11" t="s">
        <v>457</v>
      </c>
      <c r="O32" s="11" t="s">
        <v>253</v>
      </c>
      <c r="P32" s="11" t="s">
        <v>168</v>
      </c>
      <c r="Q32" s="11" t="s">
        <v>99</v>
      </c>
      <c r="R32" s="10" t="s">
        <v>238</v>
      </c>
      <c r="S32" s="10" t="s">
        <v>324</v>
      </c>
      <c r="T32" s="10">
        <v>52085127</v>
      </c>
      <c r="U32" s="11" t="s">
        <v>238</v>
      </c>
      <c r="V32" s="11" t="s">
        <v>103</v>
      </c>
      <c r="W32" s="11" t="s">
        <v>103</v>
      </c>
      <c r="X32" s="11" t="s">
        <v>103</v>
      </c>
      <c r="Y32" s="11" t="s">
        <v>104</v>
      </c>
      <c r="Z32" s="14">
        <v>52823256</v>
      </c>
      <c r="AA32" s="11" t="s">
        <v>103</v>
      </c>
      <c r="AB32" s="11" t="s">
        <v>103</v>
      </c>
      <c r="AC32" s="14">
        <v>4401938</v>
      </c>
      <c r="AD32" s="6" t="s">
        <v>103</v>
      </c>
      <c r="AE32" s="11">
        <v>29723</v>
      </c>
      <c r="AF32" s="11">
        <v>27023</v>
      </c>
      <c r="AG32" s="15">
        <v>2022011000068</v>
      </c>
      <c r="AH32" s="12">
        <v>44942</v>
      </c>
      <c r="AI32" s="12">
        <v>44944</v>
      </c>
      <c r="AJ32" s="11" t="s">
        <v>103</v>
      </c>
      <c r="AK32" s="10" t="s">
        <v>103</v>
      </c>
      <c r="AL32" s="15" t="s">
        <v>103</v>
      </c>
      <c r="AM32" s="11" t="s">
        <v>103</v>
      </c>
      <c r="AN32" s="12" t="s">
        <v>103</v>
      </c>
      <c r="AO32" s="7">
        <v>0</v>
      </c>
      <c r="AP32" s="11" t="s">
        <v>103</v>
      </c>
      <c r="AQ32" s="7">
        <v>0</v>
      </c>
      <c r="AR32" s="11" t="s">
        <v>103</v>
      </c>
      <c r="AS32" s="7">
        <v>0</v>
      </c>
      <c r="AT32" s="3" t="s">
        <v>103</v>
      </c>
      <c r="AU32" s="7">
        <v>0</v>
      </c>
      <c r="AV32" s="3" t="s">
        <v>103</v>
      </c>
      <c r="AW32" s="7">
        <v>0</v>
      </c>
      <c r="AX32" s="3" t="s">
        <v>103</v>
      </c>
      <c r="AY32" s="7">
        <v>0</v>
      </c>
      <c r="AZ32" s="3" t="s">
        <v>103</v>
      </c>
      <c r="BA32" s="11">
        <v>0</v>
      </c>
      <c r="BB32" s="11">
        <v>0</v>
      </c>
      <c r="BC32" s="3">
        <f t="shared" si="0"/>
        <v>-237</v>
      </c>
      <c r="BD32" s="8">
        <f t="shared" si="1"/>
        <v>52823256</v>
      </c>
      <c r="BE32" s="43">
        <v>0</v>
      </c>
      <c r="BF32" s="43">
        <v>0</v>
      </c>
      <c r="BG32" s="43">
        <v>0</v>
      </c>
      <c r="BH32" s="43">
        <v>0</v>
      </c>
      <c r="BI32" s="12">
        <v>45291</v>
      </c>
      <c r="BJ32" s="12">
        <v>45054</v>
      </c>
      <c r="BK32" s="183">
        <f t="shared" ca="1" si="2"/>
        <v>-1075</v>
      </c>
      <c r="BL32" s="11" t="s">
        <v>106</v>
      </c>
      <c r="BM32" s="10" t="s">
        <v>95</v>
      </c>
      <c r="BN32" s="11" t="s">
        <v>107</v>
      </c>
      <c r="BO32" s="11" t="s">
        <v>458</v>
      </c>
      <c r="BP32" s="11">
        <v>0</v>
      </c>
      <c r="BQ32" s="11" t="s">
        <v>109</v>
      </c>
      <c r="BR32" s="12">
        <v>44943</v>
      </c>
      <c r="BS32" s="11" t="s">
        <v>459</v>
      </c>
      <c r="BT32" s="12">
        <v>44944</v>
      </c>
      <c r="BU32" s="11" t="s">
        <v>460</v>
      </c>
      <c r="BV32" s="11" t="s">
        <v>461</v>
      </c>
      <c r="BW32" s="124" t="s">
        <v>113</v>
      </c>
      <c r="BX32" s="11" t="s">
        <v>114</v>
      </c>
      <c r="BY32" s="11" t="s">
        <v>103</v>
      </c>
      <c r="BZ32" s="11" t="s">
        <v>438</v>
      </c>
      <c r="CA32" s="11" t="s">
        <v>103</v>
      </c>
      <c r="CB32" s="11" t="s">
        <v>117</v>
      </c>
      <c r="CC32" s="11" t="s">
        <v>462</v>
      </c>
      <c r="CD32" s="16" t="s">
        <v>463</v>
      </c>
      <c r="CE32" s="12" t="s">
        <v>103</v>
      </c>
      <c r="CF32" s="175"/>
      <c r="CG32" s="175"/>
      <c r="CH32" s="182" t="s">
        <v>245</v>
      </c>
      <c r="CI32" s="182" t="s">
        <v>246</v>
      </c>
      <c r="CJ32" s="182" t="s">
        <v>99</v>
      </c>
      <c r="CK32" s="182" t="s">
        <v>247</v>
      </c>
    </row>
    <row r="33" spans="1:89" ht="72" x14ac:dyDescent="0.25">
      <c r="A33" s="140">
        <v>331</v>
      </c>
      <c r="B33" s="10" t="s">
        <v>464</v>
      </c>
      <c r="C33" s="11" t="s">
        <v>465</v>
      </c>
      <c r="D33" s="11" t="s">
        <v>165</v>
      </c>
      <c r="E33" s="12">
        <v>44939</v>
      </c>
      <c r="F33" s="11" t="s">
        <v>466</v>
      </c>
      <c r="G33" s="11" t="s">
        <v>91</v>
      </c>
      <c r="H33" s="11" t="s">
        <v>92</v>
      </c>
      <c r="I33" s="11" t="s">
        <v>93</v>
      </c>
      <c r="J33" s="52">
        <v>52644489</v>
      </c>
      <c r="K33" s="13">
        <v>0</v>
      </c>
      <c r="L33" s="13" t="s">
        <v>94</v>
      </c>
      <c r="M33" s="3" t="s">
        <v>95</v>
      </c>
      <c r="N33" s="11" t="s">
        <v>467</v>
      </c>
      <c r="O33" s="11" t="s">
        <v>253</v>
      </c>
      <c r="P33" s="3" t="s">
        <v>98</v>
      </c>
      <c r="Q33" s="11" t="s">
        <v>99</v>
      </c>
      <c r="R33" s="10" t="s">
        <v>238</v>
      </c>
      <c r="S33" s="10" t="s">
        <v>239</v>
      </c>
      <c r="T33" s="28">
        <v>52107153</v>
      </c>
      <c r="U33" s="11" t="s">
        <v>238</v>
      </c>
      <c r="V33" s="11" t="s">
        <v>103</v>
      </c>
      <c r="W33" s="11" t="s">
        <v>103</v>
      </c>
      <c r="X33" s="11" t="s">
        <v>103</v>
      </c>
      <c r="Y33" s="11" t="s">
        <v>104</v>
      </c>
      <c r="Z33" s="14">
        <v>132968940</v>
      </c>
      <c r="AA33" s="11" t="s">
        <v>103</v>
      </c>
      <c r="AB33" s="11" t="s">
        <v>103</v>
      </c>
      <c r="AC33" s="18">
        <v>11080745</v>
      </c>
      <c r="AD33" s="6" t="s">
        <v>103</v>
      </c>
      <c r="AE33" s="11">
        <v>29623</v>
      </c>
      <c r="AF33" s="11">
        <v>27123</v>
      </c>
      <c r="AG33" s="15">
        <v>2022011000068</v>
      </c>
      <c r="AH33" s="12">
        <v>44943</v>
      </c>
      <c r="AI33" s="12">
        <v>44943</v>
      </c>
      <c r="AJ33" s="11" t="s">
        <v>103</v>
      </c>
      <c r="AK33" s="10" t="s">
        <v>103</v>
      </c>
      <c r="AL33" s="15" t="s">
        <v>103</v>
      </c>
      <c r="AM33" s="11" t="s">
        <v>103</v>
      </c>
      <c r="AN33" s="12" t="s">
        <v>103</v>
      </c>
      <c r="AO33" s="7">
        <v>0</v>
      </c>
      <c r="AP33" s="11" t="s">
        <v>103</v>
      </c>
      <c r="AQ33" s="7">
        <v>0</v>
      </c>
      <c r="AR33" s="11" t="s">
        <v>103</v>
      </c>
      <c r="AS33" s="7">
        <v>0</v>
      </c>
      <c r="AT33" s="3" t="s">
        <v>103</v>
      </c>
      <c r="AU33" s="7">
        <v>0</v>
      </c>
      <c r="AV33" s="3" t="s">
        <v>103</v>
      </c>
      <c r="AW33" s="7">
        <v>0</v>
      </c>
      <c r="AX33" s="3" t="s">
        <v>103</v>
      </c>
      <c r="AY33" s="7">
        <v>0</v>
      </c>
      <c r="AZ33" s="3" t="s">
        <v>103</v>
      </c>
      <c r="BA33" s="11">
        <v>0</v>
      </c>
      <c r="BB33" s="3" t="s">
        <v>103</v>
      </c>
      <c r="BC33" s="3">
        <f t="shared" si="0"/>
        <v>0</v>
      </c>
      <c r="BD33" s="8">
        <f t="shared" si="1"/>
        <v>132968940</v>
      </c>
      <c r="BE33" s="43">
        <v>0</v>
      </c>
      <c r="BF33" s="43">
        <v>0</v>
      </c>
      <c r="BG33" s="43">
        <v>0</v>
      </c>
      <c r="BH33" s="43">
        <v>0</v>
      </c>
      <c r="BI33" s="12">
        <v>45291</v>
      </c>
      <c r="BJ33" s="12">
        <v>45291</v>
      </c>
      <c r="BK33" s="183">
        <f t="shared" ca="1" si="2"/>
        <v>-838</v>
      </c>
      <c r="BL33" s="11" t="s">
        <v>106</v>
      </c>
      <c r="BM33" s="10" t="s">
        <v>95</v>
      </c>
      <c r="BN33" s="11" t="s">
        <v>107</v>
      </c>
      <c r="BO33" s="11" t="s">
        <v>468</v>
      </c>
      <c r="BP33" s="11">
        <v>0</v>
      </c>
      <c r="BQ33" s="11" t="s">
        <v>109</v>
      </c>
      <c r="BR33" s="12">
        <v>44943</v>
      </c>
      <c r="BS33" s="11" t="s">
        <v>469</v>
      </c>
      <c r="BT33" s="12">
        <v>44943</v>
      </c>
      <c r="BU33" s="11" t="s">
        <v>460</v>
      </c>
      <c r="BV33" s="11" t="s">
        <v>131</v>
      </c>
      <c r="BW33" s="124" t="s">
        <v>113</v>
      </c>
      <c r="BX33" s="10" t="s">
        <v>132</v>
      </c>
      <c r="BY33" s="11" t="s">
        <v>103</v>
      </c>
      <c r="BZ33" s="11" t="s">
        <v>142</v>
      </c>
      <c r="CA33" s="11" t="s">
        <v>103</v>
      </c>
      <c r="CB33" s="11" t="s">
        <v>117</v>
      </c>
      <c r="CC33" s="11" t="s">
        <v>470</v>
      </c>
      <c r="CD33" s="16" t="s">
        <v>471</v>
      </c>
      <c r="CE33" s="12" t="s">
        <v>103</v>
      </c>
      <c r="CF33" s="175"/>
      <c r="CG33" s="175"/>
      <c r="CH33" s="182" t="s">
        <v>245</v>
      </c>
      <c r="CI33" s="182" t="s">
        <v>246</v>
      </c>
      <c r="CJ33" s="182" t="s">
        <v>99</v>
      </c>
      <c r="CK33" s="182" t="s">
        <v>247</v>
      </c>
    </row>
    <row r="34" spans="1:89" ht="72" x14ac:dyDescent="0.25">
      <c r="A34" s="140">
        <v>389</v>
      </c>
      <c r="B34" s="10" t="s">
        <v>472</v>
      </c>
      <c r="C34" s="11" t="s">
        <v>473</v>
      </c>
      <c r="D34" s="10" t="s">
        <v>250</v>
      </c>
      <c r="E34" s="12">
        <v>44939</v>
      </c>
      <c r="F34" s="11" t="s">
        <v>474</v>
      </c>
      <c r="G34" s="11" t="s">
        <v>91</v>
      </c>
      <c r="H34" s="11" t="s">
        <v>92</v>
      </c>
      <c r="I34" s="11" t="s">
        <v>93</v>
      </c>
      <c r="J34" s="52">
        <v>1030640659</v>
      </c>
      <c r="K34" s="13">
        <v>9</v>
      </c>
      <c r="L34" s="13" t="s">
        <v>94</v>
      </c>
      <c r="M34" s="13" t="s">
        <v>95</v>
      </c>
      <c r="N34" s="11" t="s">
        <v>475</v>
      </c>
      <c r="O34" s="11" t="s">
        <v>97</v>
      </c>
      <c r="P34" s="11" t="s">
        <v>168</v>
      </c>
      <c r="Q34" s="11" t="s">
        <v>99</v>
      </c>
      <c r="R34" s="10" t="s">
        <v>371</v>
      </c>
      <c r="S34" s="10" t="s">
        <v>372</v>
      </c>
      <c r="T34" s="10">
        <v>52793194</v>
      </c>
      <c r="U34" s="10" t="s">
        <v>371</v>
      </c>
      <c r="V34" s="11" t="s">
        <v>103</v>
      </c>
      <c r="W34" s="11" t="s">
        <v>103</v>
      </c>
      <c r="X34" s="11" t="s">
        <v>103</v>
      </c>
      <c r="Y34" s="11" t="s">
        <v>104</v>
      </c>
      <c r="Z34" s="14">
        <v>51355938</v>
      </c>
      <c r="AA34" s="11" t="s">
        <v>103</v>
      </c>
      <c r="AB34" s="11" t="s">
        <v>103</v>
      </c>
      <c r="AC34" s="14">
        <v>4401938</v>
      </c>
      <c r="AD34" s="6" t="s">
        <v>103</v>
      </c>
      <c r="AE34" s="11">
        <v>25423</v>
      </c>
      <c r="AF34" s="11">
        <v>26023</v>
      </c>
      <c r="AG34" s="15">
        <v>2018011001175</v>
      </c>
      <c r="AH34" s="20">
        <v>44939</v>
      </c>
      <c r="AI34" s="17">
        <v>44942</v>
      </c>
      <c r="AJ34" s="11" t="s">
        <v>103</v>
      </c>
      <c r="AK34" s="10" t="s">
        <v>103</v>
      </c>
      <c r="AL34" s="15" t="s">
        <v>103</v>
      </c>
      <c r="AM34" s="11" t="s">
        <v>103</v>
      </c>
      <c r="AN34" s="12" t="s">
        <v>103</v>
      </c>
      <c r="AO34" s="7">
        <v>0</v>
      </c>
      <c r="AP34" s="11" t="s">
        <v>103</v>
      </c>
      <c r="AQ34" s="7">
        <v>0</v>
      </c>
      <c r="AR34" s="11" t="s">
        <v>103</v>
      </c>
      <c r="AS34" s="7">
        <v>0</v>
      </c>
      <c r="AT34" s="3" t="s">
        <v>103</v>
      </c>
      <c r="AU34" s="7">
        <v>0</v>
      </c>
      <c r="AV34" s="3" t="s">
        <v>103</v>
      </c>
      <c r="AW34" s="7">
        <v>0</v>
      </c>
      <c r="AX34" s="3" t="s">
        <v>103</v>
      </c>
      <c r="AY34" s="7">
        <v>0</v>
      </c>
      <c r="AZ34" s="3" t="s">
        <v>103</v>
      </c>
      <c r="BA34" s="11">
        <v>0</v>
      </c>
      <c r="BB34" s="11">
        <v>0</v>
      </c>
      <c r="BC34" s="3">
        <f t="shared" si="0"/>
        <v>-237</v>
      </c>
      <c r="BD34" s="8">
        <f t="shared" ref="BD34:BD65" si="3">Z34+AO34+AQ34+AS34</f>
        <v>51355938</v>
      </c>
      <c r="BE34" s="43">
        <v>0</v>
      </c>
      <c r="BF34" s="43">
        <v>0</v>
      </c>
      <c r="BG34" s="43">
        <v>0</v>
      </c>
      <c r="BH34" s="43">
        <v>0</v>
      </c>
      <c r="BI34" s="12">
        <v>45291</v>
      </c>
      <c r="BJ34" s="12">
        <v>45054</v>
      </c>
      <c r="BK34" s="183">
        <f t="shared" ca="1" si="2"/>
        <v>-1075</v>
      </c>
      <c r="BL34" s="11" t="s">
        <v>106</v>
      </c>
      <c r="BM34" s="10" t="s">
        <v>95</v>
      </c>
      <c r="BN34" s="11" t="s">
        <v>107</v>
      </c>
      <c r="BO34" s="11" t="s">
        <v>476</v>
      </c>
      <c r="BP34" s="11">
        <v>0</v>
      </c>
      <c r="BQ34" s="11" t="s">
        <v>109</v>
      </c>
      <c r="BR34" s="12">
        <v>44939</v>
      </c>
      <c r="BS34" s="11" t="s">
        <v>417</v>
      </c>
      <c r="BT34" s="12">
        <v>44942</v>
      </c>
      <c r="BU34" s="11" t="s">
        <v>477</v>
      </c>
      <c r="BV34" s="11" t="s">
        <v>461</v>
      </c>
      <c r="BW34" s="9" t="s">
        <v>113</v>
      </c>
      <c r="BX34" s="11" t="s">
        <v>114</v>
      </c>
      <c r="BY34" s="11" t="s">
        <v>103</v>
      </c>
      <c r="BZ34" s="11" t="s">
        <v>175</v>
      </c>
      <c r="CA34" s="11" t="s">
        <v>103</v>
      </c>
      <c r="CB34" s="11" t="s">
        <v>117</v>
      </c>
      <c r="CC34" s="11" t="s">
        <v>478</v>
      </c>
      <c r="CD34" s="16" t="s">
        <v>479</v>
      </c>
      <c r="CE34" s="12" t="s">
        <v>103</v>
      </c>
      <c r="CF34" s="175"/>
      <c r="CG34" s="175"/>
      <c r="CH34" s="182" t="s">
        <v>378</v>
      </c>
      <c r="CI34" s="182" t="s">
        <v>121</v>
      </c>
      <c r="CJ34" s="182" t="s">
        <v>99</v>
      </c>
      <c r="CK34" s="182" t="s">
        <v>379</v>
      </c>
    </row>
    <row r="35" spans="1:89" ht="72" x14ac:dyDescent="0.25">
      <c r="A35" s="140">
        <v>47</v>
      </c>
      <c r="B35" s="10" t="s">
        <v>480</v>
      </c>
      <c r="C35" s="11" t="s">
        <v>481</v>
      </c>
      <c r="D35" s="11" t="s">
        <v>482</v>
      </c>
      <c r="E35" s="12">
        <v>44939</v>
      </c>
      <c r="F35" s="11" t="s">
        <v>483</v>
      </c>
      <c r="G35" s="11" t="s">
        <v>91</v>
      </c>
      <c r="H35" s="11" t="s">
        <v>92</v>
      </c>
      <c r="I35" s="11" t="s">
        <v>93</v>
      </c>
      <c r="J35" s="52">
        <v>1032466863</v>
      </c>
      <c r="K35" s="13">
        <v>7</v>
      </c>
      <c r="L35" s="13" t="s">
        <v>94</v>
      </c>
      <c r="M35" s="3" t="s">
        <v>95</v>
      </c>
      <c r="N35" s="11" t="s">
        <v>484</v>
      </c>
      <c r="O35" s="11" t="s">
        <v>97</v>
      </c>
      <c r="P35" s="3" t="s">
        <v>98</v>
      </c>
      <c r="Q35" s="11" t="s">
        <v>99</v>
      </c>
      <c r="R35" s="10" t="s">
        <v>485</v>
      </c>
      <c r="S35" s="10" t="s">
        <v>486</v>
      </c>
      <c r="T35" s="10">
        <v>51713734</v>
      </c>
      <c r="U35" s="10" t="s">
        <v>485</v>
      </c>
      <c r="V35" s="11" t="s">
        <v>103</v>
      </c>
      <c r="W35" s="11" t="s">
        <v>103</v>
      </c>
      <c r="X35" s="11" t="s">
        <v>103</v>
      </c>
      <c r="Y35" s="11" t="s">
        <v>104</v>
      </c>
      <c r="Z35" s="14">
        <v>101517812</v>
      </c>
      <c r="AA35" s="13" t="s">
        <v>103</v>
      </c>
      <c r="AB35" s="13" t="s">
        <v>103</v>
      </c>
      <c r="AC35" s="14">
        <v>8652088</v>
      </c>
      <c r="AD35" s="6" t="s">
        <v>103</v>
      </c>
      <c r="AE35" s="11">
        <v>22723</v>
      </c>
      <c r="AF35" s="11">
        <v>28023</v>
      </c>
      <c r="AG35" s="15">
        <v>2022011000068</v>
      </c>
      <c r="AH35" s="12">
        <v>44943</v>
      </c>
      <c r="AI35" s="12">
        <v>44944</v>
      </c>
      <c r="AJ35" s="11" t="s">
        <v>103</v>
      </c>
      <c r="AK35" s="10" t="s">
        <v>103</v>
      </c>
      <c r="AL35" s="15" t="s">
        <v>103</v>
      </c>
      <c r="AM35" s="11" t="s">
        <v>103</v>
      </c>
      <c r="AN35" s="12" t="s">
        <v>103</v>
      </c>
      <c r="AO35" s="7">
        <v>0</v>
      </c>
      <c r="AP35" s="11" t="s">
        <v>103</v>
      </c>
      <c r="AQ35" s="7">
        <v>0</v>
      </c>
      <c r="AR35" s="11" t="s">
        <v>103</v>
      </c>
      <c r="AS35" s="7">
        <v>0</v>
      </c>
      <c r="AT35" s="3" t="s">
        <v>103</v>
      </c>
      <c r="AU35" s="7">
        <v>0</v>
      </c>
      <c r="AV35" s="3" t="s">
        <v>103</v>
      </c>
      <c r="AW35" s="7">
        <v>0</v>
      </c>
      <c r="AX35" s="3" t="s">
        <v>103</v>
      </c>
      <c r="AY35" s="7">
        <v>0</v>
      </c>
      <c r="AZ35" s="3" t="s">
        <v>103</v>
      </c>
      <c r="BA35" s="11">
        <v>0</v>
      </c>
      <c r="BB35" s="3" t="s">
        <v>103</v>
      </c>
      <c r="BC35" s="3">
        <f t="shared" si="0"/>
        <v>0</v>
      </c>
      <c r="BD35" s="8">
        <f t="shared" si="3"/>
        <v>101517812</v>
      </c>
      <c r="BE35" s="43">
        <v>0</v>
      </c>
      <c r="BF35" s="43">
        <v>0</v>
      </c>
      <c r="BG35" s="43">
        <v>0</v>
      </c>
      <c r="BH35" s="43">
        <v>0</v>
      </c>
      <c r="BI35" s="12">
        <v>45291</v>
      </c>
      <c r="BJ35" s="12">
        <v>45291</v>
      </c>
      <c r="BK35" s="183">
        <f t="shared" ca="1" si="2"/>
        <v>-838</v>
      </c>
      <c r="BL35" s="11" t="s">
        <v>127</v>
      </c>
      <c r="BM35" s="10" t="s">
        <v>95</v>
      </c>
      <c r="BN35" s="13" t="s">
        <v>107</v>
      </c>
      <c r="BO35" s="11" t="s">
        <v>487</v>
      </c>
      <c r="BP35" s="11">
        <v>0</v>
      </c>
      <c r="BQ35" s="11" t="s">
        <v>109</v>
      </c>
      <c r="BR35" s="11">
        <v>44943</v>
      </c>
      <c r="BS35" s="11" t="s">
        <v>488</v>
      </c>
      <c r="BT35" s="12">
        <v>44943</v>
      </c>
      <c r="BU35" s="11" t="s">
        <v>489</v>
      </c>
      <c r="BV35" s="11" t="s">
        <v>131</v>
      </c>
      <c r="BW35" s="124" t="s">
        <v>113</v>
      </c>
      <c r="BX35" s="10" t="s">
        <v>132</v>
      </c>
      <c r="BY35" s="11" t="s">
        <v>103</v>
      </c>
      <c r="BZ35" s="11" t="s">
        <v>490</v>
      </c>
      <c r="CA35" s="11" t="s">
        <v>103</v>
      </c>
      <c r="CB35" s="9" t="s">
        <v>160</v>
      </c>
      <c r="CC35" s="11" t="s">
        <v>491</v>
      </c>
      <c r="CD35" s="16" t="s">
        <v>492</v>
      </c>
      <c r="CE35" s="12" t="s">
        <v>103</v>
      </c>
      <c r="CF35" s="175"/>
      <c r="CG35" s="175"/>
      <c r="CH35" s="182" t="s">
        <v>493</v>
      </c>
      <c r="CI35" s="182" t="s">
        <v>494</v>
      </c>
      <c r="CJ35" s="182" t="s">
        <v>99</v>
      </c>
      <c r="CK35" s="182" t="s">
        <v>247</v>
      </c>
    </row>
    <row r="36" spans="1:89" ht="72" x14ac:dyDescent="0.25">
      <c r="A36" s="140">
        <v>146</v>
      </c>
      <c r="B36" s="10" t="s">
        <v>495</v>
      </c>
      <c r="C36" s="11" t="s">
        <v>496</v>
      </c>
      <c r="D36" s="11" t="s">
        <v>321</v>
      </c>
      <c r="E36" s="12">
        <v>44941</v>
      </c>
      <c r="F36" s="11" t="s">
        <v>497</v>
      </c>
      <c r="G36" s="11" t="s">
        <v>91</v>
      </c>
      <c r="H36" s="11" t="s">
        <v>92</v>
      </c>
      <c r="I36" s="11" t="s">
        <v>93</v>
      </c>
      <c r="J36" s="52">
        <v>1124312689</v>
      </c>
      <c r="K36" s="13">
        <v>4</v>
      </c>
      <c r="L36" s="13" t="s">
        <v>94</v>
      </c>
      <c r="M36" s="13" t="s">
        <v>498</v>
      </c>
      <c r="N36" s="11" t="s">
        <v>499</v>
      </c>
      <c r="O36" s="10" t="s">
        <v>384</v>
      </c>
      <c r="P36" s="3" t="s">
        <v>98</v>
      </c>
      <c r="Q36" s="11" t="s">
        <v>99</v>
      </c>
      <c r="R36" s="10" t="s">
        <v>385</v>
      </c>
      <c r="S36" s="10" t="s">
        <v>386</v>
      </c>
      <c r="T36" s="11">
        <v>52517142</v>
      </c>
      <c r="U36" s="10" t="s">
        <v>385</v>
      </c>
      <c r="V36" s="11" t="s">
        <v>103</v>
      </c>
      <c r="W36" s="11" t="s">
        <v>103</v>
      </c>
      <c r="X36" s="11" t="s">
        <v>103</v>
      </c>
      <c r="Y36" s="11" t="s">
        <v>104</v>
      </c>
      <c r="Z36" s="14">
        <v>103248224</v>
      </c>
      <c r="AA36" s="11" t="s">
        <v>103</v>
      </c>
      <c r="AB36" s="11" t="s">
        <v>103</v>
      </c>
      <c r="AC36" s="14">
        <v>8652088</v>
      </c>
      <c r="AD36" s="6" t="s">
        <v>103</v>
      </c>
      <c r="AE36" s="11">
        <v>23023</v>
      </c>
      <c r="AF36" s="11">
        <v>29623</v>
      </c>
      <c r="AG36" s="15" t="s">
        <v>387</v>
      </c>
      <c r="AH36" s="12">
        <v>44944</v>
      </c>
      <c r="AI36" s="12">
        <v>44945</v>
      </c>
      <c r="AJ36" s="11" t="s">
        <v>103</v>
      </c>
      <c r="AK36" s="10" t="s">
        <v>103</v>
      </c>
      <c r="AL36" s="15" t="s">
        <v>103</v>
      </c>
      <c r="AM36" s="11" t="s">
        <v>103</v>
      </c>
      <c r="AN36" s="12" t="s">
        <v>103</v>
      </c>
      <c r="AO36" s="7">
        <v>0</v>
      </c>
      <c r="AP36" s="11" t="s">
        <v>103</v>
      </c>
      <c r="AQ36" s="7">
        <v>0</v>
      </c>
      <c r="AR36" s="11" t="s">
        <v>103</v>
      </c>
      <c r="AS36" s="7">
        <v>0</v>
      </c>
      <c r="AT36" s="3" t="s">
        <v>103</v>
      </c>
      <c r="AU36" s="7">
        <v>0</v>
      </c>
      <c r="AV36" s="3" t="s">
        <v>103</v>
      </c>
      <c r="AW36" s="7">
        <v>0</v>
      </c>
      <c r="AX36" s="3" t="s">
        <v>103</v>
      </c>
      <c r="AY36" s="7">
        <v>0</v>
      </c>
      <c r="AZ36" s="3" t="s">
        <v>103</v>
      </c>
      <c r="BA36" s="11">
        <v>0</v>
      </c>
      <c r="BB36" s="3" t="s">
        <v>103</v>
      </c>
      <c r="BC36" s="3">
        <f t="shared" si="0"/>
        <v>0</v>
      </c>
      <c r="BD36" s="8">
        <f t="shared" si="3"/>
        <v>103248224</v>
      </c>
      <c r="BE36" s="43">
        <v>0</v>
      </c>
      <c r="BF36" s="43">
        <v>0</v>
      </c>
      <c r="BG36" s="43">
        <v>0</v>
      </c>
      <c r="BH36" s="43">
        <v>0</v>
      </c>
      <c r="BI36" s="12">
        <v>45291</v>
      </c>
      <c r="BJ36" s="12">
        <v>45291</v>
      </c>
      <c r="BK36" s="183">
        <f t="shared" ca="1" si="2"/>
        <v>-838</v>
      </c>
      <c r="BL36" s="11" t="s">
        <v>127</v>
      </c>
      <c r="BM36" s="10" t="s">
        <v>95</v>
      </c>
      <c r="BN36" s="11" t="s">
        <v>107</v>
      </c>
      <c r="BO36" s="11" t="s">
        <v>500</v>
      </c>
      <c r="BP36" s="11">
        <v>1</v>
      </c>
      <c r="BQ36" s="11" t="s">
        <v>158</v>
      </c>
      <c r="BR36" s="12">
        <v>44945</v>
      </c>
      <c r="BS36" s="11" t="s">
        <v>389</v>
      </c>
      <c r="BT36" s="12">
        <v>44945</v>
      </c>
      <c r="BU36" s="11" t="s">
        <v>501</v>
      </c>
      <c r="BV36" s="11" t="s">
        <v>131</v>
      </c>
      <c r="BW36" s="124" t="s">
        <v>113</v>
      </c>
      <c r="BX36" s="10" t="s">
        <v>132</v>
      </c>
      <c r="BY36" s="11" t="s">
        <v>103</v>
      </c>
      <c r="BZ36" s="11" t="s">
        <v>502</v>
      </c>
      <c r="CA36" s="11" t="s">
        <v>103</v>
      </c>
      <c r="CB36" s="11" t="s">
        <v>117</v>
      </c>
      <c r="CC36" s="11" t="s">
        <v>503</v>
      </c>
      <c r="CD36" s="16" t="s">
        <v>504</v>
      </c>
      <c r="CE36" s="12" t="s">
        <v>103</v>
      </c>
      <c r="CF36" s="175"/>
      <c r="CG36" s="175"/>
      <c r="CH36" s="182" t="s">
        <v>245</v>
      </c>
      <c r="CI36" s="182" t="s">
        <v>246</v>
      </c>
      <c r="CJ36" s="182" t="s">
        <v>99</v>
      </c>
      <c r="CK36" s="182" t="s">
        <v>247</v>
      </c>
    </row>
    <row r="37" spans="1:89" ht="90" x14ac:dyDescent="0.25">
      <c r="A37" s="140">
        <v>147</v>
      </c>
      <c r="B37" s="10" t="s">
        <v>505</v>
      </c>
      <c r="C37" s="11" t="s">
        <v>506</v>
      </c>
      <c r="D37" s="11" t="s">
        <v>321</v>
      </c>
      <c r="E37" s="12">
        <v>44941</v>
      </c>
      <c r="F37" s="11" t="s">
        <v>507</v>
      </c>
      <c r="G37" s="11" t="s">
        <v>91</v>
      </c>
      <c r="H37" s="11" t="s">
        <v>92</v>
      </c>
      <c r="I37" s="11" t="s">
        <v>93</v>
      </c>
      <c r="J37" s="52">
        <v>31587756</v>
      </c>
      <c r="K37" s="13">
        <v>1</v>
      </c>
      <c r="L37" s="13" t="s">
        <v>94</v>
      </c>
      <c r="M37" s="13" t="s">
        <v>508</v>
      </c>
      <c r="N37" s="11" t="s">
        <v>509</v>
      </c>
      <c r="O37" s="10" t="s">
        <v>384</v>
      </c>
      <c r="P37" s="3" t="s">
        <v>98</v>
      </c>
      <c r="Q37" s="11" t="s">
        <v>99</v>
      </c>
      <c r="R37" s="10" t="s">
        <v>385</v>
      </c>
      <c r="S37" s="10" t="s">
        <v>386</v>
      </c>
      <c r="T37" s="11">
        <v>52517142</v>
      </c>
      <c r="U37" s="10" t="s">
        <v>385</v>
      </c>
      <c r="V37" s="11" t="s">
        <v>103</v>
      </c>
      <c r="W37" s="11" t="s">
        <v>103</v>
      </c>
      <c r="X37" s="11" t="s">
        <v>103</v>
      </c>
      <c r="Y37" s="11" t="s">
        <v>104</v>
      </c>
      <c r="Z37" s="14">
        <v>103248224</v>
      </c>
      <c r="AA37" s="11" t="s">
        <v>103</v>
      </c>
      <c r="AB37" s="11" t="s">
        <v>103</v>
      </c>
      <c r="AC37" s="14">
        <v>8652088</v>
      </c>
      <c r="AD37" s="6" t="s">
        <v>103</v>
      </c>
      <c r="AE37" s="11">
        <v>23323</v>
      </c>
      <c r="AF37" s="11">
        <v>32023</v>
      </c>
      <c r="AG37" s="15" t="s">
        <v>387</v>
      </c>
      <c r="AH37" s="12">
        <v>44945</v>
      </c>
      <c r="AI37" s="12">
        <v>44946</v>
      </c>
      <c r="AJ37" s="11" t="s">
        <v>510</v>
      </c>
      <c r="AK37" s="10" t="s">
        <v>204</v>
      </c>
      <c r="AL37" s="15">
        <v>38465920</v>
      </c>
      <c r="AM37" s="15">
        <v>5</v>
      </c>
      <c r="AN37" s="12">
        <v>45017</v>
      </c>
      <c r="AO37" s="7">
        <v>0</v>
      </c>
      <c r="AP37" s="11" t="s">
        <v>103</v>
      </c>
      <c r="AQ37" s="7">
        <v>0</v>
      </c>
      <c r="AR37" s="11" t="s">
        <v>103</v>
      </c>
      <c r="AS37" s="7">
        <v>0</v>
      </c>
      <c r="AT37" s="3" t="s">
        <v>103</v>
      </c>
      <c r="AU37" s="7">
        <v>0</v>
      </c>
      <c r="AV37" s="3" t="s">
        <v>103</v>
      </c>
      <c r="AW37" s="7">
        <v>0</v>
      </c>
      <c r="AX37" s="3" t="s">
        <v>103</v>
      </c>
      <c r="AY37" s="7">
        <v>0</v>
      </c>
      <c r="AZ37" s="3" t="s">
        <v>103</v>
      </c>
      <c r="BA37" s="11">
        <v>0</v>
      </c>
      <c r="BB37" s="3" t="s">
        <v>103</v>
      </c>
      <c r="BC37" s="3">
        <f t="shared" si="0"/>
        <v>0</v>
      </c>
      <c r="BD37" s="8">
        <f t="shared" si="3"/>
        <v>103248224</v>
      </c>
      <c r="BE37" s="43">
        <v>0</v>
      </c>
      <c r="BF37" s="43">
        <v>0</v>
      </c>
      <c r="BG37" s="43">
        <v>0</v>
      </c>
      <c r="BH37" s="43">
        <v>0</v>
      </c>
      <c r="BI37" s="12">
        <v>45291</v>
      </c>
      <c r="BJ37" s="12">
        <v>45291</v>
      </c>
      <c r="BK37" s="183">
        <f t="shared" ca="1" si="2"/>
        <v>-838</v>
      </c>
      <c r="BL37" s="11" t="s">
        <v>106</v>
      </c>
      <c r="BM37" s="10" t="s">
        <v>95</v>
      </c>
      <c r="BN37" s="11" t="s">
        <v>107</v>
      </c>
      <c r="BO37" s="11" t="s">
        <v>511</v>
      </c>
      <c r="BP37" s="11" t="s">
        <v>512</v>
      </c>
      <c r="BQ37" s="11" t="s">
        <v>282</v>
      </c>
      <c r="BR37" s="12" t="s">
        <v>513</v>
      </c>
      <c r="BS37" s="11" t="s">
        <v>514</v>
      </c>
      <c r="BT37" s="12" t="s">
        <v>513</v>
      </c>
      <c r="BU37" s="11" t="s">
        <v>515</v>
      </c>
      <c r="BV37" s="11" t="s">
        <v>131</v>
      </c>
      <c r="BW37" s="124" t="s">
        <v>113</v>
      </c>
      <c r="BX37" s="11" t="s">
        <v>213</v>
      </c>
      <c r="BY37" s="11" t="s">
        <v>103</v>
      </c>
      <c r="BZ37" s="11" t="s">
        <v>502</v>
      </c>
      <c r="CA37" s="11" t="s">
        <v>103</v>
      </c>
      <c r="CB37" s="11" t="s">
        <v>117</v>
      </c>
      <c r="CC37" s="16" t="s">
        <v>516</v>
      </c>
      <c r="CD37" s="16" t="s">
        <v>517</v>
      </c>
      <c r="CE37" s="12" t="s">
        <v>103</v>
      </c>
      <c r="CF37" s="175"/>
      <c r="CG37" s="175"/>
      <c r="CH37" s="182" t="s">
        <v>245</v>
      </c>
      <c r="CI37" s="182" t="s">
        <v>246</v>
      </c>
      <c r="CJ37" s="182" t="s">
        <v>99</v>
      </c>
      <c r="CK37" s="182" t="s">
        <v>247</v>
      </c>
    </row>
    <row r="38" spans="1:89" ht="72" x14ac:dyDescent="0.25">
      <c r="A38" s="140">
        <v>95</v>
      </c>
      <c r="B38" s="10" t="s">
        <v>518</v>
      </c>
      <c r="C38" s="11" t="s">
        <v>519</v>
      </c>
      <c r="D38" s="11" t="s">
        <v>263</v>
      </c>
      <c r="E38" s="12">
        <v>44942</v>
      </c>
      <c r="F38" s="11" t="s">
        <v>520</v>
      </c>
      <c r="G38" s="11" t="s">
        <v>91</v>
      </c>
      <c r="H38" s="11" t="s">
        <v>92</v>
      </c>
      <c r="I38" s="11" t="s">
        <v>93</v>
      </c>
      <c r="J38" s="52">
        <v>1032450021</v>
      </c>
      <c r="K38" s="13">
        <v>2</v>
      </c>
      <c r="L38" s="13" t="s">
        <v>94</v>
      </c>
      <c r="M38" s="3" t="s">
        <v>95</v>
      </c>
      <c r="N38" s="11" t="s">
        <v>521</v>
      </c>
      <c r="O38" s="10" t="s">
        <v>384</v>
      </c>
      <c r="P38" s="3" t="s">
        <v>98</v>
      </c>
      <c r="Q38" s="11" t="s">
        <v>99</v>
      </c>
      <c r="R38" s="10" t="s">
        <v>522</v>
      </c>
      <c r="S38" s="10" t="s">
        <v>523</v>
      </c>
      <c r="T38" s="11">
        <v>79309847</v>
      </c>
      <c r="U38" s="11" t="s">
        <v>522</v>
      </c>
      <c r="V38" s="11" t="s">
        <v>103</v>
      </c>
      <c r="W38" s="11" t="s">
        <v>103</v>
      </c>
      <c r="X38" s="11" t="s">
        <v>103</v>
      </c>
      <c r="Y38" s="11" t="s">
        <v>104</v>
      </c>
      <c r="Z38" s="14">
        <v>87532783</v>
      </c>
      <c r="AA38" s="11" t="s">
        <v>103</v>
      </c>
      <c r="AB38" s="11" t="s">
        <v>103</v>
      </c>
      <c r="AC38" s="14">
        <v>7589549</v>
      </c>
      <c r="AD38" s="6">
        <v>8287787</v>
      </c>
      <c r="AE38" s="11">
        <v>33923</v>
      </c>
      <c r="AF38" s="11">
        <v>27323</v>
      </c>
      <c r="AG38" s="15" t="s">
        <v>221</v>
      </c>
      <c r="AH38" s="12">
        <v>44943</v>
      </c>
      <c r="AI38" s="12">
        <v>44943</v>
      </c>
      <c r="AJ38" s="11" t="s">
        <v>103</v>
      </c>
      <c r="AK38" s="10" t="s">
        <v>103</v>
      </c>
      <c r="AL38" s="15" t="s">
        <v>103</v>
      </c>
      <c r="AM38" s="11" t="s">
        <v>103</v>
      </c>
      <c r="AN38" s="12" t="s">
        <v>103</v>
      </c>
      <c r="AO38" s="7">
        <v>-252984</v>
      </c>
      <c r="AP38" s="12">
        <v>45282</v>
      </c>
      <c r="AQ38" s="7">
        <v>41438935</v>
      </c>
      <c r="AR38" s="12">
        <v>45282</v>
      </c>
      <c r="AS38" s="7">
        <v>0</v>
      </c>
      <c r="AT38" s="3" t="s">
        <v>103</v>
      </c>
      <c r="AU38" s="7">
        <v>0</v>
      </c>
      <c r="AV38" s="3" t="s">
        <v>103</v>
      </c>
      <c r="AW38" s="7">
        <v>0</v>
      </c>
      <c r="AX38" s="3" t="s">
        <v>103</v>
      </c>
      <c r="AY38" s="7">
        <v>0</v>
      </c>
      <c r="AZ38" s="3" t="s">
        <v>103</v>
      </c>
      <c r="BA38" s="11">
        <v>1</v>
      </c>
      <c r="BB38" s="4">
        <v>45282</v>
      </c>
      <c r="BC38" s="3">
        <f t="shared" si="0"/>
        <v>152</v>
      </c>
      <c r="BD38" s="8">
        <f t="shared" si="3"/>
        <v>128718734</v>
      </c>
      <c r="BE38" s="154">
        <f>BF38+BG38+BH38</f>
        <v>41438935</v>
      </c>
      <c r="BF38" s="7">
        <v>41438935</v>
      </c>
      <c r="BG38" s="7">
        <v>0</v>
      </c>
      <c r="BH38" s="7">
        <v>0</v>
      </c>
      <c r="BI38" s="12">
        <v>45291</v>
      </c>
      <c r="BJ38" s="12">
        <v>45443</v>
      </c>
      <c r="BK38" s="183">
        <f t="shared" ca="1" si="2"/>
        <v>-686</v>
      </c>
      <c r="BL38" s="11" t="s">
        <v>106</v>
      </c>
      <c r="BM38" s="10" t="s">
        <v>95</v>
      </c>
      <c r="BN38" s="11" t="s">
        <v>107</v>
      </c>
      <c r="BO38" s="11" t="s">
        <v>524</v>
      </c>
      <c r="BP38" s="11">
        <v>0</v>
      </c>
      <c r="BQ38" s="11" t="s">
        <v>109</v>
      </c>
      <c r="BR38" s="12">
        <v>44943</v>
      </c>
      <c r="BS38" s="12" t="s">
        <v>488</v>
      </c>
      <c r="BT38" s="12">
        <v>44943</v>
      </c>
      <c r="BU38" s="11" t="s">
        <v>525</v>
      </c>
      <c r="BV38" s="11" t="s">
        <v>526</v>
      </c>
      <c r="BW38" s="124" t="s">
        <v>113</v>
      </c>
      <c r="BX38" s="11" t="s">
        <v>258</v>
      </c>
      <c r="BY38" s="11" t="s">
        <v>103</v>
      </c>
      <c r="BZ38" s="11" t="s">
        <v>438</v>
      </c>
      <c r="CA38" s="11" t="s">
        <v>103</v>
      </c>
      <c r="CB38" s="11" t="s">
        <v>117</v>
      </c>
      <c r="CC38" s="11" t="s">
        <v>527</v>
      </c>
      <c r="CD38" s="16" t="s">
        <v>528</v>
      </c>
      <c r="CE38" s="12" t="s">
        <v>103</v>
      </c>
      <c r="CF38" s="175"/>
      <c r="CG38" s="175"/>
      <c r="CH38" s="182" t="s">
        <v>245</v>
      </c>
      <c r="CI38" s="182" t="s">
        <v>246</v>
      </c>
      <c r="CJ38" s="182" t="s">
        <v>99</v>
      </c>
      <c r="CK38" s="182" t="s">
        <v>247</v>
      </c>
    </row>
    <row r="39" spans="1:89" ht="72" x14ac:dyDescent="0.25">
      <c r="A39" s="140">
        <v>392</v>
      </c>
      <c r="B39" s="10" t="s">
        <v>529</v>
      </c>
      <c r="C39" s="11" t="s">
        <v>530</v>
      </c>
      <c r="D39" s="10" t="s">
        <v>250</v>
      </c>
      <c r="E39" s="12">
        <v>44942</v>
      </c>
      <c r="F39" s="10" t="s">
        <v>531</v>
      </c>
      <c r="G39" s="11" t="s">
        <v>91</v>
      </c>
      <c r="H39" s="11" t="s">
        <v>92</v>
      </c>
      <c r="I39" s="11" t="s">
        <v>93</v>
      </c>
      <c r="J39" s="52">
        <v>80721467</v>
      </c>
      <c r="K39" s="13">
        <v>0</v>
      </c>
      <c r="L39" s="13" t="s">
        <v>94</v>
      </c>
      <c r="M39" s="3" t="s">
        <v>95</v>
      </c>
      <c r="N39" s="11" t="s">
        <v>532</v>
      </c>
      <c r="O39" s="11" t="s">
        <v>97</v>
      </c>
      <c r="P39" s="3" t="s">
        <v>98</v>
      </c>
      <c r="Q39" s="11" t="s">
        <v>99</v>
      </c>
      <c r="R39" s="10" t="s">
        <v>371</v>
      </c>
      <c r="S39" s="10" t="s">
        <v>372</v>
      </c>
      <c r="T39" s="10">
        <v>52793194</v>
      </c>
      <c r="U39" s="10" t="s">
        <v>371</v>
      </c>
      <c r="V39" s="11" t="s">
        <v>103</v>
      </c>
      <c r="W39" s="11" t="s">
        <v>103</v>
      </c>
      <c r="X39" s="11" t="s">
        <v>103</v>
      </c>
      <c r="Y39" s="11" t="s">
        <v>104</v>
      </c>
      <c r="Z39" s="150">
        <v>164464299</v>
      </c>
      <c r="AA39" s="11" t="s">
        <v>103</v>
      </c>
      <c r="AB39" s="11" t="s">
        <v>103</v>
      </c>
      <c r="AC39" s="14">
        <v>14137333</v>
      </c>
      <c r="AD39" s="6" t="s">
        <v>103</v>
      </c>
      <c r="AE39" s="11">
        <v>24323</v>
      </c>
      <c r="AF39" s="11">
        <v>27223</v>
      </c>
      <c r="AG39" s="15" t="s">
        <v>105</v>
      </c>
      <c r="AH39" s="20">
        <v>44943</v>
      </c>
      <c r="AI39" s="17">
        <v>44943</v>
      </c>
      <c r="AJ39" s="11" t="s">
        <v>103</v>
      </c>
      <c r="AK39" s="10" t="s">
        <v>103</v>
      </c>
      <c r="AL39" s="15" t="s">
        <v>103</v>
      </c>
      <c r="AM39" s="11" t="s">
        <v>103</v>
      </c>
      <c r="AN39" s="12" t="s">
        <v>103</v>
      </c>
      <c r="AO39" s="7">
        <v>0</v>
      </c>
      <c r="AP39" s="11" t="s">
        <v>103</v>
      </c>
      <c r="AQ39" s="7">
        <v>0</v>
      </c>
      <c r="AR39" s="11" t="s">
        <v>103</v>
      </c>
      <c r="AS39" s="7">
        <v>0</v>
      </c>
      <c r="AT39" s="3" t="s">
        <v>103</v>
      </c>
      <c r="AU39" s="7">
        <v>0</v>
      </c>
      <c r="AV39" s="3" t="s">
        <v>103</v>
      </c>
      <c r="AW39" s="7">
        <v>0</v>
      </c>
      <c r="AX39" s="3" t="s">
        <v>103</v>
      </c>
      <c r="AY39" s="7">
        <v>0</v>
      </c>
      <c r="AZ39" s="3" t="s">
        <v>103</v>
      </c>
      <c r="BA39" s="11">
        <v>0</v>
      </c>
      <c r="BB39" s="13" t="s">
        <v>103</v>
      </c>
      <c r="BC39" s="3">
        <f t="shared" si="0"/>
        <v>0</v>
      </c>
      <c r="BD39" s="8">
        <f t="shared" si="3"/>
        <v>164464299</v>
      </c>
      <c r="BE39" s="43">
        <v>0</v>
      </c>
      <c r="BF39" s="43">
        <v>0</v>
      </c>
      <c r="BG39" s="43">
        <v>0</v>
      </c>
      <c r="BH39" s="43">
        <v>0</v>
      </c>
      <c r="BI39" s="12">
        <v>45291</v>
      </c>
      <c r="BJ39" s="12">
        <v>45291</v>
      </c>
      <c r="BK39" s="183">
        <f t="shared" ca="1" si="2"/>
        <v>-838</v>
      </c>
      <c r="BL39" s="11" t="s">
        <v>106</v>
      </c>
      <c r="BM39" s="10" t="s">
        <v>95</v>
      </c>
      <c r="BN39" s="11" t="s">
        <v>107</v>
      </c>
      <c r="BO39" s="11" t="s">
        <v>533</v>
      </c>
      <c r="BP39" s="11">
        <v>0</v>
      </c>
      <c r="BQ39" s="11" t="s">
        <v>109</v>
      </c>
      <c r="BR39" s="12">
        <v>44943</v>
      </c>
      <c r="BS39" s="11" t="s">
        <v>469</v>
      </c>
      <c r="BT39" s="12">
        <v>44943</v>
      </c>
      <c r="BU39" s="11" t="s">
        <v>534</v>
      </c>
      <c r="BV39" s="11" t="s">
        <v>131</v>
      </c>
      <c r="BW39" s="9" t="s">
        <v>113</v>
      </c>
      <c r="BX39" s="11" t="s">
        <v>132</v>
      </c>
      <c r="BY39" s="11" t="s">
        <v>103</v>
      </c>
      <c r="BZ39" s="11" t="s">
        <v>490</v>
      </c>
      <c r="CA39" s="11" t="s">
        <v>103</v>
      </c>
      <c r="CB39" s="11" t="s">
        <v>160</v>
      </c>
      <c r="CC39" s="11" t="s">
        <v>535</v>
      </c>
      <c r="CD39" s="16" t="s">
        <v>536</v>
      </c>
      <c r="CE39" s="12" t="s">
        <v>103</v>
      </c>
      <c r="CF39" s="175"/>
      <c r="CG39" s="175"/>
      <c r="CH39" s="182" t="s">
        <v>378</v>
      </c>
      <c r="CI39" s="182" t="s">
        <v>121</v>
      </c>
      <c r="CJ39" s="182" t="s">
        <v>99</v>
      </c>
      <c r="CK39" s="182" t="s">
        <v>379</v>
      </c>
    </row>
    <row r="40" spans="1:89" ht="72" x14ac:dyDescent="0.25">
      <c r="A40" s="140">
        <v>271</v>
      </c>
      <c r="B40" s="10" t="s">
        <v>537</v>
      </c>
      <c r="C40" s="11" t="s">
        <v>538</v>
      </c>
      <c r="D40" s="11" t="s">
        <v>539</v>
      </c>
      <c r="E40" s="12">
        <v>44942</v>
      </c>
      <c r="F40" s="11" t="s">
        <v>540</v>
      </c>
      <c r="G40" s="11" t="s">
        <v>91</v>
      </c>
      <c r="H40" s="11" t="s">
        <v>92</v>
      </c>
      <c r="I40" s="11" t="s">
        <v>93</v>
      </c>
      <c r="J40" s="52">
        <v>1018420435</v>
      </c>
      <c r="K40" s="13">
        <v>9</v>
      </c>
      <c r="L40" s="13" t="s">
        <v>94</v>
      </c>
      <c r="M40" s="3" t="s">
        <v>95</v>
      </c>
      <c r="N40" s="11" t="s">
        <v>541</v>
      </c>
      <c r="O40" s="11" t="s">
        <v>97</v>
      </c>
      <c r="P40" s="3" t="s">
        <v>98</v>
      </c>
      <c r="Q40" s="11" t="s">
        <v>99</v>
      </c>
      <c r="R40" s="10" t="s">
        <v>542</v>
      </c>
      <c r="S40" s="2" t="s">
        <v>543</v>
      </c>
      <c r="T40" s="11">
        <v>52427309</v>
      </c>
      <c r="U40" s="10" t="s">
        <v>542</v>
      </c>
      <c r="V40" s="11" t="s">
        <v>103</v>
      </c>
      <c r="W40" s="11" t="s">
        <v>103</v>
      </c>
      <c r="X40" s="11" t="s">
        <v>103</v>
      </c>
      <c r="Y40" s="11" t="s">
        <v>104</v>
      </c>
      <c r="Z40" s="14">
        <v>74165075</v>
      </c>
      <c r="AA40" s="11" t="s">
        <v>103</v>
      </c>
      <c r="AB40" s="11" t="s">
        <v>103</v>
      </c>
      <c r="AC40" s="14">
        <v>6375222</v>
      </c>
      <c r="AD40" s="6" t="s">
        <v>103</v>
      </c>
      <c r="AE40" s="11">
        <v>32623</v>
      </c>
      <c r="AF40" s="11">
        <v>28123</v>
      </c>
      <c r="AG40" s="15" t="s">
        <v>105</v>
      </c>
      <c r="AH40" s="12">
        <v>44943</v>
      </c>
      <c r="AI40" s="12">
        <v>44944</v>
      </c>
      <c r="AJ40" s="11" t="s">
        <v>103</v>
      </c>
      <c r="AK40" s="10" t="s">
        <v>103</v>
      </c>
      <c r="AL40" s="15" t="s">
        <v>103</v>
      </c>
      <c r="AM40" s="11" t="s">
        <v>103</v>
      </c>
      <c r="AN40" s="12" t="s">
        <v>103</v>
      </c>
      <c r="AO40" s="7">
        <v>0</v>
      </c>
      <c r="AP40" s="11" t="s">
        <v>103</v>
      </c>
      <c r="AQ40" s="7">
        <v>0</v>
      </c>
      <c r="AR40" s="11" t="s">
        <v>103</v>
      </c>
      <c r="AS40" s="7">
        <v>0</v>
      </c>
      <c r="AT40" s="3" t="s">
        <v>103</v>
      </c>
      <c r="AU40" s="7">
        <v>0</v>
      </c>
      <c r="AV40" s="3" t="s">
        <v>103</v>
      </c>
      <c r="AW40" s="7">
        <v>0</v>
      </c>
      <c r="AX40" s="3" t="s">
        <v>103</v>
      </c>
      <c r="AY40" s="7">
        <v>0</v>
      </c>
      <c r="AZ40" s="3" t="s">
        <v>103</v>
      </c>
      <c r="BA40" s="11">
        <v>0</v>
      </c>
      <c r="BB40" s="3" t="s">
        <v>103</v>
      </c>
      <c r="BC40" s="3">
        <f t="shared" si="0"/>
        <v>0</v>
      </c>
      <c r="BD40" s="8">
        <f t="shared" si="3"/>
        <v>74165075</v>
      </c>
      <c r="BE40" s="43">
        <v>0</v>
      </c>
      <c r="BF40" s="43">
        <v>0</v>
      </c>
      <c r="BG40" s="43">
        <v>0</v>
      </c>
      <c r="BH40" s="43">
        <v>0</v>
      </c>
      <c r="BI40" s="12">
        <v>45291</v>
      </c>
      <c r="BJ40" s="12">
        <v>45291</v>
      </c>
      <c r="BK40" s="183">
        <f t="shared" ca="1" si="2"/>
        <v>-838</v>
      </c>
      <c r="BL40" s="11" t="s">
        <v>106</v>
      </c>
      <c r="BM40" s="10" t="s">
        <v>95</v>
      </c>
      <c r="BN40" s="11" t="s">
        <v>107</v>
      </c>
      <c r="BO40" s="11" t="s">
        <v>544</v>
      </c>
      <c r="BP40" s="11">
        <v>0</v>
      </c>
      <c r="BQ40" s="11" t="s">
        <v>109</v>
      </c>
      <c r="BR40" s="12">
        <v>44943</v>
      </c>
      <c r="BS40" s="11" t="s">
        <v>545</v>
      </c>
      <c r="BT40" s="12">
        <v>44943</v>
      </c>
      <c r="BU40" s="11" t="s">
        <v>546</v>
      </c>
      <c r="BV40" s="11" t="s">
        <v>131</v>
      </c>
      <c r="BW40" s="9" t="s">
        <v>113</v>
      </c>
      <c r="BX40" s="10" t="s">
        <v>132</v>
      </c>
      <c r="BY40" s="11" t="s">
        <v>103</v>
      </c>
      <c r="BZ40" s="11" t="s">
        <v>259</v>
      </c>
      <c r="CA40" s="11" t="s">
        <v>103</v>
      </c>
      <c r="CB40" s="11" t="s">
        <v>117</v>
      </c>
      <c r="CC40" s="11" t="s">
        <v>547</v>
      </c>
      <c r="CD40" s="16" t="s">
        <v>548</v>
      </c>
      <c r="CE40" s="12" t="s">
        <v>103</v>
      </c>
      <c r="CF40" s="175"/>
      <c r="CG40" s="175"/>
      <c r="CH40" s="182" t="s">
        <v>549</v>
      </c>
      <c r="CI40" s="182" t="s">
        <v>494</v>
      </c>
      <c r="CJ40" s="182" t="s">
        <v>99</v>
      </c>
      <c r="CK40" s="182" t="s">
        <v>550</v>
      </c>
    </row>
    <row r="41" spans="1:89" ht="72" x14ac:dyDescent="0.25">
      <c r="A41" s="140">
        <v>89</v>
      </c>
      <c r="B41" s="10" t="s">
        <v>551</v>
      </c>
      <c r="C41" s="11" t="s">
        <v>552</v>
      </c>
      <c r="D41" s="11" t="s">
        <v>263</v>
      </c>
      <c r="E41" s="12">
        <v>44942</v>
      </c>
      <c r="F41" s="11" t="s">
        <v>553</v>
      </c>
      <c r="G41" s="11" t="s">
        <v>91</v>
      </c>
      <c r="H41" s="11" t="s">
        <v>92</v>
      </c>
      <c r="I41" s="11" t="s">
        <v>93</v>
      </c>
      <c r="J41" s="52">
        <v>53017009</v>
      </c>
      <c r="K41" s="13">
        <v>3</v>
      </c>
      <c r="L41" s="13" t="s">
        <v>94</v>
      </c>
      <c r="M41" s="3" t="s">
        <v>95</v>
      </c>
      <c r="N41" s="11" t="s">
        <v>554</v>
      </c>
      <c r="O41" s="10" t="s">
        <v>384</v>
      </c>
      <c r="P41" s="3" t="s">
        <v>98</v>
      </c>
      <c r="Q41" s="11" t="s">
        <v>99</v>
      </c>
      <c r="R41" s="10" t="s">
        <v>522</v>
      </c>
      <c r="S41" s="10" t="s">
        <v>523</v>
      </c>
      <c r="T41" s="11">
        <v>79309847</v>
      </c>
      <c r="U41" s="11" t="s">
        <v>522</v>
      </c>
      <c r="V41" s="11" t="s">
        <v>103</v>
      </c>
      <c r="W41" s="11" t="s">
        <v>103</v>
      </c>
      <c r="X41" s="11" t="s">
        <v>103</v>
      </c>
      <c r="Y41" s="11" t="s">
        <v>104</v>
      </c>
      <c r="Z41" s="14">
        <v>87532783</v>
      </c>
      <c r="AA41" s="11" t="s">
        <v>103</v>
      </c>
      <c r="AB41" s="11" t="s">
        <v>103</v>
      </c>
      <c r="AC41" s="14">
        <v>7589549</v>
      </c>
      <c r="AD41" s="6">
        <v>8287787</v>
      </c>
      <c r="AE41" s="11">
        <v>52423</v>
      </c>
      <c r="AF41" s="11">
        <v>30423</v>
      </c>
      <c r="AG41" s="15" t="s">
        <v>221</v>
      </c>
      <c r="AH41" s="12">
        <v>44944</v>
      </c>
      <c r="AI41" s="12">
        <v>44945</v>
      </c>
      <c r="AJ41" s="11" t="s">
        <v>103</v>
      </c>
      <c r="AK41" s="10" t="s">
        <v>103</v>
      </c>
      <c r="AL41" s="15" t="s">
        <v>103</v>
      </c>
      <c r="AM41" s="11" t="s">
        <v>103</v>
      </c>
      <c r="AN41" s="12" t="s">
        <v>103</v>
      </c>
      <c r="AO41" s="7">
        <v>-758952</v>
      </c>
      <c r="AP41" s="4">
        <v>45282</v>
      </c>
      <c r="AQ41" s="7">
        <v>41438935</v>
      </c>
      <c r="AR41" s="4">
        <v>45282</v>
      </c>
      <c r="AS41" s="7">
        <v>0</v>
      </c>
      <c r="AT41" s="3" t="s">
        <v>103</v>
      </c>
      <c r="AU41" s="7">
        <v>0</v>
      </c>
      <c r="AV41" s="3" t="s">
        <v>103</v>
      </c>
      <c r="AW41" s="7">
        <v>0</v>
      </c>
      <c r="AX41" s="3" t="s">
        <v>103</v>
      </c>
      <c r="AY41" s="7">
        <v>0</v>
      </c>
      <c r="AZ41" s="3" t="s">
        <v>103</v>
      </c>
      <c r="BA41" s="11">
        <v>1</v>
      </c>
      <c r="BB41" s="4">
        <v>45282</v>
      </c>
      <c r="BC41" s="3">
        <f t="shared" si="0"/>
        <v>152</v>
      </c>
      <c r="BD41" s="8">
        <f t="shared" si="3"/>
        <v>128212766</v>
      </c>
      <c r="BE41" s="154">
        <f t="shared" ref="BE41:BE42" si="4">BF41+BG41+BH41</f>
        <v>41438935</v>
      </c>
      <c r="BF41" s="7">
        <v>41438935</v>
      </c>
      <c r="BG41" s="7">
        <v>0</v>
      </c>
      <c r="BH41" s="7">
        <v>0</v>
      </c>
      <c r="BI41" s="12">
        <v>45291</v>
      </c>
      <c r="BJ41" s="12">
        <v>45443</v>
      </c>
      <c r="BK41" s="183">
        <f t="shared" ca="1" si="2"/>
        <v>-686</v>
      </c>
      <c r="BL41" s="11" t="s">
        <v>106</v>
      </c>
      <c r="BM41" s="10" t="s">
        <v>95</v>
      </c>
      <c r="BN41" s="11" t="s">
        <v>107</v>
      </c>
      <c r="BO41" s="11" t="s">
        <v>555</v>
      </c>
      <c r="BP41" s="11">
        <v>0</v>
      </c>
      <c r="BQ41" s="11" t="s">
        <v>109</v>
      </c>
      <c r="BR41" s="12">
        <v>44944</v>
      </c>
      <c r="BS41" s="12" t="s">
        <v>556</v>
      </c>
      <c r="BT41" s="12">
        <v>44945</v>
      </c>
      <c r="BU41" s="11" t="s">
        <v>557</v>
      </c>
      <c r="BV41" s="11" t="s">
        <v>558</v>
      </c>
      <c r="BW41" s="124" t="s">
        <v>113</v>
      </c>
      <c r="BX41" s="11" t="s">
        <v>258</v>
      </c>
      <c r="BY41" s="11" t="s">
        <v>103</v>
      </c>
      <c r="BZ41" s="11" t="s">
        <v>438</v>
      </c>
      <c r="CA41" s="11" t="s">
        <v>103</v>
      </c>
      <c r="CB41" s="11" t="s">
        <v>117</v>
      </c>
      <c r="CC41" s="11" t="s">
        <v>559</v>
      </c>
      <c r="CD41" s="16" t="s">
        <v>560</v>
      </c>
      <c r="CE41" s="12" t="s">
        <v>103</v>
      </c>
      <c r="CF41" s="175"/>
      <c r="CG41" s="175"/>
      <c r="CH41" s="182" t="s">
        <v>245</v>
      </c>
      <c r="CI41" s="182" t="s">
        <v>246</v>
      </c>
      <c r="CJ41" s="182" t="s">
        <v>99</v>
      </c>
      <c r="CK41" s="182" t="s">
        <v>247</v>
      </c>
    </row>
    <row r="42" spans="1:89" ht="72" x14ac:dyDescent="0.25">
      <c r="A42" s="140">
        <v>92</v>
      </c>
      <c r="B42" s="10" t="s">
        <v>561</v>
      </c>
      <c r="C42" s="11" t="s">
        <v>562</v>
      </c>
      <c r="D42" s="11" t="s">
        <v>263</v>
      </c>
      <c r="E42" s="12">
        <v>44942</v>
      </c>
      <c r="F42" s="11" t="s">
        <v>563</v>
      </c>
      <c r="G42" s="11" t="s">
        <v>91</v>
      </c>
      <c r="H42" s="11" t="s">
        <v>92</v>
      </c>
      <c r="I42" s="11" t="s">
        <v>93</v>
      </c>
      <c r="J42" s="52">
        <v>53054296</v>
      </c>
      <c r="K42" s="13">
        <v>8</v>
      </c>
      <c r="L42" s="13" t="s">
        <v>94</v>
      </c>
      <c r="M42" s="3" t="s">
        <v>95</v>
      </c>
      <c r="N42" s="11" t="s">
        <v>554</v>
      </c>
      <c r="O42" s="10" t="s">
        <v>384</v>
      </c>
      <c r="P42" s="3" t="s">
        <v>98</v>
      </c>
      <c r="Q42" s="11" t="s">
        <v>99</v>
      </c>
      <c r="R42" s="10" t="s">
        <v>522</v>
      </c>
      <c r="S42" s="10" t="s">
        <v>523</v>
      </c>
      <c r="T42" s="11">
        <v>79309847</v>
      </c>
      <c r="U42" s="11" t="s">
        <v>522</v>
      </c>
      <c r="V42" s="11" t="s">
        <v>103</v>
      </c>
      <c r="W42" s="11" t="s">
        <v>103</v>
      </c>
      <c r="X42" s="11" t="s">
        <v>103</v>
      </c>
      <c r="Y42" s="11" t="s">
        <v>104</v>
      </c>
      <c r="Z42" s="14">
        <v>87532783</v>
      </c>
      <c r="AA42" s="11" t="s">
        <v>103</v>
      </c>
      <c r="AB42" s="11" t="s">
        <v>103</v>
      </c>
      <c r="AC42" s="14">
        <v>7589549</v>
      </c>
      <c r="AD42" s="6">
        <v>8287787</v>
      </c>
      <c r="AE42" s="11">
        <v>34223</v>
      </c>
      <c r="AF42" s="11">
        <v>30523</v>
      </c>
      <c r="AG42" s="15" t="s">
        <v>221</v>
      </c>
      <c r="AH42" s="12">
        <v>44944</v>
      </c>
      <c r="AI42" s="12">
        <v>44945</v>
      </c>
      <c r="AJ42" s="11" t="s">
        <v>103</v>
      </c>
      <c r="AK42" s="10" t="s">
        <v>103</v>
      </c>
      <c r="AL42" s="15" t="s">
        <v>103</v>
      </c>
      <c r="AM42" s="11" t="s">
        <v>103</v>
      </c>
      <c r="AN42" s="12" t="s">
        <v>103</v>
      </c>
      <c r="AO42" s="7">
        <v>-758952</v>
      </c>
      <c r="AP42" s="4">
        <v>45282</v>
      </c>
      <c r="AQ42" s="7">
        <v>41438935</v>
      </c>
      <c r="AR42" s="4">
        <v>45282</v>
      </c>
      <c r="AS42" s="7">
        <v>0</v>
      </c>
      <c r="AT42" s="3" t="s">
        <v>103</v>
      </c>
      <c r="AU42" s="7">
        <v>0</v>
      </c>
      <c r="AV42" s="3" t="s">
        <v>103</v>
      </c>
      <c r="AW42" s="7">
        <v>0</v>
      </c>
      <c r="AX42" s="3" t="s">
        <v>103</v>
      </c>
      <c r="AY42" s="7">
        <v>0</v>
      </c>
      <c r="AZ42" s="3" t="s">
        <v>103</v>
      </c>
      <c r="BA42" s="11">
        <v>1</v>
      </c>
      <c r="BB42" s="4">
        <v>45282</v>
      </c>
      <c r="BC42" s="3">
        <f t="shared" si="0"/>
        <v>152</v>
      </c>
      <c r="BD42" s="8">
        <f t="shared" si="3"/>
        <v>128212766</v>
      </c>
      <c r="BE42" s="154">
        <f t="shared" si="4"/>
        <v>41438935</v>
      </c>
      <c r="BF42" s="7">
        <v>41438935</v>
      </c>
      <c r="BG42" s="7">
        <v>0</v>
      </c>
      <c r="BH42" s="7">
        <v>0</v>
      </c>
      <c r="BI42" s="12">
        <v>45291</v>
      </c>
      <c r="BJ42" s="12">
        <v>45443</v>
      </c>
      <c r="BK42" s="183">
        <f t="shared" ca="1" si="2"/>
        <v>-686</v>
      </c>
      <c r="BL42" s="11" t="s">
        <v>106</v>
      </c>
      <c r="BM42" s="10" t="s">
        <v>95</v>
      </c>
      <c r="BN42" s="11" t="s">
        <v>107</v>
      </c>
      <c r="BO42" s="11" t="s">
        <v>564</v>
      </c>
      <c r="BP42" s="11">
        <v>0</v>
      </c>
      <c r="BQ42" s="11" t="s">
        <v>109</v>
      </c>
      <c r="BR42" s="11" t="s">
        <v>565</v>
      </c>
      <c r="BS42" s="11" t="s">
        <v>389</v>
      </c>
      <c r="BT42" s="12">
        <v>44945</v>
      </c>
      <c r="BU42" s="11" t="s">
        <v>566</v>
      </c>
      <c r="BV42" s="11" t="s">
        <v>558</v>
      </c>
      <c r="BW42" s="124" t="s">
        <v>113</v>
      </c>
      <c r="BX42" s="11" t="s">
        <v>258</v>
      </c>
      <c r="BY42" s="11" t="s">
        <v>103</v>
      </c>
      <c r="BZ42" s="11" t="s">
        <v>438</v>
      </c>
      <c r="CA42" s="11" t="s">
        <v>103</v>
      </c>
      <c r="CB42" s="11" t="s">
        <v>117</v>
      </c>
      <c r="CC42" s="11" t="s">
        <v>567</v>
      </c>
      <c r="CD42" s="16" t="s">
        <v>568</v>
      </c>
      <c r="CE42" s="12" t="s">
        <v>103</v>
      </c>
      <c r="CF42" s="175"/>
      <c r="CG42" s="175"/>
      <c r="CH42" s="182" t="s">
        <v>245</v>
      </c>
      <c r="CI42" s="182" t="s">
        <v>246</v>
      </c>
      <c r="CJ42" s="182" t="s">
        <v>99</v>
      </c>
      <c r="CK42" s="182" t="s">
        <v>247</v>
      </c>
    </row>
    <row r="43" spans="1:89" ht="72" x14ac:dyDescent="0.25">
      <c r="A43" s="140">
        <v>110</v>
      </c>
      <c r="B43" s="10" t="s">
        <v>569</v>
      </c>
      <c r="C43" s="11" t="s">
        <v>570</v>
      </c>
      <c r="D43" s="11" t="s">
        <v>263</v>
      </c>
      <c r="E43" s="12">
        <v>44942</v>
      </c>
      <c r="F43" s="11" t="s">
        <v>571</v>
      </c>
      <c r="G43" s="11" t="s">
        <v>91</v>
      </c>
      <c r="H43" s="11" t="s">
        <v>92</v>
      </c>
      <c r="I43" s="11" t="s">
        <v>93</v>
      </c>
      <c r="J43" s="52">
        <v>1014220341</v>
      </c>
      <c r="K43" s="13">
        <v>2</v>
      </c>
      <c r="L43" s="13" t="s">
        <v>94</v>
      </c>
      <c r="M43" s="3" t="s">
        <v>95</v>
      </c>
      <c r="N43" s="11" t="s">
        <v>572</v>
      </c>
      <c r="O43" s="10" t="s">
        <v>384</v>
      </c>
      <c r="P43" s="3" t="s">
        <v>98</v>
      </c>
      <c r="Q43" s="11" t="s">
        <v>99</v>
      </c>
      <c r="R43" s="10" t="s">
        <v>522</v>
      </c>
      <c r="S43" s="10" t="s">
        <v>523</v>
      </c>
      <c r="T43" s="11">
        <v>79309847</v>
      </c>
      <c r="U43" s="10" t="s">
        <v>522</v>
      </c>
      <c r="V43" s="11" t="s">
        <v>103</v>
      </c>
      <c r="W43" s="11" t="s">
        <v>103</v>
      </c>
      <c r="X43" s="11" t="s">
        <v>103</v>
      </c>
      <c r="Y43" s="11" t="s">
        <v>104</v>
      </c>
      <c r="Z43" s="14">
        <v>87532783</v>
      </c>
      <c r="AA43" s="11" t="s">
        <v>103</v>
      </c>
      <c r="AB43" s="11" t="s">
        <v>103</v>
      </c>
      <c r="AC43" s="14">
        <v>7589549</v>
      </c>
      <c r="AD43" s="6" t="s">
        <v>103</v>
      </c>
      <c r="AE43" s="11">
        <v>49123</v>
      </c>
      <c r="AF43" s="11" t="s">
        <v>573</v>
      </c>
      <c r="AG43" s="15">
        <v>2022011000068</v>
      </c>
      <c r="AH43" s="12">
        <v>44943</v>
      </c>
      <c r="AI43" s="12">
        <v>44943</v>
      </c>
      <c r="AJ43" s="11" t="s">
        <v>103</v>
      </c>
      <c r="AK43" s="10" t="s">
        <v>103</v>
      </c>
      <c r="AL43" s="15" t="s">
        <v>103</v>
      </c>
      <c r="AM43" s="11" t="s">
        <v>103</v>
      </c>
      <c r="AN43" s="12" t="s">
        <v>103</v>
      </c>
      <c r="AO43" s="7">
        <v>0</v>
      </c>
      <c r="AP43" s="11" t="s">
        <v>103</v>
      </c>
      <c r="AQ43" s="7">
        <v>0</v>
      </c>
      <c r="AR43" s="11" t="s">
        <v>103</v>
      </c>
      <c r="AS43" s="7">
        <v>0</v>
      </c>
      <c r="AT43" s="3" t="s">
        <v>103</v>
      </c>
      <c r="AU43" s="7">
        <v>0</v>
      </c>
      <c r="AV43" s="3" t="s">
        <v>103</v>
      </c>
      <c r="AW43" s="7">
        <v>0</v>
      </c>
      <c r="AX43" s="3" t="s">
        <v>103</v>
      </c>
      <c r="AY43" s="7">
        <v>0</v>
      </c>
      <c r="AZ43" s="3" t="s">
        <v>103</v>
      </c>
      <c r="BA43" s="11">
        <v>0</v>
      </c>
      <c r="BB43" s="3" t="s">
        <v>103</v>
      </c>
      <c r="BC43" s="3">
        <f t="shared" si="0"/>
        <v>0</v>
      </c>
      <c r="BD43" s="8">
        <f t="shared" si="3"/>
        <v>87532783</v>
      </c>
      <c r="BE43" s="43">
        <v>0</v>
      </c>
      <c r="BF43" s="43">
        <v>0</v>
      </c>
      <c r="BG43" s="43">
        <v>0</v>
      </c>
      <c r="BH43" s="43">
        <v>0</v>
      </c>
      <c r="BI43" s="12">
        <v>45291</v>
      </c>
      <c r="BJ43" s="12">
        <v>45291</v>
      </c>
      <c r="BK43" s="183">
        <f t="shared" ca="1" si="2"/>
        <v>-838</v>
      </c>
      <c r="BL43" s="11" t="s">
        <v>106</v>
      </c>
      <c r="BM43" s="10" t="s">
        <v>95</v>
      </c>
      <c r="BN43" s="11" t="s">
        <v>107</v>
      </c>
      <c r="BO43" s="11" t="s">
        <v>574</v>
      </c>
      <c r="BP43" s="11">
        <v>0</v>
      </c>
      <c r="BQ43" s="11" t="s">
        <v>109</v>
      </c>
      <c r="BR43" s="12">
        <v>44943</v>
      </c>
      <c r="BS43" s="11" t="s">
        <v>469</v>
      </c>
      <c r="BT43" s="12">
        <v>44943</v>
      </c>
      <c r="BU43" s="11" t="s">
        <v>575</v>
      </c>
      <c r="BV43" s="11" t="s">
        <v>131</v>
      </c>
      <c r="BW43" s="124" t="s">
        <v>113</v>
      </c>
      <c r="BX43" s="10" t="s">
        <v>132</v>
      </c>
      <c r="BY43" s="11" t="s">
        <v>103</v>
      </c>
      <c r="BZ43" s="11" t="s">
        <v>142</v>
      </c>
      <c r="CA43" s="11" t="s">
        <v>103</v>
      </c>
      <c r="CB43" s="11" t="s">
        <v>117</v>
      </c>
      <c r="CC43" s="11" t="s">
        <v>576</v>
      </c>
      <c r="CD43" s="16" t="s">
        <v>577</v>
      </c>
      <c r="CE43" s="12" t="s">
        <v>103</v>
      </c>
      <c r="CF43" s="175"/>
      <c r="CG43" s="175"/>
      <c r="CH43" s="182" t="s">
        <v>245</v>
      </c>
      <c r="CI43" s="182" t="s">
        <v>246</v>
      </c>
      <c r="CJ43" s="182" t="s">
        <v>99</v>
      </c>
      <c r="CK43" s="182" t="s">
        <v>247</v>
      </c>
    </row>
    <row r="44" spans="1:89" ht="72" x14ac:dyDescent="0.25">
      <c r="A44" s="140">
        <v>111</v>
      </c>
      <c r="B44" s="10" t="s">
        <v>578</v>
      </c>
      <c r="C44" s="11" t="s">
        <v>579</v>
      </c>
      <c r="D44" s="11" t="s">
        <v>263</v>
      </c>
      <c r="E44" s="12">
        <v>44942</v>
      </c>
      <c r="F44" s="11" t="s">
        <v>580</v>
      </c>
      <c r="G44" s="11" t="s">
        <v>91</v>
      </c>
      <c r="H44" s="11" t="s">
        <v>92</v>
      </c>
      <c r="I44" s="11" t="s">
        <v>93</v>
      </c>
      <c r="J44" s="52">
        <v>52260473</v>
      </c>
      <c r="K44" s="13">
        <v>4</v>
      </c>
      <c r="L44" s="13" t="s">
        <v>94</v>
      </c>
      <c r="M44" s="3" t="s">
        <v>95</v>
      </c>
      <c r="N44" s="11" t="s">
        <v>581</v>
      </c>
      <c r="O44" s="10" t="s">
        <v>384</v>
      </c>
      <c r="P44" s="3" t="s">
        <v>98</v>
      </c>
      <c r="Q44" s="11" t="s">
        <v>99</v>
      </c>
      <c r="R44" s="10" t="s">
        <v>522</v>
      </c>
      <c r="S44" s="10" t="s">
        <v>523</v>
      </c>
      <c r="T44" s="11">
        <v>79309847</v>
      </c>
      <c r="U44" s="10" t="s">
        <v>522</v>
      </c>
      <c r="V44" s="11" t="s">
        <v>103</v>
      </c>
      <c r="W44" s="11" t="s">
        <v>103</v>
      </c>
      <c r="X44" s="11" t="s">
        <v>103</v>
      </c>
      <c r="Y44" s="11" t="s">
        <v>104</v>
      </c>
      <c r="Z44" s="14">
        <v>99787400</v>
      </c>
      <c r="AA44" s="11" t="s">
        <v>103</v>
      </c>
      <c r="AB44" s="11" t="s">
        <v>103</v>
      </c>
      <c r="AC44" s="14">
        <v>8652088</v>
      </c>
      <c r="AD44" s="6" t="s">
        <v>103</v>
      </c>
      <c r="AE44" s="11">
        <v>45023</v>
      </c>
      <c r="AF44" s="11">
        <v>30623</v>
      </c>
      <c r="AG44" s="15">
        <v>2022011000068</v>
      </c>
      <c r="AH44" s="12">
        <v>44944</v>
      </c>
      <c r="AI44" s="12">
        <v>44945</v>
      </c>
      <c r="AJ44" s="11" t="s">
        <v>103</v>
      </c>
      <c r="AK44" s="10" t="s">
        <v>103</v>
      </c>
      <c r="AL44" s="15" t="s">
        <v>103</v>
      </c>
      <c r="AM44" s="11" t="s">
        <v>103</v>
      </c>
      <c r="AN44" s="12" t="s">
        <v>103</v>
      </c>
      <c r="AO44" s="7">
        <v>0</v>
      </c>
      <c r="AP44" s="11" t="s">
        <v>103</v>
      </c>
      <c r="AQ44" s="7">
        <v>0</v>
      </c>
      <c r="AR44" s="11" t="s">
        <v>103</v>
      </c>
      <c r="AS44" s="7">
        <v>0</v>
      </c>
      <c r="AT44" s="3" t="s">
        <v>103</v>
      </c>
      <c r="AU44" s="7">
        <v>0</v>
      </c>
      <c r="AV44" s="3" t="s">
        <v>103</v>
      </c>
      <c r="AW44" s="7">
        <v>0</v>
      </c>
      <c r="AX44" s="3" t="s">
        <v>103</v>
      </c>
      <c r="AY44" s="7">
        <v>0</v>
      </c>
      <c r="AZ44" s="3" t="s">
        <v>103</v>
      </c>
      <c r="BA44" s="11">
        <v>0</v>
      </c>
      <c r="BB44" s="3" t="s">
        <v>103</v>
      </c>
      <c r="BC44" s="3">
        <f t="shared" si="0"/>
        <v>0</v>
      </c>
      <c r="BD44" s="8">
        <f t="shared" si="3"/>
        <v>99787400</v>
      </c>
      <c r="BE44" s="43">
        <v>0</v>
      </c>
      <c r="BF44" s="43">
        <v>0</v>
      </c>
      <c r="BG44" s="43">
        <v>0</v>
      </c>
      <c r="BH44" s="43">
        <v>0</v>
      </c>
      <c r="BI44" s="12">
        <v>45291</v>
      </c>
      <c r="BJ44" s="12">
        <v>45291</v>
      </c>
      <c r="BK44" s="183">
        <f t="shared" ca="1" si="2"/>
        <v>-838</v>
      </c>
      <c r="BL44" s="11" t="s">
        <v>106</v>
      </c>
      <c r="BM44" s="10" t="s">
        <v>95</v>
      </c>
      <c r="BN44" s="11" t="s">
        <v>107</v>
      </c>
      <c r="BO44" s="11" t="s">
        <v>582</v>
      </c>
      <c r="BP44" s="11">
        <v>0</v>
      </c>
      <c r="BQ44" s="11" t="s">
        <v>109</v>
      </c>
      <c r="BR44" s="12">
        <v>44945</v>
      </c>
      <c r="BS44" s="12" t="s">
        <v>389</v>
      </c>
      <c r="BT44" s="12">
        <v>44945</v>
      </c>
      <c r="BU44" s="11" t="s">
        <v>583</v>
      </c>
      <c r="BV44" s="11" t="s">
        <v>131</v>
      </c>
      <c r="BW44" s="124" t="s">
        <v>113</v>
      </c>
      <c r="BX44" s="10" t="s">
        <v>132</v>
      </c>
      <c r="BY44" s="11" t="s">
        <v>103</v>
      </c>
      <c r="BZ44" s="11" t="s">
        <v>438</v>
      </c>
      <c r="CA44" s="11" t="s">
        <v>103</v>
      </c>
      <c r="CB44" s="11" t="s">
        <v>117</v>
      </c>
      <c r="CC44" s="11" t="s">
        <v>584</v>
      </c>
      <c r="CD44" s="16" t="s">
        <v>585</v>
      </c>
      <c r="CE44" s="12" t="s">
        <v>103</v>
      </c>
      <c r="CF44" s="175"/>
      <c r="CG44" s="175"/>
      <c r="CH44" s="182" t="s">
        <v>245</v>
      </c>
      <c r="CI44" s="182" t="s">
        <v>246</v>
      </c>
      <c r="CJ44" s="182" t="s">
        <v>99</v>
      </c>
      <c r="CK44" s="182" t="s">
        <v>247</v>
      </c>
    </row>
    <row r="45" spans="1:89" ht="90" x14ac:dyDescent="0.25">
      <c r="A45" s="140">
        <v>239</v>
      </c>
      <c r="B45" s="10" t="s">
        <v>586</v>
      </c>
      <c r="C45" s="11" t="s">
        <v>587</v>
      </c>
      <c r="D45" s="11" t="s">
        <v>482</v>
      </c>
      <c r="E45" s="12">
        <v>44943</v>
      </c>
      <c r="F45" s="11" t="s">
        <v>588</v>
      </c>
      <c r="G45" s="11" t="s">
        <v>91</v>
      </c>
      <c r="H45" s="11" t="s">
        <v>92</v>
      </c>
      <c r="I45" s="11" t="s">
        <v>93</v>
      </c>
      <c r="J45" s="52">
        <v>60450550</v>
      </c>
      <c r="K45" s="13">
        <v>8</v>
      </c>
      <c r="L45" s="13" t="s">
        <v>94</v>
      </c>
      <c r="M45" s="13" t="s">
        <v>589</v>
      </c>
      <c r="N45" s="11" t="s">
        <v>590</v>
      </c>
      <c r="O45" s="11" t="s">
        <v>97</v>
      </c>
      <c r="P45" s="3" t="s">
        <v>98</v>
      </c>
      <c r="Q45" s="11" t="s">
        <v>99</v>
      </c>
      <c r="R45" s="10" t="s">
        <v>591</v>
      </c>
      <c r="S45" s="9" t="s">
        <v>592</v>
      </c>
      <c r="T45" s="10">
        <v>52272737</v>
      </c>
      <c r="U45" s="10" t="s">
        <v>591</v>
      </c>
      <c r="V45" s="10" t="s">
        <v>593</v>
      </c>
      <c r="W45" s="13" t="s">
        <v>103</v>
      </c>
      <c r="X45" s="13" t="s">
        <v>103</v>
      </c>
      <c r="Y45" s="11" t="s">
        <v>104</v>
      </c>
      <c r="Z45" s="14">
        <v>63023620</v>
      </c>
      <c r="AA45" s="13" t="s">
        <v>103</v>
      </c>
      <c r="AB45" s="13" t="s">
        <v>103</v>
      </c>
      <c r="AC45" s="14">
        <v>5464476</v>
      </c>
      <c r="AD45" s="6" t="s">
        <v>103</v>
      </c>
      <c r="AE45" s="11">
        <v>25923</v>
      </c>
      <c r="AF45" s="11">
        <v>29423</v>
      </c>
      <c r="AG45" s="15">
        <v>2022011000068</v>
      </c>
      <c r="AH45" s="12">
        <v>44944</v>
      </c>
      <c r="AI45" s="12">
        <v>44945</v>
      </c>
      <c r="AJ45" s="11" t="s">
        <v>103</v>
      </c>
      <c r="AK45" s="10" t="s">
        <v>103</v>
      </c>
      <c r="AL45" s="15" t="s">
        <v>103</v>
      </c>
      <c r="AM45" s="11" t="s">
        <v>103</v>
      </c>
      <c r="AN45" s="12" t="s">
        <v>103</v>
      </c>
      <c r="AO45" s="7">
        <v>0</v>
      </c>
      <c r="AP45" s="11" t="s">
        <v>103</v>
      </c>
      <c r="AQ45" s="7">
        <v>0</v>
      </c>
      <c r="AR45" s="11" t="s">
        <v>103</v>
      </c>
      <c r="AS45" s="7">
        <v>0</v>
      </c>
      <c r="AT45" s="3" t="s">
        <v>103</v>
      </c>
      <c r="AU45" s="7">
        <v>0</v>
      </c>
      <c r="AV45" s="3" t="s">
        <v>103</v>
      </c>
      <c r="AW45" s="7">
        <v>0</v>
      </c>
      <c r="AX45" s="3" t="s">
        <v>103</v>
      </c>
      <c r="AY45" s="7">
        <v>0</v>
      </c>
      <c r="AZ45" s="3" t="s">
        <v>103</v>
      </c>
      <c r="BA45" s="11">
        <v>0</v>
      </c>
      <c r="BB45" s="3" t="s">
        <v>103</v>
      </c>
      <c r="BC45" s="3">
        <f t="shared" si="0"/>
        <v>0</v>
      </c>
      <c r="BD45" s="8">
        <f t="shared" si="3"/>
        <v>63023620</v>
      </c>
      <c r="BE45" s="43">
        <v>0</v>
      </c>
      <c r="BF45" s="43">
        <v>0</v>
      </c>
      <c r="BG45" s="43">
        <v>0</v>
      </c>
      <c r="BH45" s="43">
        <v>0</v>
      </c>
      <c r="BI45" s="12">
        <v>45291</v>
      </c>
      <c r="BJ45" s="12">
        <v>45291</v>
      </c>
      <c r="BK45" s="183">
        <f t="shared" ca="1" si="2"/>
        <v>-838</v>
      </c>
      <c r="BL45" s="11" t="s">
        <v>127</v>
      </c>
      <c r="BM45" s="10" t="s">
        <v>95</v>
      </c>
      <c r="BN45" s="11" t="s">
        <v>107</v>
      </c>
      <c r="BO45" s="11" t="s">
        <v>594</v>
      </c>
      <c r="BP45" s="11">
        <v>0</v>
      </c>
      <c r="BQ45" s="11" t="s">
        <v>109</v>
      </c>
      <c r="BR45" s="12">
        <v>44944</v>
      </c>
      <c r="BS45" s="11" t="s">
        <v>389</v>
      </c>
      <c r="BT45" s="12">
        <v>44944</v>
      </c>
      <c r="BU45" s="11" t="s">
        <v>595</v>
      </c>
      <c r="BV45" s="11" t="s">
        <v>131</v>
      </c>
      <c r="BW45" s="124" t="s">
        <v>113</v>
      </c>
      <c r="BX45" s="10" t="s">
        <v>132</v>
      </c>
      <c r="BY45" s="11" t="s">
        <v>103</v>
      </c>
      <c r="BZ45" s="11" t="s">
        <v>142</v>
      </c>
      <c r="CA45" s="11" t="s">
        <v>103</v>
      </c>
      <c r="CB45" s="11" t="s">
        <v>117</v>
      </c>
      <c r="CC45" s="11" t="s">
        <v>596</v>
      </c>
      <c r="CD45" s="16" t="s">
        <v>597</v>
      </c>
      <c r="CE45" s="12" t="s">
        <v>103</v>
      </c>
      <c r="CF45" s="175"/>
      <c r="CG45" s="175"/>
      <c r="CH45" s="182" t="s">
        <v>245</v>
      </c>
      <c r="CI45" s="182" t="s">
        <v>246</v>
      </c>
      <c r="CJ45" s="182" t="s">
        <v>99</v>
      </c>
      <c r="CK45" s="182" t="s">
        <v>247</v>
      </c>
    </row>
    <row r="46" spans="1:89" ht="90" x14ac:dyDescent="0.25">
      <c r="A46" s="140">
        <v>224</v>
      </c>
      <c r="B46" s="10" t="s">
        <v>598</v>
      </c>
      <c r="C46" s="11" t="s">
        <v>599</v>
      </c>
      <c r="D46" s="11" t="s">
        <v>482</v>
      </c>
      <c r="E46" s="12">
        <v>44943</v>
      </c>
      <c r="F46" s="11" t="s">
        <v>600</v>
      </c>
      <c r="G46" s="11" t="s">
        <v>91</v>
      </c>
      <c r="H46" s="11" t="s">
        <v>92</v>
      </c>
      <c r="I46" s="11" t="s">
        <v>93</v>
      </c>
      <c r="J46" s="52">
        <v>1002590519</v>
      </c>
      <c r="K46" s="13">
        <v>9</v>
      </c>
      <c r="L46" s="13" t="s">
        <v>94</v>
      </c>
      <c r="M46" s="13" t="s">
        <v>601</v>
      </c>
      <c r="N46" s="11" t="s">
        <v>602</v>
      </c>
      <c r="O46" s="10" t="s">
        <v>384</v>
      </c>
      <c r="P46" s="3" t="s">
        <v>98</v>
      </c>
      <c r="Q46" s="11" t="s">
        <v>99</v>
      </c>
      <c r="R46" s="10" t="s">
        <v>591</v>
      </c>
      <c r="S46" s="9" t="s">
        <v>592</v>
      </c>
      <c r="T46" s="10">
        <v>52272737</v>
      </c>
      <c r="U46" s="10" t="s">
        <v>591</v>
      </c>
      <c r="V46" s="10" t="s">
        <v>593</v>
      </c>
      <c r="W46" s="11" t="s">
        <v>103</v>
      </c>
      <c r="X46" s="11" t="s">
        <v>103</v>
      </c>
      <c r="Y46" s="9" t="s">
        <v>104</v>
      </c>
      <c r="Z46" s="14">
        <v>80530182</v>
      </c>
      <c r="AA46" s="13" t="s">
        <v>103</v>
      </c>
      <c r="AB46" s="13" t="s">
        <v>103</v>
      </c>
      <c r="AC46" s="14">
        <v>6982386</v>
      </c>
      <c r="AD46" s="6" t="s">
        <v>103</v>
      </c>
      <c r="AE46" s="11">
        <v>31923</v>
      </c>
      <c r="AF46" s="11">
        <v>36923</v>
      </c>
      <c r="AG46" s="15">
        <v>2022011000068</v>
      </c>
      <c r="AH46" s="12">
        <v>44946</v>
      </c>
      <c r="AI46" s="12">
        <v>44949</v>
      </c>
      <c r="AJ46" s="35" t="s">
        <v>603</v>
      </c>
      <c r="AK46" s="35" t="s">
        <v>204</v>
      </c>
      <c r="AL46" s="68" t="s">
        <v>604</v>
      </c>
      <c r="AM46" s="35" t="s">
        <v>605</v>
      </c>
      <c r="AN46" s="69" t="s">
        <v>606</v>
      </c>
      <c r="AO46" s="7">
        <v>0</v>
      </c>
      <c r="AP46" s="11" t="s">
        <v>103</v>
      </c>
      <c r="AQ46" s="7">
        <v>0</v>
      </c>
      <c r="AR46" s="11" t="s">
        <v>103</v>
      </c>
      <c r="AS46" s="7">
        <v>0</v>
      </c>
      <c r="AT46" s="3" t="s">
        <v>103</v>
      </c>
      <c r="AU46" s="7">
        <v>0</v>
      </c>
      <c r="AV46" s="3" t="s">
        <v>103</v>
      </c>
      <c r="AW46" s="7">
        <v>0</v>
      </c>
      <c r="AX46" s="3" t="s">
        <v>103</v>
      </c>
      <c r="AY46" s="7">
        <v>0</v>
      </c>
      <c r="AZ46" s="3" t="s">
        <v>103</v>
      </c>
      <c r="BA46" s="11">
        <v>0</v>
      </c>
      <c r="BB46" s="3" t="s">
        <v>103</v>
      </c>
      <c r="BC46" s="3">
        <f t="shared" si="0"/>
        <v>0</v>
      </c>
      <c r="BD46" s="8">
        <f t="shared" si="3"/>
        <v>80530182</v>
      </c>
      <c r="BE46" s="43">
        <v>0</v>
      </c>
      <c r="BF46" s="43">
        <v>0</v>
      </c>
      <c r="BG46" s="43">
        <v>0</v>
      </c>
      <c r="BH46" s="43">
        <v>0</v>
      </c>
      <c r="BI46" s="12">
        <v>45291</v>
      </c>
      <c r="BJ46" s="12">
        <v>45291</v>
      </c>
      <c r="BK46" s="183">
        <f t="shared" ca="1" si="2"/>
        <v>-838</v>
      </c>
      <c r="BL46" s="11" t="s">
        <v>106</v>
      </c>
      <c r="BM46" s="10" t="s">
        <v>95</v>
      </c>
      <c r="BN46" s="11" t="s">
        <v>107</v>
      </c>
      <c r="BO46" s="11" t="s">
        <v>607</v>
      </c>
      <c r="BP46" s="11" t="s">
        <v>206</v>
      </c>
      <c r="BQ46" s="11" t="s">
        <v>282</v>
      </c>
      <c r="BR46" s="12" t="s">
        <v>608</v>
      </c>
      <c r="BS46" s="11" t="s">
        <v>609</v>
      </c>
      <c r="BT46" s="12" t="s">
        <v>608</v>
      </c>
      <c r="BU46" s="11" t="s">
        <v>610</v>
      </c>
      <c r="BV46" s="11" t="s">
        <v>611</v>
      </c>
      <c r="BW46" s="124" t="s">
        <v>113</v>
      </c>
      <c r="BX46" s="11" t="s">
        <v>213</v>
      </c>
      <c r="BY46" s="11" t="s">
        <v>103</v>
      </c>
      <c r="BZ46" s="11" t="s">
        <v>142</v>
      </c>
      <c r="CA46" s="11" t="s">
        <v>103</v>
      </c>
      <c r="CB46" s="11" t="s">
        <v>117</v>
      </c>
      <c r="CC46" s="11" t="s">
        <v>612</v>
      </c>
      <c r="CD46" s="16" t="s">
        <v>613</v>
      </c>
      <c r="CE46" s="12" t="s">
        <v>103</v>
      </c>
      <c r="CF46" s="175"/>
      <c r="CG46" s="175"/>
      <c r="CH46" s="182" t="s">
        <v>245</v>
      </c>
      <c r="CI46" s="182" t="s">
        <v>246</v>
      </c>
      <c r="CJ46" s="182" t="s">
        <v>99</v>
      </c>
      <c r="CK46" s="182" t="s">
        <v>247</v>
      </c>
    </row>
    <row r="47" spans="1:89" ht="90" x14ac:dyDescent="0.25">
      <c r="A47" s="140">
        <v>148</v>
      </c>
      <c r="B47" s="10" t="s">
        <v>614</v>
      </c>
      <c r="C47" s="11" t="s">
        <v>615</v>
      </c>
      <c r="D47" s="11" t="s">
        <v>321</v>
      </c>
      <c r="E47" s="12">
        <v>44943</v>
      </c>
      <c r="F47" s="11" t="s">
        <v>616</v>
      </c>
      <c r="G47" s="11" t="s">
        <v>91</v>
      </c>
      <c r="H47" s="11" t="s">
        <v>92</v>
      </c>
      <c r="I47" s="11" t="s">
        <v>93</v>
      </c>
      <c r="J47" s="52">
        <v>1010164588</v>
      </c>
      <c r="K47" s="13">
        <v>1</v>
      </c>
      <c r="L47" s="13" t="s">
        <v>94</v>
      </c>
      <c r="M47" s="3" t="s">
        <v>95</v>
      </c>
      <c r="N47" s="11" t="s">
        <v>617</v>
      </c>
      <c r="O47" s="10" t="s">
        <v>384</v>
      </c>
      <c r="P47" s="3" t="s">
        <v>98</v>
      </c>
      <c r="Q47" s="11" t="s">
        <v>99</v>
      </c>
      <c r="R47" s="10" t="s">
        <v>385</v>
      </c>
      <c r="S47" s="10" t="s">
        <v>386</v>
      </c>
      <c r="T47" s="11">
        <v>52517142</v>
      </c>
      <c r="U47" s="10" t="s">
        <v>385</v>
      </c>
      <c r="V47" s="11" t="s">
        <v>103</v>
      </c>
      <c r="W47" s="11" t="s">
        <v>103</v>
      </c>
      <c r="X47" s="11" t="s">
        <v>103</v>
      </c>
      <c r="Y47" s="11" t="s">
        <v>104</v>
      </c>
      <c r="Z47" s="14">
        <v>103248224</v>
      </c>
      <c r="AA47" s="11" t="s">
        <v>103</v>
      </c>
      <c r="AB47" s="11" t="s">
        <v>103</v>
      </c>
      <c r="AC47" s="14">
        <v>8652088</v>
      </c>
      <c r="AD47" s="6" t="s">
        <v>103</v>
      </c>
      <c r="AE47" s="11">
        <v>23423</v>
      </c>
      <c r="AF47" s="11">
        <v>31823</v>
      </c>
      <c r="AG47" s="15" t="s">
        <v>387</v>
      </c>
      <c r="AH47" s="12">
        <v>44945</v>
      </c>
      <c r="AI47" s="12">
        <v>44946</v>
      </c>
      <c r="AJ47" s="11" t="s">
        <v>103</v>
      </c>
      <c r="AK47" s="10" t="s">
        <v>103</v>
      </c>
      <c r="AL47" s="15" t="s">
        <v>103</v>
      </c>
      <c r="AM47" s="11" t="s">
        <v>103</v>
      </c>
      <c r="AN47" s="12" t="s">
        <v>103</v>
      </c>
      <c r="AO47" s="7">
        <v>0</v>
      </c>
      <c r="AP47" s="11" t="s">
        <v>103</v>
      </c>
      <c r="AQ47" s="7">
        <v>0</v>
      </c>
      <c r="AR47" s="11" t="s">
        <v>103</v>
      </c>
      <c r="AS47" s="7">
        <v>0</v>
      </c>
      <c r="AT47" s="3" t="s">
        <v>103</v>
      </c>
      <c r="AU47" s="7">
        <v>0</v>
      </c>
      <c r="AV47" s="3" t="s">
        <v>103</v>
      </c>
      <c r="AW47" s="7">
        <v>0</v>
      </c>
      <c r="AX47" s="3" t="s">
        <v>103</v>
      </c>
      <c r="AY47" s="7">
        <v>0</v>
      </c>
      <c r="AZ47" s="3" t="s">
        <v>103</v>
      </c>
      <c r="BA47" s="11">
        <v>0</v>
      </c>
      <c r="BB47" s="3" t="s">
        <v>103</v>
      </c>
      <c r="BC47" s="3">
        <f t="shared" si="0"/>
        <v>0</v>
      </c>
      <c r="BD47" s="8">
        <f t="shared" si="3"/>
        <v>103248224</v>
      </c>
      <c r="BE47" s="43">
        <v>0</v>
      </c>
      <c r="BF47" s="43">
        <v>0</v>
      </c>
      <c r="BG47" s="43">
        <v>0</v>
      </c>
      <c r="BH47" s="43">
        <v>0</v>
      </c>
      <c r="BI47" s="12">
        <v>45291</v>
      </c>
      <c r="BJ47" s="12">
        <v>45291</v>
      </c>
      <c r="BK47" s="183">
        <f t="shared" ca="1" si="2"/>
        <v>-838</v>
      </c>
      <c r="BL47" s="11" t="s">
        <v>127</v>
      </c>
      <c r="BM47" s="10" t="s">
        <v>95</v>
      </c>
      <c r="BN47" s="11" t="s">
        <v>107</v>
      </c>
      <c r="BO47" s="11" t="s">
        <v>618</v>
      </c>
      <c r="BP47" s="11">
        <v>0</v>
      </c>
      <c r="BQ47" s="11" t="s">
        <v>109</v>
      </c>
      <c r="BR47" s="12">
        <v>44945</v>
      </c>
      <c r="BS47" s="11" t="s">
        <v>619</v>
      </c>
      <c r="BT47" s="12">
        <v>44946</v>
      </c>
      <c r="BU47" s="11" t="s">
        <v>620</v>
      </c>
      <c r="BV47" s="11" t="s">
        <v>131</v>
      </c>
      <c r="BW47" s="124" t="s">
        <v>113</v>
      </c>
      <c r="BX47" s="10" t="s">
        <v>132</v>
      </c>
      <c r="BY47" s="11" t="s">
        <v>103</v>
      </c>
      <c r="BZ47" s="11" t="s">
        <v>142</v>
      </c>
      <c r="CA47" s="11" t="s">
        <v>103</v>
      </c>
      <c r="CB47" s="11" t="s">
        <v>160</v>
      </c>
      <c r="CC47" s="11" t="s">
        <v>621</v>
      </c>
      <c r="CD47" s="16" t="s">
        <v>622</v>
      </c>
      <c r="CE47" s="12" t="s">
        <v>103</v>
      </c>
      <c r="CF47" s="175"/>
      <c r="CG47" s="175"/>
      <c r="CH47" s="182" t="s">
        <v>245</v>
      </c>
      <c r="CI47" s="182" t="s">
        <v>246</v>
      </c>
      <c r="CJ47" s="182" t="s">
        <v>99</v>
      </c>
      <c r="CK47" s="182" t="s">
        <v>247</v>
      </c>
    </row>
    <row r="48" spans="1:89" ht="72" x14ac:dyDescent="0.25">
      <c r="A48" s="140">
        <v>252</v>
      </c>
      <c r="B48" s="10" t="s">
        <v>623</v>
      </c>
      <c r="C48" s="11" t="s">
        <v>624</v>
      </c>
      <c r="D48" s="11" t="s">
        <v>321</v>
      </c>
      <c r="E48" s="72">
        <v>44943</v>
      </c>
      <c r="F48" s="11" t="s">
        <v>625</v>
      </c>
      <c r="G48" s="11" t="s">
        <v>91</v>
      </c>
      <c r="H48" s="11" t="s">
        <v>92</v>
      </c>
      <c r="I48" s="11" t="s">
        <v>93</v>
      </c>
      <c r="J48" s="52">
        <v>39755934</v>
      </c>
      <c r="K48" s="13">
        <v>6</v>
      </c>
      <c r="L48" s="13" t="s">
        <v>94</v>
      </c>
      <c r="M48" s="3" t="s">
        <v>95</v>
      </c>
      <c r="N48" s="11" t="s">
        <v>626</v>
      </c>
      <c r="O48" s="11" t="s">
        <v>97</v>
      </c>
      <c r="P48" s="3" t="s">
        <v>98</v>
      </c>
      <c r="Q48" s="11" t="s">
        <v>99</v>
      </c>
      <c r="R48" s="10" t="s">
        <v>627</v>
      </c>
      <c r="S48" s="10" t="s">
        <v>628</v>
      </c>
      <c r="T48" s="11">
        <v>79542112</v>
      </c>
      <c r="U48" s="10" t="s">
        <v>627</v>
      </c>
      <c r="V48" s="11" t="s">
        <v>103</v>
      </c>
      <c r="W48" s="11" t="s">
        <v>103</v>
      </c>
      <c r="X48" s="11" t="s">
        <v>103</v>
      </c>
      <c r="Y48" s="11" t="s">
        <v>104</v>
      </c>
      <c r="Z48" s="14">
        <v>73102540</v>
      </c>
      <c r="AA48" s="11" t="s">
        <v>103</v>
      </c>
      <c r="AB48" s="11" t="s">
        <v>103</v>
      </c>
      <c r="AC48" s="14">
        <v>6375222</v>
      </c>
      <c r="AD48" s="6" t="s">
        <v>103</v>
      </c>
      <c r="AE48" s="11">
        <v>47023</v>
      </c>
      <c r="AF48" s="11">
        <v>35823</v>
      </c>
      <c r="AG48" s="15">
        <v>2018011001175</v>
      </c>
      <c r="AH48" s="12">
        <v>44946</v>
      </c>
      <c r="AI48" s="12">
        <v>44950</v>
      </c>
      <c r="AJ48" s="11" t="s">
        <v>103</v>
      </c>
      <c r="AK48" s="10" t="s">
        <v>103</v>
      </c>
      <c r="AL48" s="15" t="s">
        <v>103</v>
      </c>
      <c r="AM48" s="11" t="s">
        <v>103</v>
      </c>
      <c r="AN48" s="12" t="s">
        <v>103</v>
      </c>
      <c r="AO48" s="7">
        <v>0</v>
      </c>
      <c r="AP48" s="11" t="s">
        <v>103</v>
      </c>
      <c r="AQ48" s="7">
        <v>0</v>
      </c>
      <c r="AR48" s="11" t="s">
        <v>103</v>
      </c>
      <c r="AS48" s="7">
        <v>0</v>
      </c>
      <c r="AT48" s="3" t="s">
        <v>103</v>
      </c>
      <c r="AU48" s="7">
        <v>0</v>
      </c>
      <c r="AV48" s="3" t="s">
        <v>103</v>
      </c>
      <c r="AW48" s="7">
        <v>0</v>
      </c>
      <c r="AX48" s="3" t="s">
        <v>103</v>
      </c>
      <c r="AY48" s="7">
        <v>0</v>
      </c>
      <c r="AZ48" s="3" t="s">
        <v>103</v>
      </c>
      <c r="BA48" s="11">
        <v>0</v>
      </c>
      <c r="BB48" s="3" t="s">
        <v>103</v>
      </c>
      <c r="BC48" s="3">
        <f t="shared" si="0"/>
        <v>0</v>
      </c>
      <c r="BD48" s="8">
        <f t="shared" si="3"/>
        <v>73102540</v>
      </c>
      <c r="BE48" s="43">
        <v>0</v>
      </c>
      <c r="BF48" s="43">
        <v>0</v>
      </c>
      <c r="BG48" s="43">
        <v>0</v>
      </c>
      <c r="BH48" s="43">
        <v>0</v>
      </c>
      <c r="BI48" s="12">
        <v>45291</v>
      </c>
      <c r="BJ48" s="12">
        <v>45291</v>
      </c>
      <c r="BK48" s="183">
        <f t="shared" ca="1" si="2"/>
        <v>-838</v>
      </c>
      <c r="BL48" s="11" t="s">
        <v>106</v>
      </c>
      <c r="BM48" s="10" t="s">
        <v>95</v>
      </c>
      <c r="BN48" s="11" t="s">
        <v>107</v>
      </c>
      <c r="BO48" s="11" t="s">
        <v>629</v>
      </c>
      <c r="BP48" s="11">
        <v>0</v>
      </c>
      <c r="BQ48" s="11" t="s">
        <v>109</v>
      </c>
      <c r="BR48" s="12">
        <v>44949</v>
      </c>
      <c r="BS48" s="11" t="s">
        <v>630</v>
      </c>
      <c r="BT48" s="12">
        <v>44949</v>
      </c>
      <c r="BU48" s="11" t="s">
        <v>631</v>
      </c>
      <c r="BV48" s="11" t="s">
        <v>131</v>
      </c>
      <c r="BW48" s="9" t="s">
        <v>113</v>
      </c>
      <c r="BX48" s="10" t="s">
        <v>132</v>
      </c>
      <c r="BY48" s="11" t="s">
        <v>103</v>
      </c>
      <c r="BZ48" s="11" t="s">
        <v>632</v>
      </c>
      <c r="CA48" s="11" t="s">
        <v>103</v>
      </c>
      <c r="CB48" s="11" t="s">
        <v>117</v>
      </c>
      <c r="CC48" s="11" t="s">
        <v>633</v>
      </c>
      <c r="CD48" s="16" t="s">
        <v>634</v>
      </c>
      <c r="CE48" s="12" t="s">
        <v>103</v>
      </c>
      <c r="CF48" s="175"/>
      <c r="CG48" s="175"/>
      <c r="CH48" s="182" t="s">
        <v>635</v>
      </c>
      <c r="CI48" s="182" t="s">
        <v>121</v>
      </c>
      <c r="CJ48" s="182" t="s">
        <v>99</v>
      </c>
      <c r="CK48" s="182" t="s">
        <v>122</v>
      </c>
    </row>
    <row r="49" spans="1:89" ht="72" x14ac:dyDescent="0.25">
      <c r="A49" s="140">
        <v>256</v>
      </c>
      <c r="B49" s="10" t="s">
        <v>636</v>
      </c>
      <c r="C49" s="11" t="s">
        <v>637</v>
      </c>
      <c r="D49" s="11" t="s">
        <v>321</v>
      </c>
      <c r="E49" s="12">
        <v>44943</v>
      </c>
      <c r="F49" s="11" t="s">
        <v>638</v>
      </c>
      <c r="G49" s="11" t="s">
        <v>91</v>
      </c>
      <c r="H49" s="11" t="s">
        <v>92</v>
      </c>
      <c r="I49" s="11" t="s">
        <v>93</v>
      </c>
      <c r="J49" s="52">
        <v>1020805691</v>
      </c>
      <c r="K49" s="13">
        <v>9</v>
      </c>
      <c r="L49" s="13" t="s">
        <v>94</v>
      </c>
      <c r="M49" s="3" t="s">
        <v>95</v>
      </c>
      <c r="N49" s="11" t="s">
        <v>639</v>
      </c>
      <c r="O49" s="11" t="s">
        <v>97</v>
      </c>
      <c r="P49" s="3" t="s">
        <v>98</v>
      </c>
      <c r="Q49" s="11" t="s">
        <v>99</v>
      </c>
      <c r="R49" s="10" t="s">
        <v>640</v>
      </c>
      <c r="S49" s="10" t="s">
        <v>641</v>
      </c>
      <c r="T49" s="11">
        <v>51728425</v>
      </c>
      <c r="U49" s="10" t="s">
        <v>640</v>
      </c>
      <c r="V49" s="11" t="s">
        <v>103</v>
      </c>
      <c r="W49" s="11" t="s">
        <v>103</v>
      </c>
      <c r="X49" s="11" t="s">
        <v>103</v>
      </c>
      <c r="Y49" s="11" t="s">
        <v>104</v>
      </c>
      <c r="Z49" s="14">
        <v>89050720</v>
      </c>
      <c r="AA49" s="11" t="s">
        <v>103</v>
      </c>
      <c r="AB49" s="11" t="s">
        <v>103</v>
      </c>
      <c r="AC49" s="14">
        <v>7589550</v>
      </c>
      <c r="AD49" s="6" t="s">
        <v>103</v>
      </c>
      <c r="AE49" s="11">
        <v>54023</v>
      </c>
      <c r="AF49" s="11">
        <v>32123</v>
      </c>
      <c r="AG49" s="15">
        <v>2022011000068</v>
      </c>
      <c r="AH49" s="12">
        <v>44945</v>
      </c>
      <c r="AI49" s="12">
        <v>44946</v>
      </c>
      <c r="AJ49" s="54" t="s">
        <v>642</v>
      </c>
      <c r="AK49" s="10" t="s">
        <v>204</v>
      </c>
      <c r="AL49" s="55">
        <v>1010090515</v>
      </c>
      <c r="AM49" s="54">
        <v>3</v>
      </c>
      <c r="AN49" s="56">
        <v>45149</v>
      </c>
      <c r="AO49" s="7">
        <v>0</v>
      </c>
      <c r="AP49" s="11" t="s">
        <v>103</v>
      </c>
      <c r="AQ49" s="7">
        <v>0</v>
      </c>
      <c r="AR49" s="11" t="s">
        <v>103</v>
      </c>
      <c r="AS49" s="7">
        <v>0</v>
      </c>
      <c r="AT49" s="3" t="s">
        <v>103</v>
      </c>
      <c r="AU49" s="7">
        <v>0</v>
      </c>
      <c r="AV49" s="3" t="s">
        <v>103</v>
      </c>
      <c r="AW49" s="7">
        <v>0</v>
      </c>
      <c r="AX49" s="3" t="s">
        <v>103</v>
      </c>
      <c r="AY49" s="7">
        <v>0</v>
      </c>
      <c r="AZ49" s="3" t="s">
        <v>103</v>
      </c>
      <c r="BA49" s="11">
        <v>0</v>
      </c>
      <c r="BB49" s="3" t="s">
        <v>103</v>
      </c>
      <c r="BC49" s="3">
        <f t="shared" si="0"/>
        <v>0</v>
      </c>
      <c r="BD49" s="8">
        <f t="shared" si="3"/>
        <v>89050720</v>
      </c>
      <c r="BE49" s="43">
        <v>0</v>
      </c>
      <c r="BF49" s="43">
        <v>0</v>
      </c>
      <c r="BG49" s="43">
        <v>0</v>
      </c>
      <c r="BH49" s="43">
        <v>0</v>
      </c>
      <c r="BI49" s="12">
        <v>45291</v>
      </c>
      <c r="BJ49" s="12">
        <v>45291</v>
      </c>
      <c r="BK49" s="183">
        <f t="shared" ca="1" si="2"/>
        <v>-838</v>
      </c>
      <c r="BL49" s="11" t="s">
        <v>106</v>
      </c>
      <c r="BM49" s="10" t="s">
        <v>95</v>
      </c>
      <c r="BN49" s="11" t="s">
        <v>107</v>
      </c>
      <c r="BO49" s="11" t="s">
        <v>643</v>
      </c>
      <c r="BP49" s="11">
        <v>0</v>
      </c>
      <c r="BQ49" s="11" t="s">
        <v>158</v>
      </c>
      <c r="BR49" s="12">
        <v>44945</v>
      </c>
      <c r="BS49" s="11" t="s">
        <v>644</v>
      </c>
      <c r="BT49" s="12">
        <v>44945</v>
      </c>
      <c r="BU49" s="11" t="s">
        <v>645</v>
      </c>
      <c r="BV49" s="11" t="s">
        <v>646</v>
      </c>
      <c r="BW49" s="9" t="s">
        <v>113</v>
      </c>
      <c r="BX49" s="11" t="s">
        <v>213</v>
      </c>
      <c r="BY49" s="11" t="s">
        <v>103</v>
      </c>
      <c r="BZ49" s="11" t="s">
        <v>142</v>
      </c>
      <c r="CA49" s="11" t="s">
        <v>103</v>
      </c>
      <c r="CB49" s="11" t="s">
        <v>160</v>
      </c>
      <c r="CC49" s="11" t="s">
        <v>647</v>
      </c>
      <c r="CD49" s="16" t="s">
        <v>648</v>
      </c>
      <c r="CE49" s="12" t="s">
        <v>103</v>
      </c>
      <c r="CF49" s="175"/>
      <c r="CG49" s="175"/>
      <c r="CH49" s="182" t="s">
        <v>635</v>
      </c>
      <c r="CI49" s="182" t="s">
        <v>121</v>
      </c>
      <c r="CJ49" s="182" t="s">
        <v>99</v>
      </c>
      <c r="CK49" s="182" t="s">
        <v>122</v>
      </c>
    </row>
    <row r="50" spans="1:89" ht="90" x14ac:dyDescent="0.25">
      <c r="A50" s="140">
        <v>155</v>
      </c>
      <c r="B50" s="2" t="s">
        <v>649</v>
      </c>
      <c r="C50" s="11" t="s">
        <v>650</v>
      </c>
      <c r="D50" s="10" t="s">
        <v>250</v>
      </c>
      <c r="E50" s="12">
        <v>44943</v>
      </c>
      <c r="F50" s="11" t="s">
        <v>651</v>
      </c>
      <c r="G50" s="11" t="s">
        <v>91</v>
      </c>
      <c r="H50" s="11" t="s">
        <v>92</v>
      </c>
      <c r="I50" s="11" t="s">
        <v>93</v>
      </c>
      <c r="J50" s="52">
        <v>1018415347</v>
      </c>
      <c r="K50" s="13">
        <v>9</v>
      </c>
      <c r="L50" s="13" t="s">
        <v>94</v>
      </c>
      <c r="M50" s="13" t="s">
        <v>95</v>
      </c>
      <c r="N50" s="11" t="s">
        <v>652</v>
      </c>
      <c r="O50" s="10" t="s">
        <v>384</v>
      </c>
      <c r="P50" s="11" t="s">
        <v>168</v>
      </c>
      <c r="Q50" s="11" t="s">
        <v>99</v>
      </c>
      <c r="R50" s="10" t="s">
        <v>653</v>
      </c>
      <c r="S50" s="10" t="s">
        <v>654</v>
      </c>
      <c r="T50" s="11">
        <v>52032888</v>
      </c>
      <c r="U50" s="10" t="s">
        <v>653</v>
      </c>
      <c r="V50" s="11" t="s">
        <v>655</v>
      </c>
      <c r="W50" s="11" t="s">
        <v>103</v>
      </c>
      <c r="X50" s="11" t="s">
        <v>103</v>
      </c>
      <c r="Y50" s="11" t="s">
        <v>104</v>
      </c>
      <c r="Z50" s="14">
        <v>115543317</v>
      </c>
      <c r="AA50" s="11" t="s">
        <v>103</v>
      </c>
      <c r="AB50" s="11" t="s">
        <v>103</v>
      </c>
      <c r="AC50" s="14">
        <v>10018207</v>
      </c>
      <c r="AD50" s="6" t="s">
        <v>103</v>
      </c>
      <c r="AE50" s="11">
        <v>29423</v>
      </c>
      <c r="AF50" s="11">
        <v>29823</v>
      </c>
      <c r="AG50" s="15">
        <v>2022011000068</v>
      </c>
      <c r="AH50" s="12">
        <v>44944</v>
      </c>
      <c r="AI50" s="12">
        <v>44945</v>
      </c>
      <c r="AJ50" s="11" t="s">
        <v>103</v>
      </c>
      <c r="AK50" s="10" t="s">
        <v>103</v>
      </c>
      <c r="AL50" s="15" t="s">
        <v>103</v>
      </c>
      <c r="AM50" s="11" t="s">
        <v>103</v>
      </c>
      <c r="AN50" s="12" t="s">
        <v>103</v>
      </c>
      <c r="AO50" s="7">
        <v>0</v>
      </c>
      <c r="AP50" s="11" t="s">
        <v>103</v>
      </c>
      <c r="AQ50" s="7">
        <v>0</v>
      </c>
      <c r="AR50" s="11" t="s">
        <v>103</v>
      </c>
      <c r="AS50" s="7">
        <v>0</v>
      </c>
      <c r="AT50" s="3" t="s">
        <v>103</v>
      </c>
      <c r="AU50" s="7">
        <v>0</v>
      </c>
      <c r="AV50" s="3" t="s">
        <v>103</v>
      </c>
      <c r="AW50" s="7">
        <v>0</v>
      </c>
      <c r="AX50" s="3" t="s">
        <v>103</v>
      </c>
      <c r="AY50" s="7">
        <v>0</v>
      </c>
      <c r="AZ50" s="3" t="s">
        <v>103</v>
      </c>
      <c r="BA50" s="11">
        <v>0</v>
      </c>
      <c r="BB50" s="11">
        <v>0</v>
      </c>
      <c r="BC50" s="3">
        <f t="shared" si="0"/>
        <v>-74</v>
      </c>
      <c r="BD50" s="8">
        <f t="shared" si="3"/>
        <v>115543317</v>
      </c>
      <c r="BE50" s="43">
        <v>0</v>
      </c>
      <c r="BF50" s="43">
        <v>0</v>
      </c>
      <c r="BG50" s="43">
        <v>0</v>
      </c>
      <c r="BH50" s="43">
        <v>0</v>
      </c>
      <c r="BI50" s="12">
        <v>45291</v>
      </c>
      <c r="BJ50" s="12">
        <v>45217</v>
      </c>
      <c r="BK50" s="183">
        <f t="shared" ca="1" si="2"/>
        <v>-912</v>
      </c>
      <c r="BL50" s="11" t="s">
        <v>127</v>
      </c>
      <c r="BM50" s="10" t="s">
        <v>95</v>
      </c>
      <c r="BN50" s="11" t="s">
        <v>107</v>
      </c>
      <c r="BO50" s="11" t="s">
        <v>656</v>
      </c>
      <c r="BP50" s="11">
        <v>0</v>
      </c>
      <c r="BQ50" s="11" t="s">
        <v>109</v>
      </c>
      <c r="BR50" s="12">
        <v>44945</v>
      </c>
      <c r="BS50" s="11" t="s">
        <v>469</v>
      </c>
      <c r="BT50" s="12">
        <v>44945</v>
      </c>
      <c r="BU50" s="11" t="s">
        <v>657</v>
      </c>
      <c r="BV50" s="11" t="s">
        <v>658</v>
      </c>
      <c r="BW50" s="124" t="s">
        <v>113</v>
      </c>
      <c r="BX50" s="11" t="s">
        <v>114</v>
      </c>
      <c r="BY50" s="11" t="s">
        <v>103</v>
      </c>
      <c r="BZ50" s="11" t="s">
        <v>659</v>
      </c>
      <c r="CA50" s="11" t="s">
        <v>490</v>
      </c>
      <c r="CB50" s="11" t="s">
        <v>117</v>
      </c>
      <c r="CC50" s="11" t="s">
        <v>660</v>
      </c>
      <c r="CD50" s="16" t="s">
        <v>661</v>
      </c>
      <c r="CE50" s="12">
        <v>45218</v>
      </c>
      <c r="CF50" s="175"/>
      <c r="CG50" s="175"/>
      <c r="CH50" s="182" t="s">
        <v>245</v>
      </c>
      <c r="CI50" s="182" t="s">
        <v>246</v>
      </c>
      <c r="CJ50" s="182" t="s">
        <v>99</v>
      </c>
      <c r="CK50" s="182" t="s">
        <v>247</v>
      </c>
    </row>
    <row r="51" spans="1:89" ht="90" x14ac:dyDescent="0.25">
      <c r="A51" s="140">
        <v>158</v>
      </c>
      <c r="B51" s="10" t="s">
        <v>662</v>
      </c>
      <c r="C51" s="11" t="s">
        <v>663</v>
      </c>
      <c r="D51" s="10" t="s">
        <v>250</v>
      </c>
      <c r="E51" s="12">
        <v>44943</v>
      </c>
      <c r="F51" s="11" t="s">
        <v>664</v>
      </c>
      <c r="G51" s="11" t="s">
        <v>91</v>
      </c>
      <c r="H51" s="11" t="s">
        <v>92</v>
      </c>
      <c r="I51" s="11" t="s">
        <v>93</v>
      </c>
      <c r="J51" s="52">
        <v>1018479514</v>
      </c>
      <c r="K51" s="13">
        <v>7</v>
      </c>
      <c r="L51" s="13" t="s">
        <v>94</v>
      </c>
      <c r="M51" s="13" t="s">
        <v>95</v>
      </c>
      <c r="N51" s="11" t="s">
        <v>665</v>
      </c>
      <c r="O51" s="11" t="s">
        <v>384</v>
      </c>
      <c r="P51" s="11" t="s">
        <v>168</v>
      </c>
      <c r="Q51" s="11" t="s">
        <v>99</v>
      </c>
      <c r="R51" s="10" t="s">
        <v>653</v>
      </c>
      <c r="S51" s="10" t="s">
        <v>654</v>
      </c>
      <c r="T51" s="11">
        <v>52032888</v>
      </c>
      <c r="U51" s="10" t="s">
        <v>653</v>
      </c>
      <c r="V51" s="11" t="s">
        <v>655</v>
      </c>
      <c r="W51" s="11" t="s">
        <v>103</v>
      </c>
      <c r="X51" s="11" t="s">
        <v>103</v>
      </c>
      <c r="Y51" s="11" t="s">
        <v>104</v>
      </c>
      <c r="Z51" s="14">
        <v>50769014</v>
      </c>
      <c r="AA51" s="11" t="s">
        <v>103</v>
      </c>
      <c r="AB51" s="11" t="s">
        <v>103</v>
      </c>
      <c r="AC51" s="14">
        <v>4401938</v>
      </c>
      <c r="AD51" s="6" t="s">
        <v>103</v>
      </c>
      <c r="AE51" s="11">
        <v>58023</v>
      </c>
      <c r="AF51" s="11">
        <v>32223</v>
      </c>
      <c r="AG51" s="15" t="s">
        <v>221</v>
      </c>
      <c r="AH51" s="12">
        <v>44945</v>
      </c>
      <c r="AI51" s="12">
        <v>44945</v>
      </c>
      <c r="AJ51" s="11" t="s">
        <v>103</v>
      </c>
      <c r="AK51" s="10" t="s">
        <v>103</v>
      </c>
      <c r="AL51" s="15" t="s">
        <v>103</v>
      </c>
      <c r="AM51" s="11" t="s">
        <v>103</v>
      </c>
      <c r="AN51" s="12" t="s">
        <v>103</v>
      </c>
      <c r="AO51" s="7">
        <v>0</v>
      </c>
      <c r="AP51" s="11" t="s">
        <v>103</v>
      </c>
      <c r="AQ51" s="7">
        <v>0</v>
      </c>
      <c r="AR51" s="11" t="s">
        <v>103</v>
      </c>
      <c r="AS51" s="7">
        <v>0</v>
      </c>
      <c r="AT51" s="3" t="s">
        <v>103</v>
      </c>
      <c r="AU51" s="7">
        <v>0</v>
      </c>
      <c r="AV51" s="3" t="s">
        <v>103</v>
      </c>
      <c r="AW51" s="7">
        <v>0</v>
      </c>
      <c r="AX51" s="3" t="s">
        <v>103</v>
      </c>
      <c r="AY51" s="7">
        <v>0</v>
      </c>
      <c r="AZ51" s="3" t="s">
        <v>103</v>
      </c>
      <c r="BA51" s="11">
        <v>0</v>
      </c>
      <c r="BB51" s="11">
        <v>0</v>
      </c>
      <c r="BC51" s="3">
        <f t="shared" si="0"/>
        <v>-260</v>
      </c>
      <c r="BD51" s="8">
        <f t="shared" si="3"/>
        <v>50769014</v>
      </c>
      <c r="BE51" s="43">
        <v>0</v>
      </c>
      <c r="BF51" s="43">
        <v>0</v>
      </c>
      <c r="BG51" s="43">
        <v>0</v>
      </c>
      <c r="BH51" s="43">
        <v>0</v>
      </c>
      <c r="BI51" s="12">
        <v>45291</v>
      </c>
      <c r="BJ51" s="12">
        <v>45031</v>
      </c>
      <c r="BK51" s="183">
        <f t="shared" ca="1" si="2"/>
        <v>-1098</v>
      </c>
      <c r="BL51" s="11" t="s">
        <v>127</v>
      </c>
      <c r="BM51" s="10" t="s">
        <v>95</v>
      </c>
      <c r="BN51" s="11" t="s">
        <v>107</v>
      </c>
      <c r="BO51" s="11" t="s">
        <v>666</v>
      </c>
      <c r="BP51" s="11">
        <v>0</v>
      </c>
      <c r="BQ51" s="11" t="s">
        <v>109</v>
      </c>
      <c r="BR51" s="12">
        <v>44945</v>
      </c>
      <c r="BS51" s="11" t="s">
        <v>667</v>
      </c>
      <c r="BT51" s="12">
        <v>44945</v>
      </c>
      <c r="BU51" s="11" t="s">
        <v>668</v>
      </c>
      <c r="BV51" s="11" t="s">
        <v>669</v>
      </c>
      <c r="BW51" s="124" t="s">
        <v>113</v>
      </c>
      <c r="BX51" s="11" t="s">
        <v>114</v>
      </c>
      <c r="BY51" s="11" t="s">
        <v>103</v>
      </c>
      <c r="BZ51" s="11" t="s">
        <v>502</v>
      </c>
      <c r="CA51" s="11" t="s">
        <v>103</v>
      </c>
      <c r="CB51" s="11" t="s">
        <v>160</v>
      </c>
      <c r="CC51" s="11" t="s">
        <v>670</v>
      </c>
      <c r="CD51" s="16" t="s">
        <v>671</v>
      </c>
      <c r="CE51" s="12">
        <v>45032</v>
      </c>
      <c r="CF51" s="175"/>
      <c r="CG51" s="175"/>
      <c r="CH51" s="182" t="s">
        <v>245</v>
      </c>
      <c r="CI51" s="182" t="s">
        <v>246</v>
      </c>
      <c r="CJ51" s="182" t="s">
        <v>99</v>
      </c>
      <c r="CK51" s="182" t="s">
        <v>247</v>
      </c>
    </row>
    <row r="52" spans="1:89" ht="90" x14ac:dyDescent="0.25">
      <c r="A52" s="140">
        <v>159</v>
      </c>
      <c r="B52" s="10" t="s">
        <v>672</v>
      </c>
      <c r="C52" s="11" t="s">
        <v>673</v>
      </c>
      <c r="D52" s="10" t="s">
        <v>250</v>
      </c>
      <c r="E52" s="72">
        <v>44943</v>
      </c>
      <c r="F52" s="11" t="s">
        <v>674</v>
      </c>
      <c r="G52" s="11" t="s">
        <v>91</v>
      </c>
      <c r="H52" s="11" t="s">
        <v>92</v>
      </c>
      <c r="I52" s="11" t="s">
        <v>93</v>
      </c>
      <c r="J52" s="15">
        <v>79956103</v>
      </c>
      <c r="K52" s="11">
        <v>0</v>
      </c>
      <c r="L52" s="11" t="s">
        <v>94</v>
      </c>
      <c r="M52" s="3" t="s">
        <v>95</v>
      </c>
      <c r="N52" s="11" t="s">
        <v>675</v>
      </c>
      <c r="O52" s="10" t="s">
        <v>384</v>
      </c>
      <c r="P52" s="3" t="s">
        <v>98</v>
      </c>
      <c r="Q52" s="11" t="s">
        <v>99</v>
      </c>
      <c r="R52" s="10" t="s">
        <v>653</v>
      </c>
      <c r="S52" s="10" t="s">
        <v>654</v>
      </c>
      <c r="T52" s="11">
        <v>52032888</v>
      </c>
      <c r="U52" s="10" t="s">
        <v>653</v>
      </c>
      <c r="V52" s="11" t="s">
        <v>655</v>
      </c>
      <c r="W52" s="11" t="s">
        <v>103</v>
      </c>
      <c r="X52" s="11" t="s">
        <v>103</v>
      </c>
      <c r="Y52" s="11" t="s">
        <v>104</v>
      </c>
      <c r="Z52" s="14">
        <v>99787400</v>
      </c>
      <c r="AA52" s="11" t="s">
        <v>103</v>
      </c>
      <c r="AB52" s="11" t="s">
        <v>103</v>
      </c>
      <c r="AC52" s="14">
        <v>8652088</v>
      </c>
      <c r="AD52" s="6" t="s">
        <v>103</v>
      </c>
      <c r="AE52" s="11">
        <v>30423</v>
      </c>
      <c r="AF52" s="11">
        <v>29923</v>
      </c>
      <c r="AG52" s="15">
        <v>2022011000068</v>
      </c>
      <c r="AH52" s="12">
        <v>44944</v>
      </c>
      <c r="AI52" s="12">
        <v>44945</v>
      </c>
      <c r="AJ52" s="11" t="s">
        <v>103</v>
      </c>
      <c r="AK52" s="10" t="s">
        <v>103</v>
      </c>
      <c r="AL52" s="15" t="s">
        <v>103</v>
      </c>
      <c r="AM52" s="11" t="s">
        <v>103</v>
      </c>
      <c r="AN52" s="12" t="s">
        <v>103</v>
      </c>
      <c r="AO52" s="7">
        <v>0</v>
      </c>
      <c r="AP52" s="11" t="s">
        <v>103</v>
      </c>
      <c r="AQ52" s="7">
        <v>0</v>
      </c>
      <c r="AR52" s="11" t="s">
        <v>103</v>
      </c>
      <c r="AS52" s="7">
        <v>0</v>
      </c>
      <c r="AT52" s="3" t="s">
        <v>103</v>
      </c>
      <c r="AU52" s="7">
        <v>0</v>
      </c>
      <c r="AV52" s="3" t="s">
        <v>103</v>
      </c>
      <c r="AW52" s="7">
        <v>0</v>
      </c>
      <c r="AX52" s="3" t="s">
        <v>103</v>
      </c>
      <c r="AY52" s="7">
        <v>0</v>
      </c>
      <c r="AZ52" s="3" t="s">
        <v>103</v>
      </c>
      <c r="BA52" s="11">
        <v>0</v>
      </c>
      <c r="BB52" s="3" t="s">
        <v>103</v>
      </c>
      <c r="BC52" s="3">
        <f t="shared" si="0"/>
        <v>0</v>
      </c>
      <c r="BD52" s="8">
        <f t="shared" si="3"/>
        <v>99787400</v>
      </c>
      <c r="BE52" s="43">
        <v>0</v>
      </c>
      <c r="BF52" s="43">
        <v>0</v>
      </c>
      <c r="BG52" s="43">
        <v>0</v>
      </c>
      <c r="BH52" s="43">
        <v>0</v>
      </c>
      <c r="BI52" s="12">
        <v>45291</v>
      </c>
      <c r="BJ52" s="12">
        <v>45291</v>
      </c>
      <c r="BK52" s="183">
        <f t="shared" ca="1" si="2"/>
        <v>-838</v>
      </c>
      <c r="BL52" s="11" t="s">
        <v>127</v>
      </c>
      <c r="BM52" s="10" t="s">
        <v>95</v>
      </c>
      <c r="BN52" s="11" t="s">
        <v>107</v>
      </c>
      <c r="BO52" s="11" t="s">
        <v>676</v>
      </c>
      <c r="BP52" s="11">
        <v>0</v>
      </c>
      <c r="BQ52" s="11" t="s">
        <v>109</v>
      </c>
      <c r="BR52" s="12">
        <v>44945</v>
      </c>
      <c r="BS52" s="11" t="s">
        <v>677</v>
      </c>
      <c r="BT52" s="12">
        <v>44945</v>
      </c>
      <c r="BU52" s="11" t="s">
        <v>678</v>
      </c>
      <c r="BV52" s="11" t="s">
        <v>131</v>
      </c>
      <c r="BW52" s="124" t="s">
        <v>113</v>
      </c>
      <c r="BX52" s="10" t="s">
        <v>132</v>
      </c>
      <c r="BY52" s="11" t="s">
        <v>103</v>
      </c>
      <c r="BZ52" s="11" t="s">
        <v>438</v>
      </c>
      <c r="CA52" s="11" t="s">
        <v>103</v>
      </c>
      <c r="CB52" s="11" t="s">
        <v>160</v>
      </c>
      <c r="CC52" s="11" t="s">
        <v>679</v>
      </c>
      <c r="CD52" s="11" t="s">
        <v>680</v>
      </c>
      <c r="CE52" s="12" t="s">
        <v>103</v>
      </c>
      <c r="CF52" s="175"/>
      <c r="CG52" s="175"/>
      <c r="CH52" s="182" t="s">
        <v>245</v>
      </c>
      <c r="CI52" s="182" t="s">
        <v>246</v>
      </c>
      <c r="CJ52" s="182" t="s">
        <v>99</v>
      </c>
      <c r="CK52" s="182" t="s">
        <v>247</v>
      </c>
    </row>
    <row r="53" spans="1:89" ht="90" x14ac:dyDescent="0.25">
      <c r="A53" s="140">
        <v>156</v>
      </c>
      <c r="B53" s="10" t="s">
        <v>681</v>
      </c>
      <c r="C53" s="11" t="s">
        <v>682</v>
      </c>
      <c r="D53" s="10" t="s">
        <v>250</v>
      </c>
      <c r="E53" s="12">
        <v>44943</v>
      </c>
      <c r="F53" s="11" t="s">
        <v>683</v>
      </c>
      <c r="G53" s="11" t="s">
        <v>91</v>
      </c>
      <c r="H53" s="11" t="s">
        <v>92</v>
      </c>
      <c r="I53" s="11" t="s">
        <v>93</v>
      </c>
      <c r="J53" s="52">
        <v>51859703</v>
      </c>
      <c r="K53" s="13">
        <v>2</v>
      </c>
      <c r="L53" s="13" t="s">
        <v>94</v>
      </c>
      <c r="M53" s="13" t="s">
        <v>95</v>
      </c>
      <c r="N53" s="11" t="s">
        <v>684</v>
      </c>
      <c r="O53" s="11" t="s">
        <v>384</v>
      </c>
      <c r="P53" s="11" t="s">
        <v>168</v>
      </c>
      <c r="Q53" s="11" t="s">
        <v>99</v>
      </c>
      <c r="R53" s="10" t="s">
        <v>653</v>
      </c>
      <c r="S53" s="10" t="s">
        <v>654</v>
      </c>
      <c r="T53" s="11">
        <v>52032888</v>
      </c>
      <c r="U53" s="10" t="s">
        <v>653</v>
      </c>
      <c r="V53" s="11" t="s">
        <v>655</v>
      </c>
      <c r="W53" s="11" t="s">
        <v>103</v>
      </c>
      <c r="X53" s="11" t="s">
        <v>103</v>
      </c>
      <c r="Y53" s="11" t="s">
        <v>104</v>
      </c>
      <c r="Z53" s="14">
        <v>110291350</v>
      </c>
      <c r="AA53" s="11" t="s">
        <v>103</v>
      </c>
      <c r="AB53" s="11" t="s">
        <v>103</v>
      </c>
      <c r="AC53" s="14">
        <v>9562834</v>
      </c>
      <c r="AD53" s="6" t="s">
        <v>103</v>
      </c>
      <c r="AE53" s="11">
        <v>35123</v>
      </c>
      <c r="AF53" s="11">
        <v>30023</v>
      </c>
      <c r="AG53" s="15">
        <v>2022011000068</v>
      </c>
      <c r="AH53" s="12">
        <v>44944</v>
      </c>
      <c r="AI53" s="12">
        <v>44945</v>
      </c>
      <c r="AJ53" s="11" t="s">
        <v>103</v>
      </c>
      <c r="AK53" s="10" t="s">
        <v>103</v>
      </c>
      <c r="AL53" s="15" t="s">
        <v>103</v>
      </c>
      <c r="AM53" s="11" t="s">
        <v>103</v>
      </c>
      <c r="AN53" s="12" t="s">
        <v>103</v>
      </c>
      <c r="AO53" s="7">
        <v>0</v>
      </c>
      <c r="AP53" s="11" t="s">
        <v>103</v>
      </c>
      <c r="AQ53" s="7">
        <v>0</v>
      </c>
      <c r="AR53" s="11" t="s">
        <v>103</v>
      </c>
      <c r="AS53" s="7">
        <v>0</v>
      </c>
      <c r="AT53" s="3" t="s">
        <v>103</v>
      </c>
      <c r="AU53" s="7">
        <v>0</v>
      </c>
      <c r="AV53" s="3" t="s">
        <v>103</v>
      </c>
      <c r="AW53" s="7">
        <v>0</v>
      </c>
      <c r="AX53" s="3" t="s">
        <v>103</v>
      </c>
      <c r="AY53" s="7">
        <v>0</v>
      </c>
      <c r="AZ53" s="3" t="s">
        <v>103</v>
      </c>
      <c r="BA53" s="11">
        <v>0</v>
      </c>
      <c r="BB53" s="11">
        <v>0</v>
      </c>
      <c r="BC53" s="3">
        <f t="shared" si="0"/>
        <v>-173</v>
      </c>
      <c r="BD53" s="8">
        <f t="shared" si="3"/>
        <v>110291350</v>
      </c>
      <c r="BE53" s="43">
        <v>0</v>
      </c>
      <c r="BF53" s="43">
        <v>0</v>
      </c>
      <c r="BG53" s="43">
        <v>0</v>
      </c>
      <c r="BH53" s="43">
        <v>0</v>
      </c>
      <c r="BI53" s="12">
        <v>45291</v>
      </c>
      <c r="BJ53" s="12">
        <v>45118</v>
      </c>
      <c r="BK53" s="183">
        <f t="shared" ca="1" si="2"/>
        <v>-1011</v>
      </c>
      <c r="BL53" s="11" t="s">
        <v>127</v>
      </c>
      <c r="BM53" s="10" t="s">
        <v>95</v>
      </c>
      <c r="BN53" s="11" t="s">
        <v>107</v>
      </c>
      <c r="BO53" s="11" t="s">
        <v>685</v>
      </c>
      <c r="BP53" s="11">
        <v>0</v>
      </c>
      <c r="BQ53" s="11" t="s">
        <v>109</v>
      </c>
      <c r="BR53" s="12">
        <v>44945</v>
      </c>
      <c r="BS53" s="11" t="s">
        <v>469</v>
      </c>
      <c r="BT53" s="12">
        <v>44945</v>
      </c>
      <c r="BU53" s="11" t="s">
        <v>686</v>
      </c>
      <c r="BV53" s="11" t="s">
        <v>687</v>
      </c>
      <c r="BW53" s="124" t="s">
        <v>113</v>
      </c>
      <c r="BX53" s="11" t="s">
        <v>114</v>
      </c>
      <c r="BY53" s="11" t="s">
        <v>103</v>
      </c>
      <c r="BZ53" s="11" t="s">
        <v>688</v>
      </c>
      <c r="CA53" s="11" t="s">
        <v>103</v>
      </c>
      <c r="CB53" s="11" t="s">
        <v>117</v>
      </c>
      <c r="CC53" s="11" t="s">
        <v>689</v>
      </c>
      <c r="CD53" s="16" t="s">
        <v>690</v>
      </c>
      <c r="CE53" s="12" t="s">
        <v>103</v>
      </c>
      <c r="CF53" s="175"/>
      <c r="CG53" s="175"/>
      <c r="CH53" s="182" t="s">
        <v>245</v>
      </c>
      <c r="CI53" s="182" t="s">
        <v>246</v>
      </c>
      <c r="CJ53" s="182" t="s">
        <v>99</v>
      </c>
      <c r="CK53" s="182" t="s">
        <v>247</v>
      </c>
    </row>
    <row r="54" spans="1:89" ht="90" x14ac:dyDescent="0.25">
      <c r="A54" s="140">
        <v>173</v>
      </c>
      <c r="B54" s="10" t="s">
        <v>691</v>
      </c>
      <c r="C54" s="11" t="s">
        <v>692</v>
      </c>
      <c r="D54" s="10" t="s">
        <v>250</v>
      </c>
      <c r="E54" s="12">
        <v>44943</v>
      </c>
      <c r="F54" s="54" t="s">
        <v>693</v>
      </c>
      <c r="G54" s="11" t="s">
        <v>91</v>
      </c>
      <c r="H54" s="11" t="s">
        <v>92</v>
      </c>
      <c r="I54" s="11" t="s">
        <v>93</v>
      </c>
      <c r="J54" s="52">
        <v>52961468</v>
      </c>
      <c r="K54" s="13">
        <v>5</v>
      </c>
      <c r="L54" s="13" t="s">
        <v>94</v>
      </c>
      <c r="M54" s="13" t="s">
        <v>95</v>
      </c>
      <c r="N54" s="11" t="s">
        <v>694</v>
      </c>
      <c r="O54" s="11" t="s">
        <v>97</v>
      </c>
      <c r="P54" s="11" t="s">
        <v>168</v>
      </c>
      <c r="Q54" s="11" t="s">
        <v>99</v>
      </c>
      <c r="R54" s="10" t="s">
        <v>653</v>
      </c>
      <c r="S54" s="10" t="s">
        <v>654</v>
      </c>
      <c r="T54" s="11">
        <v>52032888</v>
      </c>
      <c r="U54" s="10" t="s">
        <v>653</v>
      </c>
      <c r="V54" s="11" t="s">
        <v>655</v>
      </c>
      <c r="W54" s="11" t="s">
        <v>103</v>
      </c>
      <c r="X54" s="11" t="s">
        <v>103</v>
      </c>
      <c r="Y54" s="11" t="s">
        <v>104</v>
      </c>
      <c r="Z54" s="14">
        <v>50769014</v>
      </c>
      <c r="AA54" s="11" t="s">
        <v>103</v>
      </c>
      <c r="AB54" s="11" t="s">
        <v>103</v>
      </c>
      <c r="AC54" s="14">
        <v>4401938</v>
      </c>
      <c r="AD54" s="6" t="s">
        <v>103</v>
      </c>
      <c r="AE54" s="11">
        <v>29223</v>
      </c>
      <c r="AF54" s="11">
        <v>30123</v>
      </c>
      <c r="AG54" s="15">
        <v>2022011000068</v>
      </c>
      <c r="AH54" s="12">
        <v>44944</v>
      </c>
      <c r="AI54" s="12">
        <v>44945</v>
      </c>
      <c r="AJ54" s="29" t="s">
        <v>103</v>
      </c>
      <c r="AK54" s="2" t="s">
        <v>103</v>
      </c>
      <c r="AL54" s="60" t="s">
        <v>103</v>
      </c>
      <c r="AM54" s="29" t="s">
        <v>103</v>
      </c>
      <c r="AN54" s="61" t="s">
        <v>103</v>
      </c>
      <c r="AO54" s="7">
        <v>0</v>
      </c>
      <c r="AP54" s="29" t="s">
        <v>103</v>
      </c>
      <c r="AQ54" s="7">
        <v>0</v>
      </c>
      <c r="AR54" s="11" t="s">
        <v>103</v>
      </c>
      <c r="AS54" s="7">
        <v>0</v>
      </c>
      <c r="AT54" s="3" t="s">
        <v>103</v>
      </c>
      <c r="AU54" s="7">
        <v>0</v>
      </c>
      <c r="AV54" s="3" t="s">
        <v>103</v>
      </c>
      <c r="AW54" s="7">
        <v>0</v>
      </c>
      <c r="AX54" s="3" t="s">
        <v>103</v>
      </c>
      <c r="AY54" s="7">
        <v>0</v>
      </c>
      <c r="AZ54" s="3" t="s">
        <v>103</v>
      </c>
      <c r="BA54" s="11">
        <v>0</v>
      </c>
      <c r="BB54" s="11">
        <v>0</v>
      </c>
      <c r="BC54" s="3">
        <f t="shared" si="0"/>
        <v>-111</v>
      </c>
      <c r="BD54" s="8">
        <f t="shared" si="3"/>
        <v>50769014</v>
      </c>
      <c r="BE54" s="43">
        <v>0</v>
      </c>
      <c r="BF54" s="43">
        <v>0</v>
      </c>
      <c r="BG54" s="43">
        <v>0</v>
      </c>
      <c r="BH54" s="43">
        <v>0</v>
      </c>
      <c r="BI54" s="12">
        <v>45291</v>
      </c>
      <c r="BJ54" s="12">
        <v>45180</v>
      </c>
      <c r="BK54" s="183">
        <f t="shared" ca="1" si="2"/>
        <v>-949</v>
      </c>
      <c r="BL54" s="11" t="s">
        <v>106</v>
      </c>
      <c r="BM54" s="11" t="s">
        <v>95</v>
      </c>
      <c r="BN54" s="11" t="s">
        <v>107</v>
      </c>
      <c r="BO54" s="11" t="s">
        <v>695</v>
      </c>
      <c r="BP54" s="11">
        <v>0</v>
      </c>
      <c r="BQ54" s="11" t="s">
        <v>109</v>
      </c>
      <c r="BR54" s="12">
        <v>44945</v>
      </c>
      <c r="BS54" s="12" t="s">
        <v>696</v>
      </c>
      <c r="BT54" s="12">
        <v>44945</v>
      </c>
      <c r="BU54" s="11" t="s">
        <v>697</v>
      </c>
      <c r="BV54" s="11" t="s">
        <v>698</v>
      </c>
      <c r="BW54" s="124" t="s">
        <v>113</v>
      </c>
      <c r="BX54" s="11" t="s">
        <v>114</v>
      </c>
      <c r="BY54" s="11" t="s">
        <v>103</v>
      </c>
      <c r="BZ54" s="11" t="s">
        <v>175</v>
      </c>
      <c r="CA54" s="11" t="s">
        <v>103</v>
      </c>
      <c r="CB54" s="11" t="s">
        <v>117</v>
      </c>
      <c r="CC54" s="11" t="s">
        <v>699</v>
      </c>
      <c r="CD54" s="16" t="s">
        <v>700</v>
      </c>
      <c r="CE54" s="12" t="s">
        <v>103</v>
      </c>
      <c r="CF54" s="175"/>
      <c r="CG54" s="175"/>
      <c r="CH54" s="182" t="s">
        <v>245</v>
      </c>
      <c r="CI54" s="182" t="s">
        <v>246</v>
      </c>
      <c r="CJ54" s="182" t="s">
        <v>99</v>
      </c>
      <c r="CK54" s="182" t="s">
        <v>247</v>
      </c>
    </row>
    <row r="55" spans="1:89" ht="72" x14ac:dyDescent="0.25">
      <c r="A55" s="140">
        <v>530</v>
      </c>
      <c r="B55" s="10" t="s">
        <v>701</v>
      </c>
      <c r="C55" s="11" t="s">
        <v>702</v>
      </c>
      <c r="D55" s="11" t="s">
        <v>165</v>
      </c>
      <c r="E55" s="12">
        <v>44943</v>
      </c>
      <c r="F55" s="11" t="s">
        <v>703</v>
      </c>
      <c r="G55" s="11" t="s">
        <v>91</v>
      </c>
      <c r="H55" s="11" t="s">
        <v>92</v>
      </c>
      <c r="I55" s="11" t="s">
        <v>93</v>
      </c>
      <c r="J55" s="52">
        <v>79389654</v>
      </c>
      <c r="K55" s="13">
        <v>4</v>
      </c>
      <c r="L55" s="13" t="s">
        <v>94</v>
      </c>
      <c r="M55" s="3" t="s">
        <v>95</v>
      </c>
      <c r="N55" s="11" t="s">
        <v>704</v>
      </c>
      <c r="O55" s="10" t="s">
        <v>384</v>
      </c>
      <c r="P55" s="3" t="s">
        <v>98</v>
      </c>
      <c r="Q55" s="11" t="s">
        <v>99</v>
      </c>
      <c r="R55" s="10" t="s">
        <v>705</v>
      </c>
      <c r="S55" s="10" t="s">
        <v>706</v>
      </c>
      <c r="T55" s="10">
        <v>1020718066</v>
      </c>
      <c r="U55" s="11" t="s">
        <v>705</v>
      </c>
      <c r="V55" s="11" t="s">
        <v>103</v>
      </c>
      <c r="W55" s="11" t="s">
        <v>103</v>
      </c>
      <c r="X55" s="11" t="s">
        <v>103</v>
      </c>
      <c r="Y55" s="11" t="s">
        <v>104</v>
      </c>
      <c r="Z55" s="51">
        <v>286328412</v>
      </c>
      <c r="AA55" s="11" t="s">
        <v>103</v>
      </c>
      <c r="AB55" s="11" t="s">
        <v>103</v>
      </c>
      <c r="AC55" s="14">
        <v>23860701</v>
      </c>
      <c r="AD55" s="6">
        <v>26055885</v>
      </c>
      <c r="AE55" s="11">
        <v>62523</v>
      </c>
      <c r="AF55" s="11">
        <v>33623</v>
      </c>
      <c r="AG55" s="15">
        <v>2022011000068</v>
      </c>
      <c r="AH55" s="20">
        <v>44945</v>
      </c>
      <c r="AI55" s="17">
        <v>44946</v>
      </c>
      <c r="AJ55" s="11" t="s">
        <v>103</v>
      </c>
      <c r="AK55" s="10" t="s">
        <v>103</v>
      </c>
      <c r="AL55" s="15" t="s">
        <v>103</v>
      </c>
      <c r="AM55" s="11" t="s">
        <v>103</v>
      </c>
      <c r="AN55" s="12" t="s">
        <v>103</v>
      </c>
      <c r="AO55" s="7">
        <v>-14316429</v>
      </c>
      <c r="AP55" s="39">
        <v>45288</v>
      </c>
      <c r="AQ55" s="7">
        <v>130279425</v>
      </c>
      <c r="AR55" s="39">
        <v>45288</v>
      </c>
      <c r="AS55" s="7">
        <v>0</v>
      </c>
      <c r="AT55" s="3" t="s">
        <v>103</v>
      </c>
      <c r="AU55" s="7">
        <v>0</v>
      </c>
      <c r="AV55" s="3" t="s">
        <v>103</v>
      </c>
      <c r="AW55" s="7">
        <v>0</v>
      </c>
      <c r="AX55" s="3" t="s">
        <v>103</v>
      </c>
      <c r="AY55" s="7">
        <v>0</v>
      </c>
      <c r="AZ55" s="3" t="s">
        <v>103</v>
      </c>
      <c r="BA55" s="11">
        <v>1</v>
      </c>
      <c r="BB55" s="39">
        <v>45288</v>
      </c>
      <c r="BC55" s="3">
        <f t="shared" si="0"/>
        <v>152</v>
      </c>
      <c r="BD55" s="8">
        <f t="shared" si="3"/>
        <v>402291408</v>
      </c>
      <c r="BE55" s="154">
        <f t="shared" ref="BE55:BE57" si="5">BF55+BG55+BH55</f>
        <v>130279425</v>
      </c>
      <c r="BF55" s="7">
        <v>130279425</v>
      </c>
      <c r="BG55" s="7">
        <v>0</v>
      </c>
      <c r="BH55" s="7">
        <v>0</v>
      </c>
      <c r="BI55" s="39">
        <v>45291</v>
      </c>
      <c r="BJ55" s="39">
        <v>45443</v>
      </c>
      <c r="BK55" s="183">
        <f t="shared" ca="1" si="2"/>
        <v>-686</v>
      </c>
      <c r="BL55" s="11" t="s">
        <v>106</v>
      </c>
      <c r="BM55" s="10" t="s">
        <v>95</v>
      </c>
      <c r="BN55" s="11" t="s">
        <v>107</v>
      </c>
      <c r="BO55" s="11" t="s">
        <v>707</v>
      </c>
      <c r="BP55" s="11">
        <v>0</v>
      </c>
      <c r="BQ55" s="11" t="s">
        <v>109</v>
      </c>
      <c r="BR55" s="12">
        <v>44945</v>
      </c>
      <c r="BS55" s="11" t="s">
        <v>708</v>
      </c>
      <c r="BT55" s="12">
        <v>44945</v>
      </c>
      <c r="BU55" s="11" t="s">
        <v>709</v>
      </c>
      <c r="BV55" s="11" t="s">
        <v>710</v>
      </c>
      <c r="BW55" s="9" t="s">
        <v>113</v>
      </c>
      <c r="BX55" s="11" t="s">
        <v>258</v>
      </c>
      <c r="BY55" s="11" t="s">
        <v>103</v>
      </c>
      <c r="BZ55" s="11" t="s">
        <v>142</v>
      </c>
      <c r="CA55" s="11" t="s">
        <v>103</v>
      </c>
      <c r="CB55" s="11" t="s">
        <v>160</v>
      </c>
      <c r="CC55" s="11" t="s">
        <v>711</v>
      </c>
      <c r="CD55" s="16" t="s">
        <v>712</v>
      </c>
      <c r="CE55" s="12" t="s">
        <v>103</v>
      </c>
      <c r="CF55" s="175"/>
      <c r="CG55" s="175"/>
      <c r="CH55" s="182" t="s">
        <v>635</v>
      </c>
      <c r="CI55" s="182" t="s">
        <v>121</v>
      </c>
      <c r="CJ55" s="182" t="s">
        <v>99</v>
      </c>
      <c r="CK55" s="182" t="s">
        <v>713</v>
      </c>
    </row>
    <row r="56" spans="1:89" ht="72" x14ac:dyDescent="0.25">
      <c r="A56" s="140">
        <v>431</v>
      </c>
      <c r="B56" s="10" t="s">
        <v>714</v>
      </c>
      <c r="C56" s="11" t="s">
        <v>715</v>
      </c>
      <c r="D56" s="11" t="s">
        <v>539</v>
      </c>
      <c r="E56" s="12">
        <v>44943</v>
      </c>
      <c r="F56" s="11" t="s">
        <v>716</v>
      </c>
      <c r="G56" s="11" t="s">
        <v>91</v>
      </c>
      <c r="H56" s="11" t="s">
        <v>92</v>
      </c>
      <c r="I56" s="11" t="s">
        <v>93</v>
      </c>
      <c r="J56" s="52">
        <v>1018469184</v>
      </c>
      <c r="K56" s="13">
        <v>7</v>
      </c>
      <c r="L56" s="13" t="s">
        <v>94</v>
      </c>
      <c r="M56" s="3" t="s">
        <v>95</v>
      </c>
      <c r="N56" s="11" t="s">
        <v>717</v>
      </c>
      <c r="O56" s="10" t="s">
        <v>97</v>
      </c>
      <c r="P56" s="3" t="s">
        <v>98</v>
      </c>
      <c r="Q56" s="11" t="s">
        <v>99</v>
      </c>
      <c r="R56" s="10" t="s">
        <v>718</v>
      </c>
      <c r="S56" s="10" t="s">
        <v>719</v>
      </c>
      <c r="T56" s="10">
        <v>51976278</v>
      </c>
      <c r="U56" s="11" t="s">
        <v>718</v>
      </c>
      <c r="V56" s="11" t="s">
        <v>103</v>
      </c>
      <c r="W56" s="11" t="s">
        <v>103</v>
      </c>
      <c r="X56" s="11" t="s">
        <v>103</v>
      </c>
      <c r="Y56" s="11" t="s">
        <v>104</v>
      </c>
      <c r="Z56" s="14">
        <v>79200000</v>
      </c>
      <c r="AA56" s="11" t="s">
        <v>103</v>
      </c>
      <c r="AB56" s="11" t="s">
        <v>103</v>
      </c>
      <c r="AC56" s="14">
        <v>6600000</v>
      </c>
      <c r="AD56" s="6">
        <v>7207200</v>
      </c>
      <c r="AE56" s="11">
        <v>56023</v>
      </c>
      <c r="AF56" s="11">
        <v>29323</v>
      </c>
      <c r="AG56" s="15">
        <v>2022011000068</v>
      </c>
      <c r="AH56" s="20">
        <v>44944</v>
      </c>
      <c r="AI56" s="17">
        <v>44945</v>
      </c>
      <c r="AJ56" s="11" t="s">
        <v>103</v>
      </c>
      <c r="AK56" s="10" t="s">
        <v>103</v>
      </c>
      <c r="AL56" s="15" t="s">
        <v>103</v>
      </c>
      <c r="AM56" s="11" t="s">
        <v>103</v>
      </c>
      <c r="AN56" s="12" t="s">
        <v>103</v>
      </c>
      <c r="AO56" s="7">
        <v>-3740000</v>
      </c>
      <c r="AP56" s="39">
        <v>45286</v>
      </c>
      <c r="AQ56" s="7">
        <v>36036000</v>
      </c>
      <c r="AR56" s="39">
        <v>45286</v>
      </c>
      <c r="AS56" s="7">
        <v>0</v>
      </c>
      <c r="AT56" s="3" t="s">
        <v>103</v>
      </c>
      <c r="AU56" s="7">
        <v>0</v>
      </c>
      <c r="AV56" s="3" t="s">
        <v>103</v>
      </c>
      <c r="AW56" s="7">
        <v>0</v>
      </c>
      <c r="AX56" s="3" t="s">
        <v>103</v>
      </c>
      <c r="AY56" s="7">
        <v>0</v>
      </c>
      <c r="AZ56" s="3" t="s">
        <v>103</v>
      </c>
      <c r="BA56" s="11">
        <v>1</v>
      </c>
      <c r="BB56" s="39">
        <v>45286</v>
      </c>
      <c r="BC56" s="3">
        <f t="shared" si="0"/>
        <v>152</v>
      </c>
      <c r="BD56" s="8">
        <f t="shared" si="3"/>
        <v>111496000</v>
      </c>
      <c r="BE56" s="154">
        <f t="shared" si="5"/>
        <v>36036000</v>
      </c>
      <c r="BF56" s="7">
        <v>36036000</v>
      </c>
      <c r="BG56" s="7">
        <v>0</v>
      </c>
      <c r="BH56" s="7">
        <v>0</v>
      </c>
      <c r="BI56" s="12">
        <v>45291</v>
      </c>
      <c r="BJ56" s="12">
        <v>45443</v>
      </c>
      <c r="BK56" s="183">
        <f t="shared" ca="1" si="2"/>
        <v>-686</v>
      </c>
      <c r="BL56" s="11" t="s">
        <v>106</v>
      </c>
      <c r="BM56" s="10" t="s">
        <v>95</v>
      </c>
      <c r="BN56" s="11" t="s">
        <v>107</v>
      </c>
      <c r="BO56" s="11" t="s">
        <v>720</v>
      </c>
      <c r="BP56" s="11">
        <v>0</v>
      </c>
      <c r="BQ56" s="11" t="s">
        <v>109</v>
      </c>
      <c r="BR56" s="12">
        <v>44944</v>
      </c>
      <c r="BS56" s="11" t="s">
        <v>721</v>
      </c>
      <c r="BT56" s="12">
        <v>44944</v>
      </c>
      <c r="BU56" s="11" t="s">
        <v>722</v>
      </c>
      <c r="BV56" s="11" t="s">
        <v>723</v>
      </c>
      <c r="BW56" s="9" t="s">
        <v>113</v>
      </c>
      <c r="BX56" s="11" t="s">
        <v>258</v>
      </c>
      <c r="BY56" s="11" t="s">
        <v>103</v>
      </c>
      <c r="BZ56" s="11" t="s">
        <v>724</v>
      </c>
      <c r="CA56" s="11" t="s">
        <v>103</v>
      </c>
      <c r="CB56" s="11" t="s">
        <v>117</v>
      </c>
      <c r="CC56" s="11" t="s">
        <v>725</v>
      </c>
      <c r="CD56" s="16" t="s">
        <v>712</v>
      </c>
      <c r="CE56" s="12" t="s">
        <v>103</v>
      </c>
      <c r="CF56" s="175"/>
      <c r="CG56" s="175"/>
      <c r="CH56" s="182" t="s">
        <v>726</v>
      </c>
      <c r="CI56" s="182" t="s">
        <v>246</v>
      </c>
      <c r="CJ56" s="182" t="s">
        <v>727</v>
      </c>
      <c r="CK56" s="182" t="s">
        <v>728</v>
      </c>
    </row>
    <row r="57" spans="1:89" ht="72" x14ac:dyDescent="0.25">
      <c r="A57" s="140">
        <v>138</v>
      </c>
      <c r="B57" s="10" t="s">
        <v>729</v>
      </c>
      <c r="C57" s="11" t="s">
        <v>730</v>
      </c>
      <c r="D57" s="10" t="s">
        <v>250</v>
      </c>
      <c r="E57" s="12">
        <v>44943</v>
      </c>
      <c r="F57" s="10" t="s">
        <v>731</v>
      </c>
      <c r="G57" s="11" t="s">
        <v>91</v>
      </c>
      <c r="H57" s="11" t="s">
        <v>92</v>
      </c>
      <c r="I57" s="11" t="s">
        <v>93</v>
      </c>
      <c r="J57" s="52">
        <v>64564903</v>
      </c>
      <c r="K57" s="13">
        <v>9</v>
      </c>
      <c r="L57" s="13" t="s">
        <v>94</v>
      </c>
      <c r="M57" s="3" t="s">
        <v>95</v>
      </c>
      <c r="N57" s="11" t="s">
        <v>732</v>
      </c>
      <c r="O57" s="11" t="s">
        <v>97</v>
      </c>
      <c r="P57" s="3" t="s">
        <v>98</v>
      </c>
      <c r="Q57" s="11" t="s">
        <v>99</v>
      </c>
      <c r="R57" s="10" t="s">
        <v>335</v>
      </c>
      <c r="S57" s="10" t="s">
        <v>336</v>
      </c>
      <c r="T57" s="11">
        <v>66760258</v>
      </c>
      <c r="U57" s="11" t="s">
        <v>335</v>
      </c>
      <c r="V57" s="11" t="s">
        <v>103</v>
      </c>
      <c r="W57" s="11" t="s">
        <v>103</v>
      </c>
      <c r="X57" s="11" t="s">
        <v>103</v>
      </c>
      <c r="Y57" s="11" t="s">
        <v>104</v>
      </c>
      <c r="Z57" s="14">
        <v>179386598</v>
      </c>
      <c r="AA57" s="11" t="s">
        <v>103</v>
      </c>
      <c r="AB57" s="11" t="s">
        <v>103</v>
      </c>
      <c r="AC57" s="14">
        <v>17304177</v>
      </c>
      <c r="AD57" s="6" t="s">
        <v>103</v>
      </c>
      <c r="AE57" s="11">
        <v>62623</v>
      </c>
      <c r="AF57" s="11">
        <v>32323</v>
      </c>
      <c r="AG57" s="15" t="s">
        <v>221</v>
      </c>
      <c r="AH57" s="12">
        <v>44945</v>
      </c>
      <c r="AI57" s="12">
        <v>44946</v>
      </c>
      <c r="AJ57" s="11" t="s">
        <v>103</v>
      </c>
      <c r="AK57" s="10" t="s">
        <v>103</v>
      </c>
      <c r="AL57" s="15" t="s">
        <v>103</v>
      </c>
      <c r="AM57" s="11" t="s">
        <v>103</v>
      </c>
      <c r="AN57" s="12" t="s">
        <v>103</v>
      </c>
      <c r="AO57" s="7">
        <v>17881009</v>
      </c>
      <c r="AP57" s="12">
        <v>45240</v>
      </c>
      <c r="AQ57" s="7">
        <v>56688483</v>
      </c>
      <c r="AR57" s="12">
        <v>45288</v>
      </c>
      <c r="AS57" s="7">
        <v>0</v>
      </c>
      <c r="AT57" s="3" t="s">
        <v>103</v>
      </c>
      <c r="AU57" s="7">
        <v>0</v>
      </c>
      <c r="AV57" s="3" t="s">
        <v>103</v>
      </c>
      <c r="AW57" s="7">
        <v>0</v>
      </c>
      <c r="AX57" s="3" t="s">
        <v>103</v>
      </c>
      <c r="AY57" s="7">
        <v>0</v>
      </c>
      <c r="AZ57" s="3" t="s">
        <v>103</v>
      </c>
      <c r="BA57" s="11">
        <v>2</v>
      </c>
      <c r="BB57" s="4">
        <v>45288</v>
      </c>
      <c r="BC57" s="3">
        <f t="shared" si="0"/>
        <v>137</v>
      </c>
      <c r="BD57" s="8">
        <f t="shared" si="3"/>
        <v>253956090</v>
      </c>
      <c r="BE57" s="154">
        <f t="shared" si="5"/>
        <v>56688483</v>
      </c>
      <c r="BF57" s="7">
        <v>56688483</v>
      </c>
      <c r="BG57" s="7">
        <v>0</v>
      </c>
      <c r="BH57" s="7">
        <v>0</v>
      </c>
      <c r="BI57" s="12">
        <v>45245</v>
      </c>
      <c r="BJ57" s="12">
        <v>45382</v>
      </c>
      <c r="BK57" s="183">
        <f t="shared" ca="1" si="2"/>
        <v>-747</v>
      </c>
      <c r="BL57" s="11" t="s">
        <v>106</v>
      </c>
      <c r="BM57" s="10" t="s">
        <v>95</v>
      </c>
      <c r="BN57" s="11" t="s">
        <v>107</v>
      </c>
      <c r="BO57" s="11" t="s">
        <v>733</v>
      </c>
      <c r="BP57" s="11">
        <v>0</v>
      </c>
      <c r="BQ57" s="11" t="s">
        <v>109</v>
      </c>
      <c r="BR57" s="12">
        <v>44945</v>
      </c>
      <c r="BS57" s="11" t="s">
        <v>734</v>
      </c>
      <c r="BT57" s="12">
        <v>44945</v>
      </c>
      <c r="BU57" s="11" t="s">
        <v>735</v>
      </c>
      <c r="BV57" s="11" t="s">
        <v>736</v>
      </c>
      <c r="BW57" s="9" t="s">
        <v>113</v>
      </c>
      <c r="BX57" s="11" t="s">
        <v>258</v>
      </c>
      <c r="BY57" s="11" t="s">
        <v>103</v>
      </c>
      <c r="BZ57" s="11" t="s">
        <v>142</v>
      </c>
      <c r="CA57" s="11" t="s">
        <v>103</v>
      </c>
      <c r="CB57" s="11" t="s">
        <v>117</v>
      </c>
      <c r="CC57" s="11" t="s">
        <v>737</v>
      </c>
      <c r="CD57" s="16" t="s">
        <v>738</v>
      </c>
      <c r="CE57" s="12" t="s">
        <v>103</v>
      </c>
      <c r="CF57" s="175"/>
      <c r="CG57" s="175"/>
      <c r="CH57" s="182" t="s">
        <v>347</v>
      </c>
      <c r="CI57" s="182" t="s">
        <v>121</v>
      </c>
      <c r="CJ57" s="182" t="s">
        <v>99</v>
      </c>
      <c r="CK57" s="182" t="s">
        <v>179</v>
      </c>
    </row>
    <row r="58" spans="1:89" ht="108" x14ac:dyDescent="0.25">
      <c r="A58" s="140">
        <v>70</v>
      </c>
      <c r="B58" s="10" t="s">
        <v>739</v>
      </c>
      <c r="C58" s="11" t="s">
        <v>740</v>
      </c>
      <c r="D58" s="10" t="s">
        <v>250</v>
      </c>
      <c r="E58" s="12">
        <v>44943</v>
      </c>
      <c r="F58" s="11" t="s">
        <v>741</v>
      </c>
      <c r="G58" s="11" t="s">
        <v>91</v>
      </c>
      <c r="H58" s="11" t="s">
        <v>92</v>
      </c>
      <c r="I58" s="11" t="s">
        <v>93</v>
      </c>
      <c r="J58" s="52">
        <v>25274099</v>
      </c>
      <c r="K58" s="13">
        <v>5</v>
      </c>
      <c r="L58" s="13" t="s">
        <v>94</v>
      </c>
      <c r="M58" s="13" t="s">
        <v>742</v>
      </c>
      <c r="N58" s="23" t="s">
        <v>743</v>
      </c>
      <c r="O58" s="10" t="s">
        <v>384</v>
      </c>
      <c r="P58" s="3" t="s">
        <v>98</v>
      </c>
      <c r="Q58" s="11" t="s">
        <v>99</v>
      </c>
      <c r="R58" s="10" t="s">
        <v>744</v>
      </c>
      <c r="S58" s="10" t="s">
        <v>745</v>
      </c>
      <c r="T58" s="10">
        <v>45761628</v>
      </c>
      <c r="U58" s="10" t="s">
        <v>744</v>
      </c>
      <c r="V58" s="11" t="s">
        <v>103</v>
      </c>
      <c r="W58" s="11" t="s">
        <v>103</v>
      </c>
      <c r="X58" s="11" t="s">
        <v>103</v>
      </c>
      <c r="Y58" s="11" t="s">
        <v>104</v>
      </c>
      <c r="Z58" s="14">
        <v>129096072</v>
      </c>
      <c r="AA58" s="11" t="s">
        <v>103</v>
      </c>
      <c r="AB58" s="11" t="s">
        <v>103</v>
      </c>
      <c r="AC58" s="14">
        <v>10758006</v>
      </c>
      <c r="AD58" s="6" t="s">
        <v>103</v>
      </c>
      <c r="AE58" s="11">
        <v>31123</v>
      </c>
      <c r="AF58" s="11">
        <v>31723</v>
      </c>
      <c r="AG58" s="15">
        <v>2022011000068</v>
      </c>
      <c r="AH58" s="12">
        <v>44944</v>
      </c>
      <c r="AI58" s="12">
        <v>44946</v>
      </c>
      <c r="AJ58" s="11" t="s">
        <v>103</v>
      </c>
      <c r="AK58" s="10" t="s">
        <v>103</v>
      </c>
      <c r="AL58" s="15" t="s">
        <v>103</v>
      </c>
      <c r="AM58" s="11" t="s">
        <v>103</v>
      </c>
      <c r="AN58" s="12" t="s">
        <v>103</v>
      </c>
      <c r="AO58" s="7">
        <v>0</v>
      </c>
      <c r="AP58" s="11" t="s">
        <v>103</v>
      </c>
      <c r="AQ58" s="7">
        <v>0</v>
      </c>
      <c r="AR58" s="11" t="s">
        <v>103</v>
      </c>
      <c r="AS58" s="7">
        <v>0</v>
      </c>
      <c r="AT58" s="3" t="s">
        <v>103</v>
      </c>
      <c r="AU58" s="7">
        <v>0</v>
      </c>
      <c r="AV58" s="3" t="s">
        <v>103</v>
      </c>
      <c r="AW58" s="7">
        <v>0</v>
      </c>
      <c r="AX58" s="3" t="s">
        <v>103</v>
      </c>
      <c r="AY58" s="7">
        <v>0</v>
      </c>
      <c r="AZ58" s="3" t="s">
        <v>103</v>
      </c>
      <c r="BA58" s="11">
        <v>0</v>
      </c>
      <c r="BB58" s="3" t="s">
        <v>103</v>
      </c>
      <c r="BC58" s="3">
        <f t="shared" si="0"/>
        <v>0</v>
      </c>
      <c r="BD58" s="8">
        <f t="shared" si="3"/>
        <v>129096072</v>
      </c>
      <c r="BE58" s="43">
        <v>0</v>
      </c>
      <c r="BF58" s="43">
        <v>0</v>
      </c>
      <c r="BG58" s="43">
        <v>0</v>
      </c>
      <c r="BH58" s="43">
        <v>0</v>
      </c>
      <c r="BI58" s="12">
        <v>45291</v>
      </c>
      <c r="BJ58" s="12">
        <v>45291</v>
      </c>
      <c r="BK58" s="183">
        <f t="shared" ca="1" si="2"/>
        <v>-838</v>
      </c>
      <c r="BL58" s="11" t="s">
        <v>127</v>
      </c>
      <c r="BM58" s="11" t="s">
        <v>746</v>
      </c>
      <c r="BN58" s="11" t="s">
        <v>107</v>
      </c>
      <c r="BO58" s="11" t="s">
        <v>747</v>
      </c>
      <c r="BP58" s="11">
        <v>0</v>
      </c>
      <c r="BQ58" s="11" t="s">
        <v>158</v>
      </c>
      <c r="BR58" s="12">
        <v>44945</v>
      </c>
      <c r="BS58" s="11" t="s">
        <v>748</v>
      </c>
      <c r="BT58" s="12">
        <v>44945</v>
      </c>
      <c r="BU58" s="11" t="s">
        <v>749</v>
      </c>
      <c r="BV58" s="11" t="s">
        <v>131</v>
      </c>
      <c r="BW58" s="124" t="s">
        <v>113</v>
      </c>
      <c r="BX58" s="10" t="s">
        <v>132</v>
      </c>
      <c r="BY58" s="11" t="s">
        <v>103</v>
      </c>
      <c r="BZ58" s="11" t="s">
        <v>490</v>
      </c>
      <c r="CA58" s="11" t="s">
        <v>103</v>
      </c>
      <c r="CB58" s="11" t="s">
        <v>117</v>
      </c>
      <c r="CC58" s="11" t="s">
        <v>750</v>
      </c>
      <c r="CD58" s="16" t="s">
        <v>751</v>
      </c>
      <c r="CE58" s="12" t="s">
        <v>103</v>
      </c>
      <c r="CF58" s="175"/>
      <c r="CG58" s="175"/>
      <c r="CH58" s="182" t="s">
        <v>245</v>
      </c>
      <c r="CI58" s="182" t="s">
        <v>246</v>
      </c>
      <c r="CJ58" s="182" t="s">
        <v>99</v>
      </c>
      <c r="CK58" s="182" t="s">
        <v>247</v>
      </c>
    </row>
    <row r="59" spans="1:89" ht="108" x14ac:dyDescent="0.25">
      <c r="A59" s="140">
        <v>76</v>
      </c>
      <c r="B59" s="2" t="s">
        <v>752</v>
      </c>
      <c r="C59" s="11" t="s">
        <v>753</v>
      </c>
      <c r="D59" s="11" t="s">
        <v>89</v>
      </c>
      <c r="E59" s="12">
        <v>44943</v>
      </c>
      <c r="F59" s="11" t="s">
        <v>754</v>
      </c>
      <c r="G59" s="11" t="s">
        <v>91</v>
      </c>
      <c r="H59" s="11" t="s">
        <v>92</v>
      </c>
      <c r="I59" s="11" t="s">
        <v>93</v>
      </c>
      <c r="J59" s="52">
        <v>1140846280</v>
      </c>
      <c r="K59" s="13">
        <v>6</v>
      </c>
      <c r="L59" s="13" t="s">
        <v>94</v>
      </c>
      <c r="M59" s="13" t="s">
        <v>95</v>
      </c>
      <c r="N59" s="23" t="s">
        <v>755</v>
      </c>
      <c r="O59" s="10" t="s">
        <v>384</v>
      </c>
      <c r="P59" s="11" t="s">
        <v>168</v>
      </c>
      <c r="Q59" s="11" t="s">
        <v>99</v>
      </c>
      <c r="R59" s="10" t="s">
        <v>744</v>
      </c>
      <c r="S59" s="10" t="s">
        <v>745</v>
      </c>
      <c r="T59" s="10">
        <v>45761628</v>
      </c>
      <c r="U59" s="10" t="s">
        <v>744</v>
      </c>
      <c r="V59" s="11" t="s">
        <v>103</v>
      </c>
      <c r="W59" s="11" t="s">
        <v>103</v>
      </c>
      <c r="X59" s="11" t="s">
        <v>103</v>
      </c>
      <c r="Y59" s="11" t="s">
        <v>104</v>
      </c>
      <c r="Z59" s="14">
        <v>129096072</v>
      </c>
      <c r="AA59" s="11" t="s">
        <v>103</v>
      </c>
      <c r="AB59" s="11" t="s">
        <v>103</v>
      </c>
      <c r="AC59" s="14">
        <v>10758006</v>
      </c>
      <c r="AD59" s="6" t="s">
        <v>103</v>
      </c>
      <c r="AE59" s="11">
        <v>30723</v>
      </c>
      <c r="AF59" s="11">
        <v>33023</v>
      </c>
      <c r="AG59" s="15">
        <v>2022011000068</v>
      </c>
      <c r="AH59" s="12">
        <v>44945</v>
      </c>
      <c r="AI59" s="12">
        <v>44946</v>
      </c>
      <c r="AJ59" s="11" t="s">
        <v>103</v>
      </c>
      <c r="AK59" s="10" t="s">
        <v>103</v>
      </c>
      <c r="AL59" s="15" t="s">
        <v>103</v>
      </c>
      <c r="AM59" s="11" t="s">
        <v>103</v>
      </c>
      <c r="AN59" s="12" t="s">
        <v>103</v>
      </c>
      <c r="AO59" s="7">
        <v>0</v>
      </c>
      <c r="AP59" s="11" t="s">
        <v>103</v>
      </c>
      <c r="AQ59" s="7">
        <v>0</v>
      </c>
      <c r="AR59" s="11" t="s">
        <v>103</v>
      </c>
      <c r="AS59" s="7">
        <v>0</v>
      </c>
      <c r="AT59" s="3" t="s">
        <v>103</v>
      </c>
      <c r="AU59" s="7">
        <v>0</v>
      </c>
      <c r="AV59" s="3" t="s">
        <v>103</v>
      </c>
      <c r="AW59" s="7">
        <v>0</v>
      </c>
      <c r="AX59" s="3" t="s">
        <v>103</v>
      </c>
      <c r="AY59" s="7">
        <v>0</v>
      </c>
      <c r="AZ59" s="3" t="s">
        <v>103</v>
      </c>
      <c r="BA59" s="11">
        <v>0</v>
      </c>
      <c r="BB59" s="11">
        <v>0</v>
      </c>
      <c r="BC59" s="3">
        <f t="shared" si="0"/>
        <v>-90</v>
      </c>
      <c r="BD59" s="8">
        <f t="shared" si="3"/>
        <v>129096072</v>
      </c>
      <c r="BE59" s="43">
        <v>0</v>
      </c>
      <c r="BF59" s="43">
        <v>0</v>
      </c>
      <c r="BG59" s="43">
        <v>0</v>
      </c>
      <c r="BH59" s="43">
        <v>0</v>
      </c>
      <c r="BI59" s="12">
        <v>45291</v>
      </c>
      <c r="BJ59" s="12">
        <v>45201</v>
      </c>
      <c r="BK59" s="183">
        <f t="shared" ca="1" si="2"/>
        <v>-928</v>
      </c>
      <c r="BL59" s="11" t="s">
        <v>127</v>
      </c>
      <c r="BM59" s="11" t="s">
        <v>756</v>
      </c>
      <c r="BN59" s="11" t="s">
        <v>107</v>
      </c>
      <c r="BO59" s="11" t="s">
        <v>757</v>
      </c>
      <c r="BP59" s="11">
        <v>0</v>
      </c>
      <c r="BQ59" s="11" t="s">
        <v>109</v>
      </c>
      <c r="BR59" s="12">
        <v>44945</v>
      </c>
      <c r="BS59" s="12" t="s">
        <v>758</v>
      </c>
      <c r="BT59" s="12">
        <v>44946</v>
      </c>
      <c r="BU59" s="11" t="s">
        <v>759</v>
      </c>
      <c r="BV59" s="11" t="s">
        <v>760</v>
      </c>
      <c r="BW59" s="124" t="s">
        <v>113</v>
      </c>
      <c r="BX59" s="11" t="s">
        <v>114</v>
      </c>
      <c r="BY59" s="11" t="s">
        <v>103</v>
      </c>
      <c r="BZ59" s="11" t="s">
        <v>142</v>
      </c>
      <c r="CA59" s="11" t="s">
        <v>103</v>
      </c>
      <c r="CB59" s="11" t="s">
        <v>160</v>
      </c>
      <c r="CC59" s="11" t="s">
        <v>761</v>
      </c>
      <c r="CD59" s="16" t="s">
        <v>762</v>
      </c>
      <c r="CE59" s="12">
        <v>45203</v>
      </c>
      <c r="CF59" s="175"/>
      <c r="CG59" s="175"/>
      <c r="CH59" s="182" t="s">
        <v>245</v>
      </c>
      <c r="CI59" s="182" t="s">
        <v>246</v>
      </c>
      <c r="CJ59" s="182" t="s">
        <v>99</v>
      </c>
      <c r="CK59" s="182" t="s">
        <v>247</v>
      </c>
    </row>
    <row r="60" spans="1:89" ht="108" x14ac:dyDescent="0.25">
      <c r="A60" s="140">
        <v>85</v>
      </c>
      <c r="B60" s="10" t="s">
        <v>763</v>
      </c>
      <c r="C60" s="11" t="s">
        <v>764</v>
      </c>
      <c r="D60" s="11" t="s">
        <v>89</v>
      </c>
      <c r="E60" s="12">
        <v>44943</v>
      </c>
      <c r="F60" s="11" t="s">
        <v>765</v>
      </c>
      <c r="G60" s="11" t="s">
        <v>91</v>
      </c>
      <c r="H60" s="11" t="s">
        <v>92</v>
      </c>
      <c r="I60" s="11" t="s">
        <v>93</v>
      </c>
      <c r="J60" s="52">
        <v>43614348</v>
      </c>
      <c r="K60" s="13">
        <v>1</v>
      </c>
      <c r="L60" s="13" t="s">
        <v>94</v>
      </c>
      <c r="M60" s="13" t="s">
        <v>766</v>
      </c>
      <c r="N60" s="23" t="s">
        <v>767</v>
      </c>
      <c r="O60" s="10" t="s">
        <v>384</v>
      </c>
      <c r="P60" s="3" t="s">
        <v>98</v>
      </c>
      <c r="Q60" s="11" t="s">
        <v>99</v>
      </c>
      <c r="R60" s="10" t="s">
        <v>744</v>
      </c>
      <c r="S60" s="10" t="s">
        <v>745</v>
      </c>
      <c r="T60" s="10">
        <v>45761628</v>
      </c>
      <c r="U60" s="11" t="s">
        <v>744</v>
      </c>
      <c r="V60" s="11" t="s">
        <v>103</v>
      </c>
      <c r="W60" s="11" t="s">
        <v>103</v>
      </c>
      <c r="X60" s="11" t="s">
        <v>103</v>
      </c>
      <c r="Y60" s="11" t="s">
        <v>104</v>
      </c>
      <c r="Z60" s="14">
        <v>129096072</v>
      </c>
      <c r="AA60" s="11" t="s">
        <v>103</v>
      </c>
      <c r="AB60" s="11" t="s">
        <v>103</v>
      </c>
      <c r="AC60" s="14">
        <v>10758006</v>
      </c>
      <c r="AD60" s="6">
        <v>11747742</v>
      </c>
      <c r="AE60" s="11">
        <v>30623</v>
      </c>
      <c r="AF60" s="11" t="s">
        <v>768</v>
      </c>
      <c r="AG60" s="15" t="s">
        <v>221</v>
      </c>
      <c r="AH60" s="12">
        <v>44945</v>
      </c>
      <c r="AI60" s="12">
        <v>44946</v>
      </c>
      <c r="AJ60" s="29" t="s">
        <v>769</v>
      </c>
      <c r="AK60" s="2" t="s">
        <v>204</v>
      </c>
      <c r="AL60" s="60">
        <v>1017214967</v>
      </c>
      <c r="AM60" s="29">
        <v>9</v>
      </c>
      <c r="AN60" s="61">
        <v>45189</v>
      </c>
      <c r="AO60" s="7">
        <v>-8247812</v>
      </c>
      <c r="AP60" s="61">
        <v>45288</v>
      </c>
      <c r="AQ60" s="7">
        <v>58738710</v>
      </c>
      <c r="AR60" s="61">
        <v>45288</v>
      </c>
      <c r="AS60" s="7">
        <v>0</v>
      </c>
      <c r="AT60" s="3" t="s">
        <v>103</v>
      </c>
      <c r="AU60" s="7">
        <v>0</v>
      </c>
      <c r="AV60" s="3" t="s">
        <v>103</v>
      </c>
      <c r="AW60" s="7">
        <v>0</v>
      </c>
      <c r="AX60" s="3" t="s">
        <v>103</v>
      </c>
      <c r="AY60" s="7">
        <v>0</v>
      </c>
      <c r="AZ60" s="3" t="s">
        <v>103</v>
      </c>
      <c r="BA60" s="11">
        <v>1</v>
      </c>
      <c r="BB60" s="61">
        <v>45288</v>
      </c>
      <c r="BC60" s="3">
        <f t="shared" si="0"/>
        <v>152</v>
      </c>
      <c r="BD60" s="8">
        <f t="shared" si="3"/>
        <v>179586970</v>
      </c>
      <c r="BE60" s="154">
        <f>BF60+BG60+BH60</f>
        <v>58738710</v>
      </c>
      <c r="BF60" s="7">
        <v>58738710</v>
      </c>
      <c r="BG60" s="7">
        <v>0</v>
      </c>
      <c r="BH60" s="7">
        <v>0</v>
      </c>
      <c r="BI60" s="12">
        <v>45291</v>
      </c>
      <c r="BJ60" s="12">
        <v>45443</v>
      </c>
      <c r="BK60" s="183">
        <f t="shared" ca="1" si="2"/>
        <v>-686</v>
      </c>
      <c r="BL60" s="11" t="s">
        <v>127</v>
      </c>
      <c r="BM60" s="9" t="s">
        <v>770</v>
      </c>
      <c r="BN60" s="11" t="s">
        <v>107</v>
      </c>
      <c r="BO60" s="11" t="s">
        <v>771</v>
      </c>
      <c r="BP60" s="11" t="s">
        <v>103</v>
      </c>
      <c r="BQ60" s="11" t="s">
        <v>772</v>
      </c>
      <c r="BR60" s="12">
        <v>44946</v>
      </c>
      <c r="BS60" s="11" t="s">
        <v>773</v>
      </c>
      <c r="BT60" s="12">
        <v>44946</v>
      </c>
      <c r="BU60" s="10" t="s">
        <v>774</v>
      </c>
      <c r="BV60" s="11" t="s">
        <v>775</v>
      </c>
      <c r="BW60" s="124" t="s">
        <v>113</v>
      </c>
      <c r="BX60" s="11" t="s">
        <v>776</v>
      </c>
      <c r="BY60" s="11" t="s">
        <v>103</v>
      </c>
      <c r="BZ60" s="11" t="s">
        <v>142</v>
      </c>
      <c r="CA60" s="11" t="s">
        <v>103</v>
      </c>
      <c r="CB60" s="11" t="s">
        <v>117</v>
      </c>
      <c r="CC60" s="11" t="s">
        <v>777</v>
      </c>
      <c r="CD60" s="16" t="s">
        <v>778</v>
      </c>
      <c r="CE60" s="12" t="s">
        <v>103</v>
      </c>
      <c r="CF60" s="175"/>
      <c r="CG60" s="175"/>
      <c r="CH60" s="182" t="s">
        <v>245</v>
      </c>
      <c r="CI60" s="182" t="s">
        <v>246</v>
      </c>
      <c r="CJ60" s="182" t="s">
        <v>99</v>
      </c>
      <c r="CK60" s="182" t="s">
        <v>247</v>
      </c>
    </row>
    <row r="61" spans="1:89" ht="90" x14ac:dyDescent="0.25">
      <c r="A61" s="140">
        <v>2</v>
      </c>
      <c r="B61" s="10" t="s">
        <v>779</v>
      </c>
      <c r="C61" s="11" t="s">
        <v>780</v>
      </c>
      <c r="D61" s="11" t="s">
        <v>89</v>
      </c>
      <c r="E61" s="12">
        <v>44943</v>
      </c>
      <c r="F61" s="11" t="s">
        <v>781</v>
      </c>
      <c r="G61" s="11" t="s">
        <v>91</v>
      </c>
      <c r="H61" s="11" t="s">
        <v>92</v>
      </c>
      <c r="I61" s="11" t="s">
        <v>93</v>
      </c>
      <c r="J61" s="52">
        <v>40756342</v>
      </c>
      <c r="K61" s="13">
        <v>4</v>
      </c>
      <c r="L61" s="13" t="s">
        <v>94</v>
      </c>
      <c r="M61" s="3" t="s">
        <v>95</v>
      </c>
      <c r="N61" s="11" t="s">
        <v>782</v>
      </c>
      <c r="O61" s="11" t="s">
        <v>97</v>
      </c>
      <c r="P61" s="3" t="s">
        <v>98</v>
      </c>
      <c r="Q61" s="11" t="s">
        <v>99</v>
      </c>
      <c r="R61" s="10" t="s">
        <v>783</v>
      </c>
      <c r="S61" s="10" t="s">
        <v>784</v>
      </c>
      <c r="T61" s="11">
        <v>80792076</v>
      </c>
      <c r="U61" s="10" t="s">
        <v>783</v>
      </c>
      <c r="V61" s="11" t="s">
        <v>103</v>
      </c>
      <c r="W61" s="11" t="s">
        <v>103</v>
      </c>
      <c r="X61" s="11" t="s">
        <v>103</v>
      </c>
      <c r="Y61" s="11" t="s">
        <v>104</v>
      </c>
      <c r="Z61" s="14">
        <v>100652606</v>
      </c>
      <c r="AA61" s="11" t="s">
        <v>103</v>
      </c>
      <c r="AB61" s="11" t="s">
        <v>103</v>
      </c>
      <c r="AC61" s="14">
        <v>8652088</v>
      </c>
      <c r="AD61" s="6" t="s">
        <v>103</v>
      </c>
      <c r="AE61" s="11">
        <v>32823</v>
      </c>
      <c r="AF61" s="11">
        <v>42623</v>
      </c>
      <c r="AG61" s="15">
        <v>2022011000049</v>
      </c>
      <c r="AH61" s="12">
        <v>44950</v>
      </c>
      <c r="AI61" s="12">
        <v>44952</v>
      </c>
      <c r="AJ61" s="11" t="s">
        <v>103</v>
      </c>
      <c r="AK61" s="10" t="s">
        <v>103</v>
      </c>
      <c r="AL61" s="15" t="s">
        <v>103</v>
      </c>
      <c r="AM61" s="11" t="s">
        <v>103</v>
      </c>
      <c r="AN61" s="12" t="s">
        <v>103</v>
      </c>
      <c r="AO61" s="7">
        <v>0</v>
      </c>
      <c r="AP61" s="11" t="s">
        <v>103</v>
      </c>
      <c r="AQ61" s="7">
        <v>0</v>
      </c>
      <c r="AR61" s="11" t="s">
        <v>103</v>
      </c>
      <c r="AS61" s="7">
        <v>0</v>
      </c>
      <c r="AT61" s="3" t="s">
        <v>103</v>
      </c>
      <c r="AU61" s="7">
        <v>0</v>
      </c>
      <c r="AV61" s="3" t="s">
        <v>103</v>
      </c>
      <c r="AW61" s="7">
        <v>0</v>
      </c>
      <c r="AX61" s="3" t="s">
        <v>103</v>
      </c>
      <c r="AY61" s="7">
        <v>0</v>
      </c>
      <c r="AZ61" s="3" t="s">
        <v>103</v>
      </c>
      <c r="BA61" s="11">
        <v>0</v>
      </c>
      <c r="BB61" s="3" t="s">
        <v>103</v>
      </c>
      <c r="BC61" s="3">
        <f t="shared" si="0"/>
        <v>0</v>
      </c>
      <c r="BD61" s="8">
        <f t="shared" si="3"/>
        <v>100652606</v>
      </c>
      <c r="BE61" s="43">
        <v>0</v>
      </c>
      <c r="BF61" s="43">
        <v>0</v>
      </c>
      <c r="BG61" s="43">
        <v>0</v>
      </c>
      <c r="BH61" s="43">
        <v>0</v>
      </c>
      <c r="BI61" s="12">
        <v>45291</v>
      </c>
      <c r="BJ61" s="12">
        <v>45291</v>
      </c>
      <c r="BK61" s="183">
        <f t="shared" ca="1" si="2"/>
        <v>-838</v>
      </c>
      <c r="BL61" s="10" t="s">
        <v>127</v>
      </c>
      <c r="BM61" s="10" t="s">
        <v>95</v>
      </c>
      <c r="BN61" s="11" t="s">
        <v>107</v>
      </c>
      <c r="BO61" s="11" t="s">
        <v>785</v>
      </c>
      <c r="BP61" s="11">
        <v>0</v>
      </c>
      <c r="BQ61" s="11" t="s">
        <v>158</v>
      </c>
      <c r="BR61" s="12">
        <v>44951</v>
      </c>
      <c r="BS61" s="11" t="s">
        <v>786</v>
      </c>
      <c r="BT61" s="12">
        <v>44952</v>
      </c>
      <c r="BU61" s="10" t="s">
        <v>787</v>
      </c>
      <c r="BV61" s="11" t="s">
        <v>131</v>
      </c>
      <c r="BW61" s="9" t="s">
        <v>113</v>
      </c>
      <c r="BX61" s="10" t="s">
        <v>132</v>
      </c>
      <c r="BY61" s="11" t="s">
        <v>103</v>
      </c>
      <c r="BZ61" s="11" t="s">
        <v>788</v>
      </c>
      <c r="CA61" s="11" t="s">
        <v>103</v>
      </c>
      <c r="CB61" s="11" t="s">
        <v>117</v>
      </c>
      <c r="CC61" s="11" t="s">
        <v>789</v>
      </c>
      <c r="CD61" s="16" t="s">
        <v>790</v>
      </c>
      <c r="CE61" s="12" t="s">
        <v>103</v>
      </c>
      <c r="CF61" s="175"/>
      <c r="CG61" s="175"/>
      <c r="CH61" s="182" t="s">
        <v>791</v>
      </c>
      <c r="CI61" s="182" t="s">
        <v>121</v>
      </c>
      <c r="CJ61" s="182" t="s">
        <v>99</v>
      </c>
      <c r="CK61" s="182" t="s">
        <v>792</v>
      </c>
    </row>
    <row r="62" spans="1:89" ht="108" x14ac:dyDescent="0.25">
      <c r="A62" s="140">
        <v>3</v>
      </c>
      <c r="B62" s="10" t="s">
        <v>793</v>
      </c>
      <c r="C62" s="11" t="s">
        <v>794</v>
      </c>
      <c r="D62" s="11" t="s">
        <v>89</v>
      </c>
      <c r="E62" s="12">
        <v>44943</v>
      </c>
      <c r="F62" s="11" t="s">
        <v>795</v>
      </c>
      <c r="G62" s="11" t="s">
        <v>91</v>
      </c>
      <c r="H62" s="11" t="s">
        <v>92</v>
      </c>
      <c r="I62" s="11" t="s">
        <v>93</v>
      </c>
      <c r="J62" s="52">
        <v>79714136</v>
      </c>
      <c r="K62" s="13">
        <v>5</v>
      </c>
      <c r="L62" s="13" t="s">
        <v>94</v>
      </c>
      <c r="M62" s="3" t="s">
        <v>95</v>
      </c>
      <c r="N62" s="11" t="s">
        <v>796</v>
      </c>
      <c r="O62" s="11" t="s">
        <v>97</v>
      </c>
      <c r="P62" s="3" t="s">
        <v>98</v>
      </c>
      <c r="Q62" s="11" t="s">
        <v>99</v>
      </c>
      <c r="R62" s="10" t="s">
        <v>783</v>
      </c>
      <c r="S62" s="10" t="s">
        <v>784</v>
      </c>
      <c r="T62" s="11">
        <v>80792076</v>
      </c>
      <c r="U62" s="10" t="s">
        <v>783</v>
      </c>
      <c r="V62" s="11" t="s">
        <v>103</v>
      </c>
      <c r="W62" s="11" t="s">
        <v>103</v>
      </c>
      <c r="X62" s="11" t="s">
        <v>103</v>
      </c>
      <c r="Y62" s="11" t="s">
        <v>104</v>
      </c>
      <c r="Z62" s="14">
        <v>100652606</v>
      </c>
      <c r="AA62" s="11" t="s">
        <v>103</v>
      </c>
      <c r="AB62" s="11" t="s">
        <v>103</v>
      </c>
      <c r="AC62" s="14">
        <v>8652088</v>
      </c>
      <c r="AD62" s="6" t="s">
        <v>103</v>
      </c>
      <c r="AE62" s="11">
        <v>27523</v>
      </c>
      <c r="AF62" s="11">
        <v>42823</v>
      </c>
      <c r="AG62" s="15">
        <v>2022011000049</v>
      </c>
      <c r="AH62" s="12">
        <v>44950</v>
      </c>
      <c r="AI62" s="12">
        <v>44952</v>
      </c>
      <c r="AJ62" s="11" t="s">
        <v>797</v>
      </c>
      <c r="AK62" s="10" t="s">
        <v>204</v>
      </c>
      <c r="AL62" s="15">
        <v>52306794</v>
      </c>
      <c r="AM62" s="11">
        <v>3</v>
      </c>
      <c r="AN62" s="12">
        <v>45084</v>
      </c>
      <c r="AO62" s="7">
        <v>0</v>
      </c>
      <c r="AP62" s="11" t="s">
        <v>103</v>
      </c>
      <c r="AQ62" s="7">
        <v>0</v>
      </c>
      <c r="AR62" s="11" t="s">
        <v>103</v>
      </c>
      <c r="AS62" s="7">
        <v>0</v>
      </c>
      <c r="AT62" s="3" t="s">
        <v>103</v>
      </c>
      <c r="AU62" s="7">
        <v>0</v>
      </c>
      <c r="AV62" s="3" t="s">
        <v>103</v>
      </c>
      <c r="AW62" s="7">
        <v>0</v>
      </c>
      <c r="AX62" s="3" t="s">
        <v>103</v>
      </c>
      <c r="AY62" s="7">
        <v>0</v>
      </c>
      <c r="AZ62" s="3" t="s">
        <v>103</v>
      </c>
      <c r="BA62" s="11">
        <v>0</v>
      </c>
      <c r="BB62" s="3" t="s">
        <v>103</v>
      </c>
      <c r="BC62" s="3">
        <f t="shared" si="0"/>
        <v>0</v>
      </c>
      <c r="BD62" s="8">
        <f t="shared" si="3"/>
        <v>100652606</v>
      </c>
      <c r="BE62" s="43">
        <v>0</v>
      </c>
      <c r="BF62" s="43">
        <v>0</v>
      </c>
      <c r="BG62" s="43">
        <v>0</v>
      </c>
      <c r="BH62" s="43">
        <v>0</v>
      </c>
      <c r="BI62" s="12">
        <v>45291</v>
      </c>
      <c r="BJ62" s="12">
        <v>45291</v>
      </c>
      <c r="BK62" s="183">
        <f t="shared" ca="1" si="2"/>
        <v>-838</v>
      </c>
      <c r="BL62" s="10" t="s">
        <v>127</v>
      </c>
      <c r="BM62" s="10" t="s">
        <v>95</v>
      </c>
      <c r="BN62" s="11" t="s">
        <v>107</v>
      </c>
      <c r="BO62" s="11" t="s">
        <v>798</v>
      </c>
      <c r="BP62" s="11" t="s">
        <v>206</v>
      </c>
      <c r="BQ62" s="11" t="s">
        <v>799</v>
      </c>
      <c r="BR62" s="12" t="s">
        <v>800</v>
      </c>
      <c r="BS62" s="11" t="s">
        <v>801</v>
      </c>
      <c r="BT62" s="12" t="s">
        <v>802</v>
      </c>
      <c r="BU62" s="10" t="s">
        <v>803</v>
      </c>
      <c r="BV62" s="11" t="s">
        <v>804</v>
      </c>
      <c r="BW62" s="9" t="s">
        <v>113</v>
      </c>
      <c r="BX62" s="11" t="s">
        <v>213</v>
      </c>
      <c r="BY62" s="11" t="s">
        <v>103</v>
      </c>
      <c r="BZ62" s="11" t="s">
        <v>805</v>
      </c>
      <c r="CA62" s="11" t="s">
        <v>103</v>
      </c>
      <c r="CB62" s="9" t="s">
        <v>117</v>
      </c>
      <c r="CC62" s="11" t="s">
        <v>806</v>
      </c>
      <c r="CD62" s="16" t="s">
        <v>807</v>
      </c>
      <c r="CE62" s="12" t="s">
        <v>103</v>
      </c>
      <c r="CF62" s="175"/>
      <c r="CG62" s="175"/>
      <c r="CH62" s="182" t="s">
        <v>791</v>
      </c>
      <c r="CI62" s="182" t="s">
        <v>121</v>
      </c>
      <c r="CJ62" s="182" t="s">
        <v>99</v>
      </c>
      <c r="CK62" s="182" t="s">
        <v>792</v>
      </c>
    </row>
    <row r="63" spans="1:89" ht="129.75" customHeight="1" x14ac:dyDescent="0.25">
      <c r="A63" s="140">
        <v>6</v>
      </c>
      <c r="B63" s="10" t="s">
        <v>808</v>
      </c>
      <c r="C63" s="11" t="s">
        <v>809</v>
      </c>
      <c r="D63" s="11" t="s">
        <v>89</v>
      </c>
      <c r="E63" s="12">
        <v>44943</v>
      </c>
      <c r="F63" s="11" t="s">
        <v>810</v>
      </c>
      <c r="G63" s="11" t="s">
        <v>91</v>
      </c>
      <c r="H63" s="11" t="s">
        <v>92</v>
      </c>
      <c r="I63" s="11" t="s">
        <v>93</v>
      </c>
      <c r="J63" s="52">
        <v>79424137</v>
      </c>
      <c r="K63" s="13">
        <v>8</v>
      </c>
      <c r="L63" s="13" t="s">
        <v>94</v>
      </c>
      <c r="M63" s="3" t="s">
        <v>95</v>
      </c>
      <c r="N63" s="11" t="s">
        <v>811</v>
      </c>
      <c r="O63" s="11" t="s">
        <v>97</v>
      </c>
      <c r="P63" s="3" t="s">
        <v>98</v>
      </c>
      <c r="Q63" s="11" t="s">
        <v>99</v>
      </c>
      <c r="R63" s="10" t="s">
        <v>783</v>
      </c>
      <c r="S63" s="10" t="s">
        <v>784</v>
      </c>
      <c r="T63" s="11">
        <v>80792076</v>
      </c>
      <c r="U63" s="10" t="s">
        <v>783</v>
      </c>
      <c r="V63" s="11" t="s">
        <v>103</v>
      </c>
      <c r="W63" s="11" t="s">
        <v>103</v>
      </c>
      <c r="X63" s="11" t="s">
        <v>103</v>
      </c>
      <c r="Y63" s="11" t="s">
        <v>104</v>
      </c>
      <c r="Z63" s="14">
        <v>151822604</v>
      </c>
      <c r="AA63" s="11" t="s">
        <v>103</v>
      </c>
      <c r="AB63" s="11" t="s">
        <v>103</v>
      </c>
      <c r="AC63" s="14">
        <v>13050655</v>
      </c>
      <c r="AD63" s="6" t="s">
        <v>103</v>
      </c>
      <c r="AE63" s="11">
        <v>32923</v>
      </c>
      <c r="AF63" s="11">
        <v>48123</v>
      </c>
      <c r="AG63" s="15">
        <v>2022011000049</v>
      </c>
      <c r="AH63" s="12">
        <v>44951</v>
      </c>
      <c r="AI63" s="12">
        <v>44953</v>
      </c>
      <c r="AJ63" s="11" t="s">
        <v>103</v>
      </c>
      <c r="AK63" s="10" t="s">
        <v>103</v>
      </c>
      <c r="AL63" s="15" t="s">
        <v>103</v>
      </c>
      <c r="AM63" s="11" t="s">
        <v>103</v>
      </c>
      <c r="AN63" s="12" t="s">
        <v>103</v>
      </c>
      <c r="AO63" s="7">
        <v>0</v>
      </c>
      <c r="AP63" s="11" t="s">
        <v>103</v>
      </c>
      <c r="AQ63" s="7">
        <v>0</v>
      </c>
      <c r="AR63" s="11" t="s">
        <v>103</v>
      </c>
      <c r="AS63" s="7">
        <v>0</v>
      </c>
      <c r="AT63" s="3" t="s">
        <v>103</v>
      </c>
      <c r="AU63" s="7">
        <v>0</v>
      </c>
      <c r="AV63" s="3" t="s">
        <v>103</v>
      </c>
      <c r="AW63" s="7">
        <v>0</v>
      </c>
      <c r="AX63" s="3" t="s">
        <v>103</v>
      </c>
      <c r="AY63" s="7">
        <v>0</v>
      </c>
      <c r="AZ63" s="3" t="s">
        <v>103</v>
      </c>
      <c r="BA63" s="11">
        <v>0</v>
      </c>
      <c r="BB63" s="3" t="s">
        <v>103</v>
      </c>
      <c r="BC63" s="3">
        <f t="shared" si="0"/>
        <v>0</v>
      </c>
      <c r="BD63" s="8">
        <f t="shared" si="3"/>
        <v>151822604</v>
      </c>
      <c r="BE63" s="43">
        <v>0</v>
      </c>
      <c r="BF63" s="43">
        <v>0</v>
      </c>
      <c r="BG63" s="43">
        <v>0</v>
      </c>
      <c r="BH63" s="43">
        <v>0</v>
      </c>
      <c r="BI63" s="12">
        <v>45291</v>
      </c>
      <c r="BJ63" s="12">
        <v>45291</v>
      </c>
      <c r="BK63" s="183">
        <f t="shared" ca="1" si="2"/>
        <v>-838</v>
      </c>
      <c r="BL63" s="10" t="s">
        <v>127</v>
      </c>
      <c r="BM63" s="10" t="s">
        <v>95</v>
      </c>
      <c r="BN63" s="11" t="s">
        <v>107</v>
      </c>
      <c r="BO63" s="11" t="s">
        <v>812</v>
      </c>
      <c r="BP63" s="11">
        <v>0</v>
      </c>
      <c r="BQ63" s="11" t="s">
        <v>158</v>
      </c>
      <c r="BR63" s="12">
        <v>44952</v>
      </c>
      <c r="BS63" s="11" t="s">
        <v>813</v>
      </c>
      <c r="BT63" s="12">
        <v>44953</v>
      </c>
      <c r="BU63" s="10" t="s">
        <v>814</v>
      </c>
      <c r="BV63" s="11" t="s">
        <v>131</v>
      </c>
      <c r="BW63" s="9" t="s">
        <v>113</v>
      </c>
      <c r="BX63" s="10" t="s">
        <v>132</v>
      </c>
      <c r="BY63" s="11" t="s">
        <v>103</v>
      </c>
      <c r="BZ63" s="11" t="s">
        <v>815</v>
      </c>
      <c r="CA63" s="11" t="s">
        <v>103</v>
      </c>
      <c r="CB63" s="9" t="s">
        <v>160</v>
      </c>
      <c r="CC63" s="11" t="s">
        <v>816</v>
      </c>
      <c r="CD63" s="16" t="s">
        <v>817</v>
      </c>
      <c r="CE63" s="12" t="s">
        <v>103</v>
      </c>
      <c r="CF63" s="175"/>
      <c r="CG63" s="175"/>
      <c r="CH63" s="182" t="s">
        <v>791</v>
      </c>
      <c r="CI63" s="182" t="s">
        <v>121</v>
      </c>
      <c r="CJ63" s="182" t="s">
        <v>99</v>
      </c>
      <c r="CK63" s="182" t="s">
        <v>792</v>
      </c>
    </row>
    <row r="64" spans="1:89" ht="72" x14ac:dyDescent="0.25">
      <c r="A64" s="140">
        <v>8</v>
      </c>
      <c r="B64" s="10" t="s">
        <v>818</v>
      </c>
      <c r="C64" s="11" t="s">
        <v>819</v>
      </c>
      <c r="D64" s="11" t="s">
        <v>89</v>
      </c>
      <c r="E64" s="12">
        <v>44943</v>
      </c>
      <c r="F64" s="11" t="s">
        <v>820</v>
      </c>
      <c r="G64" s="11" t="s">
        <v>91</v>
      </c>
      <c r="H64" s="11" t="s">
        <v>92</v>
      </c>
      <c r="I64" s="11" t="s">
        <v>93</v>
      </c>
      <c r="J64" s="52">
        <v>67718833</v>
      </c>
      <c r="K64" s="13">
        <v>8</v>
      </c>
      <c r="L64" s="13" t="s">
        <v>94</v>
      </c>
      <c r="M64" s="3" t="s">
        <v>95</v>
      </c>
      <c r="N64" s="11" t="s">
        <v>821</v>
      </c>
      <c r="O64" s="11" t="s">
        <v>97</v>
      </c>
      <c r="P64" s="3" t="s">
        <v>98</v>
      </c>
      <c r="Q64" s="11" t="s">
        <v>99</v>
      </c>
      <c r="R64" s="10" t="s">
        <v>783</v>
      </c>
      <c r="S64" s="2" t="s">
        <v>822</v>
      </c>
      <c r="T64" s="11">
        <v>1053784979</v>
      </c>
      <c r="U64" s="10" t="s">
        <v>783</v>
      </c>
      <c r="V64" s="11" t="s">
        <v>103</v>
      </c>
      <c r="W64" s="11" t="s">
        <v>103</v>
      </c>
      <c r="X64" s="11" t="s">
        <v>103</v>
      </c>
      <c r="Y64" s="11" t="s">
        <v>104</v>
      </c>
      <c r="Z64" s="14">
        <v>100652606</v>
      </c>
      <c r="AA64" s="11" t="s">
        <v>103</v>
      </c>
      <c r="AB64" s="11" t="s">
        <v>103</v>
      </c>
      <c r="AC64" s="14">
        <v>8652088</v>
      </c>
      <c r="AD64" s="6" t="s">
        <v>103</v>
      </c>
      <c r="AE64" s="11">
        <v>27723</v>
      </c>
      <c r="AF64" s="11">
        <v>42723</v>
      </c>
      <c r="AG64" s="15">
        <v>2022011000049</v>
      </c>
      <c r="AH64" s="12">
        <v>44950</v>
      </c>
      <c r="AI64" s="12">
        <v>44953</v>
      </c>
      <c r="AJ64" s="11" t="s">
        <v>103</v>
      </c>
      <c r="AK64" s="10" t="s">
        <v>103</v>
      </c>
      <c r="AL64" s="15" t="s">
        <v>103</v>
      </c>
      <c r="AM64" s="11" t="s">
        <v>103</v>
      </c>
      <c r="AN64" s="12" t="s">
        <v>103</v>
      </c>
      <c r="AO64" s="7">
        <v>0</v>
      </c>
      <c r="AP64" s="11" t="s">
        <v>103</v>
      </c>
      <c r="AQ64" s="7">
        <v>0</v>
      </c>
      <c r="AR64" s="11" t="s">
        <v>103</v>
      </c>
      <c r="AS64" s="7">
        <v>0</v>
      </c>
      <c r="AT64" s="3" t="s">
        <v>103</v>
      </c>
      <c r="AU64" s="7">
        <v>0</v>
      </c>
      <c r="AV64" s="3" t="s">
        <v>103</v>
      </c>
      <c r="AW64" s="7">
        <v>0</v>
      </c>
      <c r="AX64" s="3" t="s">
        <v>103</v>
      </c>
      <c r="AY64" s="7">
        <v>0</v>
      </c>
      <c r="AZ64" s="3" t="s">
        <v>103</v>
      </c>
      <c r="BA64" s="11">
        <v>0</v>
      </c>
      <c r="BB64" s="3" t="s">
        <v>103</v>
      </c>
      <c r="BC64" s="3">
        <f t="shared" si="0"/>
        <v>0</v>
      </c>
      <c r="BD64" s="8">
        <f t="shared" si="3"/>
        <v>100652606</v>
      </c>
      <c r="BE64" s="43">
        <v>0</v>
      </c>
      <c r="BF64" s="43">
        <v>0</v>
      </c>
      <c r="BG64" s="43">
        <v>0</v>
      </c>
      <c r="BH64" s="43">
        <v>0</v>
      </c>
      <c r="BI64" s="12">
        <v>45291</v>
      </c>
      <c r="BJ64" s="12">
        <v>45291</v>
      </c>
      <c r="BK64" s="183">
        <f t="shared" ca="1" si="2"/>
        <v>-838</v>
      </c>
      <c r="BL64" s="10" t="s">
        <v>127</v>
      </c>
      <c r="BM64" s="10" t="s">
        <v>95</v>
      </c>
      <c r="BN64" s="11" t="s">
        <v>107</v>
      </c>
      <c r="BO64" s="11" t="s">
        <v>823</v>
      </c>
      <c r="BP64" s="11">
        <v>0</v>
      </c>
      <c r="BQ64" s="11" t="s">
        <v>158</v>
      </c>
      <c r="BR64" s="12">
        <v>44951</v>
      </c>
      <c r="BS64" s="11" t="s">
        <v>813</v>
      </c>
      <c r="BT64" s="12">
        <v>44953</v>
      </c>
      <c r="BU64" s="10" t="s">
        <v>824</v>
      </c>
      <c r="BV64" s="11" t="s">
        <v>131</v>
      </c>
      <c r="BW64" s="9" t="s">
        <v>113</v>
      </c>
      <c r="BX64" s="10" t="s">
        <v>132</v>
      </c>
      <c r="BY64" s="11" t="s">
        <v>103</v>
      </c>
      <c r="BZ64" s="11" t="s">
        <v>788</v>
      </c>
      <c r="CA64" s="11" t="s">
        <v>103</v>
      </c>
      <c r="CB64" s="9" t="s">
        <v>160</v>
      </c>
      <c r="CC64" s="11" t="s">
        <v>825</v>
      </c>
      <c r="CD64" s="16" t="s">
        <v>826</v>
      </c>
      <c r="CE64" s="12" t="s">
        <v>103</v>
      </c>
      <c r="CF64" s="175"/>
      <c r="CG64" s="175"/>
      <c r="CH64" s="182" t="s">
        <v>791</v>
      </c>
      <c r="CI64" s="182" t="s">
        <v>121</v>
      </c>
      <c r="CJ64" s="182" t="s">
        <v>99</v>
      </c>
      <c r="CK64" s="182" t="s">
        <v>792</v>
      </c>
    </row>
    <row r="65" spans="1:89" ht="108" x14ac:dyDescent="0.25">
      <c r="A65" s="140">
        <v>9</v>
      </c>
      <c r="B65" s="10" t="s">
        <v>827</v>
      </c>
      <c r="C65" s="11" t="s">
        <v>828</v>
      </c>
      <c r="D65" s="11" t="s">
        <v>89</v>
      </c>
      <c r="E65" s="12">
        <v>44943</v>
      </c>
      <c r="F65" s="11" t="s">
        <v>829</v>
      </c>
      <c r="G65" s="11" t="s">
        <v>91</v>
      </c>
      <c r="H65" s="11" t="s">
        <v>92</v>
      </c>
      <c r="I65" s="11" t="s">
        <v>93</v>
      </c>
      <c r="J65" s="52">
        <v>79432056</v>
      </c>
      <c r="K65" s="13">
        <v>3</v>
      </c>
      <c r="L65" s="13" t="s">
        <v>94</v>
      </c>
      <c r="M65" s="3" t="s">
        <v>95</v>
      </c>
      <c r="N65" s="11" t="s">
        <v>830</v>
      </c>
      <c r="O65" s="11" t="s">
        <v>97</v>
      </c>
      <c r="P65" s="3" t="s">
        <v>98</v>
      </c>
      <c r="Q65" s="11" t="s">
        <v>99</v>
      </c>
      <c r="R65" s="10" t="s">
        <v>783</v>
      </c>
      <c r="S65" s="2" t="s">
        <v>822</v>
      </c>
      <c r="T65" s="11">
        <v>1053784979</v>
      </c>
      <c r="U65" s="10" t="s">
        <v>783</v>
      </c>
      <c r="V65" s="11" t="s">
        <v>103</v>
      </c>
      <c r="W65" s="11" t="s">
        <v>103</v>
      </c>
      <c r="X65" s="11" t="s">
        <v>103</v>
      </c>
      <c r="Y65" s="11" t="s">
        <v>104</v>
      </c>
      <c r="Z65" s="14">
        <v>100652606</v>
      </c>
      <c r="AA65" s="11" t="s">
        <v>103</v>
      </c>
      <c r="AB65" s="11" t="s">
        <v>103</v>
      </c>
      <c r="AC65" s="14">
        <v>8652088</v>
      </c>
      <c r="AD65" s="6" t="s">
        <v>103</v>
      </c>
      <c r="AE65" s="11">
        <v>33023</v>
      </c>
      <c r="AF65" s="11">
        <v>48323</v>
      </c>
      <c r="AG65" s="15">
        <v>2022011000049</v>
      </c>
      <c r="AH65" s="12">
        <v>44951</v>
      </c>
      <c r="AI65" s="12">
        <v>44953</v>
      </c>
      <c r="AJ65" s="11" t="s">
        <v>103</v>
      </c>
      <c r="AK65" s="10" t="s">
        <v>103</v>
      </c>
      <c r="AL65" s="15" t="s">
        <v>103</v>
      </c>
      <c r="AM65" s="11" t="s">
        <v>103</v>
      </c>
      <c r="AN65" s="12" t="s">
        <v>103</v>
      </c>
      <c r="AO65" s="7">
        <v>0</v>
      </c>
      <c r="AP65" s="11" t="s">
        <v>103</v>
      </c>
      <c r="AQ65" s="7">
        <v>0</v>
      </c>
      <c r="AR65" s="11" t="s">
        <v>103</v>
      </c>
      <c r="AS65" s="7">
        <v>0</v>
      </c>
      <c r="AT65" s="3" t="s">
        <v>103</v>
      </c>
      <c r="AU65" s="7">
        <v>0</v>
      </c>
      <c r="AV65" s="3" t="s">
        <v>103</v>
      </c>
      <c r="AW65" s="7">
        <v>0</v>
      </c>
      <c r="AX65" s="3" t="s">
        <v>103</v>
      </c>
      <c r="AY65" s="7">
        <v>0</v>
      </c>
      <c r="AZ65" s="3" t="s">
        <v>103</v>
      </c>
      <c r="BA65" s="11">
        <v>0</v>
      </c>
      <c r="BB65" s="3" t="s">
        <v>103</v>
      </c>
      <c r="BC65" s="3">
        <f t="shared" si="0"/>
        <v>0</v>
      </c>
      <c r="BD65" s="8">
        <f t="shared" si="3"/>
        <v>100652606</v>
      </c>
      <c r="BE65" s="43">
        <v>0</v>
      </c>
      <c r="BF65" s="43">
        <v>0</v>
      </c>
      <c r="BG65" s="43">
        <v>0</v>
      </c>
      <c r="BH65" s="43">
        <v>0</v>
      </c>
      <c r="BI65" s="12">
        <v>45291</v>
      </c>
      <c r="BJ65" s="12">
        <v>45291</v>
      </c>
      <c r="BK65" s="183">
        <f t="shared" ca="1" si="2"/>
        <v>-838</v>
      </c>
      <c r="BL65" s="10" t="s">
        <v>127</v>
      </c>
      <c r="BM65" s="10" t="s">
        <v>95</v>
      </c>
      <c r="BN65" s="11" t="s">
        <v>107</v>
      </c>
      <c r="BO65" s="11" t="s">
        <v>831</v>
      </c>
      <c r="BP65" s="11">
        <v>0</v>
      </c>
      <c r="BQ65" s="11" t="s">
        <v>158</v>
      </c>
      <c r="BR65" s="12">
        <v>44953</v>
      </c>
      <c r="BS65" s="11" t="s">
        <v>813</v>
      </c>
      <c r="BT65" s="12">
        <v>44953</v>
      </c>
      <c r="BU65" s="10" t="s">
        <v>832</v>
      </c>
      <c r="BV65" s="11" t="s">
        <v>131</v>
      </c>
      <c r="BW65" s="9" t="s">
        <v>113</v>
      </c>
      <c r="BX65" s="10" t="s">
        <v>132</v>
      </c>
      <c r="BY65" s="11" t="s">
        <v>103</v>
      </c>
      <c r="BZ65" s="11" t="s">
        <v>788</v>
      </c>
      <c r="CA65" s="11" t="s">
        <v>103</v>
      </c>
      <c r="CB65" s="9" t="s">
        <v>160</v>
      </c>
      <c r="CC65" s="11" t="s">
        <v>833</v>
      </c>
      <c r="CD65" s="16" t="s">
        <v>834</v>
      </c>
      <c r="CE65" s="12" t="s">
        <v>103</v>
      </c>
      <c r="CF65" s="175"/>
      <c r="CG65" s="175"/>
      <c r="CH65" s="182" t="s">
        <v>791</v>
      </c>
      <c r="CI65" s="182" t="s">
        <v>121</v>
      </c>
      <c r="CJ65" s="182" t="s">
        <v>99</v>
      </c>
      <c r="CK65" s="182" t="s">
        <v>792</v>
      </c>
    </row>
    <row r="66" spans="1:89" ht="90" x14ac:dyDescent="0.25">
      <c r="A66" s="140">
        <v>10</v>
      </c>
      <c r="B66" s="10" t="s">
        <v>835</v>
      </c>
      <c r="C66" s="11" t="s">
        <v>836</v>
      </c>
      <c r="D66" s="11" t="s">
        <v>89</v>
      </c>
      <c r="E66" s="12">
        <v>44943</v>
      </c>
      <c r="F66" s="11" t="s">
        <v>837</v>
      </c>
      <c r="G66" s="11" t="s">
        <v>91</v>
      </c>
      <c r="H66" s="11" t="s">
        <v>92</v>
      </c>
      <c r="I66" s="11" t="s">
        <v>93</v>
      </c>
      <c r="J66" s="52">
        <v>79900921</v>
      </c>
      <c r="K66" s="13">
        <v>8</v>
      </c>
      <c r="L66" s="13" t="s">
        <v>94</v>
      </c>
      <c r="M66" s="13" t="s">
        <v>95</v>
      </c>
      <c r="N66" s="11" t="s">
        <v>838</v>
      </c>
      <c r="O66" s="11" t="s">
        <v>97</v>
      </c>
      <c r="P66" s="11" t="s">
        <v>168</v>
      </c>
      <c r="Q66" s="11" t="s">
        <v>99</v>
      </c>
      <c r="R66" s="10" t="s">
        <v>783</v>
      </c>
      <c r="S66" s="2" t="s">
        <v>822</v>
      </c>
      <c r="T66" s="11">
        <v>1053784979</v>
      </c>
      <c r="U66" s="10" t="s">
        <v>783</v>
      </c>
      <c r="V66" s="11" t="s">
        <v>103</v>
      </c>
      <c r="W66" s="11" t="s">
        <v>103</v>
      </c>
      <c r="X66" s="11" t="s">
        <v>103</v>
      </c>
      <c r="Y66" s="11" t="s">
        <v>104</v>
      </c>
      <c r="Z66" s="14">
        <v>100652606</v>
      </c>
      <c r="AA66" s="11" t="s">
        <v>103</v>
      </c>
      <c r="AB66" s="11" t="s">
        <v>103</v>
      </c>
      <c r="AC66" s="14">
        <v>8652088</v>
      </c>
      <c r="AD66" s="6" t="s">
        <v>103</v>
      </c>
      <c r="AE66" s="11">
        <v>33123</v>
      </c>
      <c r="AF66" s="11">
        <v>42923</v>
      </c>
      <c r="AG66" s="15">
        <v>2022011000049</v>
      </c>
      <c r="AH66" s="12">
        <v>44950</v>
      </c>
      <c r="AI66" s="12">
        <v>44952</v>
      </c>
      <c r="AJ66" s="11" t="s">
        <v>103</v>
      </c>
      <c r="AK66" s="10" t="s">
        <v>103</v>
      </c>
      <c r="AL66" s="15" t="s">
        <v>103</v>
      </c>
      <c r="AM66" s="11" t="s">
        <v>103</v>
      </c>
      <c r="AN66" s="12" t="s">
        <v>103</v>
      </c>
      <c r="AO66" s="7">
        <v>0</v>
      </c>
      <c r="AP66" s="11" t="s">
        <v>103</v>
      </c>
      <c r="AQ66" s="7">
        <v>0</v>
      </c>
      <c r="AR66" s="11" t="s">
        <v>103</v>
      </c>
      <c r="AS66" s="7">
        <v>0</v>
      </c>
      <c r="AT66" s="3" t="s">
        <v>103</v>
      </c>
      <c r="AU66" s="7">
        <v>0</v>
      </c>
      <c r="AV66" s="3" t="s">
        <v>103</v>
      </c>
      <c r="AW66" s="7">
        <v>0</v>
      </c>
      <c r="AX66" s="3" t="s">
        <v>103</v>
      </c>
      <c r="AY66" s="7">
        <v>0</v>
      </c>
      <c r="AZ66" s="3" t="s">
        <v>103</v>
      </c>
      <c r="BA66" s="11">
        <v>0</v>
      </c>
      <c r="BB66" s="11">
        <v>0</v>
      </c>
      <c r="BC66" s="3">
        <f t="shared" ref="BC66:BC129" si="6">BJ66-BI66</f>
        <v>-247</v>
      </c>
      <c r="BD66" s="8">
        <f t="shared" ref="BD66:BD97" si="7">Z66+AO66+AQ66+AS66</f>
        <v>100652606</v>
      </c>
      <c r="BE66" s="43">
        <v>0</v>
      </c>
      <c r="BF66" s="43">
        <v>0</v>
      </c>
      <c r="BG66" s="43">
        <v>0</v>
      </c>
      <c r="BH66" s="43">
        <v>0</v>
      </c>
      <c r="BI66" s="12">
        <v>45291</v>
      </c>
      <c r="BJ66" s="12">
        <v>45044</v>
      </c>
      <c r="BK66" s="183">
        <f t="shared" ref="BK66:BK129" ca="1" si="8">BJ66-TODAY()</f>
        <v>-1085</v>
      </c>
      <c r="BL66" s="10" t="s">
        <v>127</v>
      </c>
      <c r="BM66" s="10" t="s">
        <v>95</v>
      </c>
      <c r="BN66" s="11" t="s">
        <v>107</v>
      </c>
      <c r="BO66" s="11" t="s">
        <v>839</v>
      </c>
      <c r="BP66" s="11">
        <v>0</v>
      </c>
      <c r="BQ66" s="11" t="s">
        <v>109</v>
      </c>
      <c r="BR66" s="12">
        <v>44951</v>
      </c>
      <c r="BS66" s="11" t="s">
        <v>840</v>
      </c>
      <c r="BT66" s="12">
        <v>44952</v>
      </c>
      <c r="BU66" s="10" t="s">
        <v>841</v>
      </c>
      <c r="BV66" s="11" t="s">
        <v>842</v>
      </c>
      <c r="BW66" s="9" t="s">
        <v>113</v>
      </c>
      <c r="BX66" s="11" t="s">
        <v>114</v>
      </c>
      <c r="BY66" s="11" t="s">
        <v>103</v>
      </c>
      <c r="BZ66" s="11" t="s">
        <v>788</v>
      </c>
      <c r="CA66" s="11" t="s">
        <v>103</v>
      </c>
      <c r="CB66" s="9" t="s">
        <v>160</v>
      </c>
      <c r="CC66" s="11" t="s">
        <v>843</v>
      </c>
      <c r="CD66" s="16" t="s">
        <v>844</v>
      </c>
      <c r="CE66" s="12" t="s">
        <v>103</v>
      </c>
      <c r="CF66" s="175"/>
      <c r="CG66" s="175"/>
      <c r="CH66" s="182" t="s">
        <v>791</v>
      </c>
      <c r="CI66" s="182" t="s">
        <v>121</v>
      </c>
      <c r="CJ66" s="182" t="s">
        <v>99</v>
      </c>
      <c r="CK66" s="182" t="s">
        <v>792</v>
      </c>
    </row>
    <row r="67" spans="1:89" ht="90" x14ac:dyDescent="0.25">
      <c r="A67" s="140">
        <v>11</v>
      </c>
      <c r="B67" s="10" t="s">
        <v>845</v>
      </c>
      <c r="C67" s="11" t="s">
        <v>846</v>
      </c>
      <c r="D67" s="11" t="s">
        <v>89</v>
      </c>
      <c r="E67" s="12">
        <v>44943</v>
      </c>
      <c r="F67" s="11" t="s">
        <v>847</v>
      </c>
      <c r="G67" s="11" t="s">
        <v>91</v>
      </c>
      <c r="H67" s="11" t="s">
        <v>92</v>
      </c>
      <c r="I67" s="11" t="s">
        <v>93</v>
      </c>
      <c r="J67" s="52">
        <v>35253338</v>
      </c>
      <c r="K67" s="13">
        <v>7</v>
      </c>
      <c r="L67" s="13" t="s">
        <v>94</v>
      </c>
      <c r="M67" s="13" t="s">
        <v>848</v>
      </c>
      <c r="N67" s="11" t="s">
        <v>849</v>
      </c>
      <c r="O67" s="11" t="s">
        <v>97</v>
      </c>
      <c r="P67" s="3" t="s">
        <v>98</v>
      </c>
      <c r="Q67" s="11" t="s">
        <v>99</v>
      </c>
      <c r="R67" s="10" t="s">
        <v>783</v>
      </c>
      <c r="S67" s="2" t="s">
        <v>822</v>
      </c>
      <c r="T67" s="11">
        <v>1053784979</v>
      </c>
      <c r="U67" s="10" t="s">
        <v>783</v>
      </c>
      <c r="V67" s="11" t="s">
        <v>103</v>
      </c>
      <c r="W67" s="11" t="s">
        <v>103</v>
      </c>
      <c r="X67" s="11" t="s">
        <v>103</v>
      </c>
      <c r="Y67" s="11" t="s">
        <v>104</v>
      </c>
      <c r="Z67" s="14">
        <v>100652606</v>
      </c>
      <c r="AA67" s="11" t="s">
        <v>103</v>
      </c>
      <c r="AB67" s="11" t="s">
        <v>103</v>
      </c>
      <c r="AC67" s="14">
        <v>8652088</v>
      </c>
      <c r="AD67" s="6" t="s">
        <v>103</v>
      </c>
      <c r="AE67" s="11">
        <v>33223</v>
      </c>
      <c r="AF67" s="11">
        <v>43023</v>
      </c>
      <c r="AG67" s="15">
        <v>2022011000049</v>
      </c>
      <c r="AH67" s="12">
        <v>44950</v>
      </c>
      <c r="AI67" s="12">
        <v>44953</v>
      </c>
      <c r="AJ67" s="11" t="s">
        <v>103</v>
      </c>
      <c r="AK67" s="10" t="s">
        <v>103</v>
      </c>
      <c r="AL67" s="15" t="s">
        <v>103</v>
      </c>
      <c r="AM67" s="11" t="s">
        <v>103</v>
      </c>
      <c r="AN67" s="12" t="s">
        <v>103</v>
      </c>
      <c r="AO67" s="7">
        <v>0</v>
      </c>
      <c r="AP67" s="11" t="s">
        <v>103</v>
      </c>
      <c r="AQ67" s="7">
        <v>0</v>
      </c>
      <c r="AR67" s="11" t="s">
        <v>103</v>
      </c>
      <c r="AS67" s="7">
        <v>0</v>
      </c>
      <c r="AT67" s="3" t="s">
        <v>103</v>
      </c>
      <c r="AU67" s="7">
        <v>0</v>
      </c>
      <c r="AV67" s="3" t="s">
        <v>103</v>
      </c>
      <c r="AW67" s="7">
        <v>0</v>
      </c>
      <c r="AX67" s="3" t="s">
        <v>103</v>
      </c>
      <c r="AY67" s="7">
        <v>0</v>
      </c>
      <c r="AZ67" s="3" t="s">
        <v>103</v>
      </c>
      <c r="BA67" s="11">
        <v>0</v>
      </c>
      <c r="BB67" s="3" t="s">
        <v>103</v>
      </c>
      <c r="BC67" s="3">
        <f t="shared" si="6"/>
        <v>0</v>
      </c>
      <c r="BD67" s="8">
        <f t="shared" si="7"/>
        <v>100652606</v>
      </c>
      <c r="BE67" s="43">
        <v>0</v>
      </c>
      <c r="BF67" s="43">
        <v>0</v>
      </c>
      <c r="BG67" s="43">
        <v>0</v>
      </c>
      <c r="BH67" s="43">
        <v>0</v>
      </c>
      <c r="BI67" s="12">
        <v>45291</v>
      </c>
      <c r="BJ67" s="12">
        <v>45291</v>
      </c>
      <c r="BK67" s="183">
        <f t="shared" ca="1" si="8"/>
        <v>-838</v>
      </c>
      <c r="BL67" s="10" t="s">
        <v>127</v>
      </c>
      <c r="BM67" s="10" t="s">
        <v>95</v>
      </c>
      <c r="BN67" s="11" t="s">
        <v>107</v>
      </c>
      <c r="BO67" s="11" t="s">
        <v>850</v>
      </c>
      <c r="BP67" s="11">
        <v>0</v>
      </c>
      <c r="BQ67" s="11" t="s">
        <v>158</v>
      </c>
      <c r="BR67" s="12">
        <v>44951</v>
      </c>
      <c r="BS67" s="11" t="s">
        <v>840</v>
      </c>
      <c r="BT67" s="12">
        <v>44953</v>
      </c>
      <c r="BU67" s="10" t="s">
        <v>851</v>
      </c>
      <c r="BV67" s="11" t="s">
        <v>131</v>
      </c>
      <c r="BW67" s="9" t="s">
        <v>113</v>
      </c>
      <c r="BX67" s="10" t="s">
        <v>132</v>
      </c>
      <c r="BY67" s="11" t="s">
        <v>103</v>
      </c>
      <c r="BZ67" s="11" t="s">
        <v>788</v>
      </c>
      <c r="CA67" s="11" t="s">
        <v>103</v>
      </c>
      <c r="CB67" s="9" t="s">
        <v>117</v>
      </c>
      <c r="CC67" s="11" t="s">
        <v>852</v>
      </c>
      <c r="CD67" s="16" t="s">
        <v>853</v>
      </c>
      <c r="CE67" s="12" t="s">
        <v>103</v>
      </c>
      <c r="CF67" s="175"/>
      <c r="CG67" s="175"/>
      <c r="CH67" s="182" t="s">
        <v>791</v>
      </c>
      <c r="CI67" s="182" t="s">
        <v>121</v>
      </c>
      <c r="CJ67" s="182" t="s">
        <v>99</v>
      </c>
      <c r="CK67" s="182" t="s">
        <v>792</v>
      </c>
    </row>
    <row r="68" spans="1:89" ht="72" x14ac:dyDescent="0.25">
      <c r="A68" s="140">
        <v>13</v>
      </c>
      <c r="B68" s="10" t="s">
        <v>854</v>
      </c>
      <c r="C68" s="11" t="s">
        <v>855</v>
      </c>
      <c r="D68" s="11" t="s">
        <v>89</v>
      </c>
      <c r="E68" s="12">
        <v>44943</v>
      </c>
      <c r="F68" s="11" t="s">
        <v>856</v>
      </c>
      <c r="G68" s="11" t="s">
        <v>91</v>
      </c>
      <c r="H68" s="11" t="s">
        <v>92</v>
      </c>
      <c r="I68" s="11" t="s">
        <v>93</v>
      </c>
      <c r="J68" s="52">
        <v>79333001</v>
      </c>
      <c r="K68" s="13">
        <v>4</v>
      </c>
      <c r="L68" s="13" t="s">
        <v>94</v>
      </c>
      <c r="M68" s="3" t="s">
        <v>95</v>
      </c>
      <c r="N68" s="11" t="s">
        <v>857</v>
      </c>
      <c r="O68" s="11" t="s">
        <v>97</v>
      </c>
      <c r="P68" s="3" t="s">
        <v>98</v>
      </c>
      <c r="Q68" s="11" t="s">
        <v>99</v>
      </c>
      <c r="R68" s="10" t="s">
        <v>783</v>
      </c>
      <c r="S68" s="2" t="s">
        <v>822</v>
      </c>
      <c r="T68" s="11">
        <v>1053784979</v>
      </c>
      <c r="U68" s="10" t="s">
        <v>783</v>
      </c>
      <c r="V68" s="11" t="s">
        <v>103</v>
      </c>
      <c r="W68" s="11" t="s">
        <v>103</v>
      </c>
      <c r="X68" s="11" t="s">
        <v>103</v>
      </c>
      <c r="Y68" s="11" t="s">
        <v>104</v>
      </c>
      <c r="Z68" s="14">
        <v>100652606</v>
      </c>
      <c r="AA68" s="11" t="s">
        <v>103</v>
      </c>
      <c r="AB68" s="11" t="s">
        <v>103</v>
      </c>
      <c r="AC68" s="14">
        <v>8652088</v>
      </c>
      <c r="AD68" s="6" t="s">
        <v>103</v>
      </c>
      <c r="AE68" s="11">
        <v>33323</v>
      </c>
      <c r="AF68" s="11">
        <v>48223</v>
      </c>
      <c r="AG68" s="15">
        <v>2022011000049</v>
      </c>
      <c r="AH68" s="12">
        <v>44951</v>
      </c>
      <c r="AI68" s="12">
        <v>44952</v>
      </c>
      <c r="AJ68" s="11" t="s">
        <v>103</v>
      </c>
      <c r="AK68" s="10" t="s">
        <v>103</v>
      </c>
      <c r="AL68" s="15" t="s">
        <v>103</v>
      </c>
      <c r="AM68" s="11" t="s">
        <v>103</v>
      </c>
      <c r="AN68" s="12" t="s">
        <v>103</v>
      </c>
      <c r="AO68" s="7">
        <v>0</v>
      </c>
      <c r="AP68" s="11" t="s">
        <v>103</v>
      </c>
      <c r="AQ68" s="7">
        <v>0</v>
      </c>
      <c r="AR68" s="11" t="s">
        <v>103</v>
      </c>
      <c r="AS68" s="7">
        <v>0</v>
      </c>
      <c r="AT68" s="3" t="s">
        <v>103</v>
      </c>
      <c r="AU68" s="7">
        <v>0</v>
      </c>
      <c r="AV68" s="3" t="s">
        <v>103</v>
      </c>
      <c r="AW68" s="7">
        <v>0</v>
      </c>
      <c r="AX68" s="3" t="s">
        <v>103</v>
      </c>
      <c r="AY68" s="7">
        <v>0</v>
      </c>
      <c r="AZ68" s="3" t="s">
        <v>103</v>
      </c>
      <c r="BA68" s="11">
        <v>0</v>
      </c>
      <c r="BB68" s="3" t="s">
        <v>103</v>
      </c>
      <c r="BC68" s="3">
        <f t="shared" si="6"/>
        <v>0</v>
      </c>
      <c r="BD68" s="8">
        <f t="shared" si="7"/>
        <v>100652606</v>
      </c>
      <c r="BE68" s="43">
        <v>0</v>
      </c>
      <c r="BF68" s="43">
        <v>0</v>
      </c>
      <c r="BG68" s="43">
        <v>0</v>
      </c>
      <c r="BH68" s="43">
        <v>0</v>
      </c>
      <c r="BI68" s="12">
        <v>45291</v>
      </c>
      <c r="BJ68" s="12">
        <v>45291</v>
      </c>
      <c r="BK68" s="183">
        <f t="shared" ca="1" si="8"/>
        <v>-838</v>
      </c>
      <c r="BL68" s="11" t="s">
        <v>106</v>
      </c>
      <c r="BM68" s="10" t="s">
        <v>95</v>
      </c>
      <c r="BN68" s="11" t="s">
        <v>107</v>
      </c>
      <c r="BO68" s="11" t="s">
        <v>858</v>
      </c>
      <c r="BP68" s="11">
        <v>0</v>
      </c>
      <c r="BQ68" s="11" t="s">
        <v>109</v>
      </c>
      <c r="BR68" s="12">
        <v>44951</v>
      </c>
      <c r="BS68" s="11" t="s">
        <v>840</v>
      </c>
      <c r="BT68" s="12">
        <v>44952</v>
      </c>
      <c r="BU68" s="10" t="s">
        <v>859</v>
      </c>
      <c r="BV68" s="11" t="s">
        <v>131</v>
      </c>
      <c r="BW68" s="9" t="s">
        <v>113</v>
      </c>
      <c r="BX68" s="10" t="s">
        <v>132</v>
      </c>
      <c r="BY68" s="11" t="s">
        <v>103</v>
      </c>
      <c r="BZ68" s="11" t="s">
        <v>788</v>
      </c>
      <c r="CA68" s="11" t="s">
        <v>103</v>
      </c>
      <c r="CB68" s="9" t="s">
        <v>160</v>
      </c>
      <c r="CC68" s="11" t="s">
        <v>860</v>
      </c>
      <c r="CD68" s="16" t="s">
        <v>861</v>
      </c>
      <c r="CE68" s="12" t="s">
        <v>103</v>
      </c>
      <c r="CF68" s="175"/>
      <c r="CG68" s="175"/>
      <c r="CH68" s="182" t="s">
        <v>791</v>
      </c>
      <c r="CI68" s="182" t="s">
        <v>121</v>
      </c>
      <c r="CJ68" s="182" t="s">
        <v>99</v>
      </c>
      <c r="CK68" s="182" t="s">
        <v>792</v>
      </c>
    </row>
    <row r="69" spans="1:89" ht="126" x14ac:dyDescent="0.25">
      <c r="A69" s="140">
        <v>20</v>
      </c>
      <c r="B69" s="10" t="s">
        <v>862</v>
      </c>
      <c r="C69" s="11" t="s">
        <v>863</v>
      </c>
      <c r="D69" s="11" t="s">
        <v>89</v>
      </c>
      <c r="E69" s="12">
        <v>44943</v>
      </c>
      <c r="F69" s="11" t="s">
        <v>864</v>
      </c>
      <c r="G69" s="11" t="s">
        <v>91</v>
      </c>
      <c r="H69" s="11" t="s">
        <v>92</v>
      </c>
      <c r="I69" s="11" t="s">
        <v>93</v>
      </c>
      <c r="J69" s="52">
        <v>52107153</v>
      </c>
      <c r="K69" s="13">
        <v>9</v>
      </c>
      <c r="L69" s="13" t="s">
        <v>94</v>
      </c>
      <c r="M69" s="13" t="s">
        <v>95</v>
      </c>
      <c r="N69" s="11" t="s">
        <v>865</v>
      </c>
      <c r="O69" s="11" t="s">
        <v>97</v>
      </c>
      <c r="P69" s="11" t="s">
        <v>168</v>
      </c>
      <c r="Q69" s="11" t="s">
        <v>99</v>
      </c>
      <c r="R69" s="10" t="s">
        <v>783</v>
      </c>
      <c r="S69" s="10" t="s">
        <v>866</v>
      </c>
      <c r="T69" s="24">
        <v>22736411</v>
      </c>
      <c r="U69" s="29" t="s">
        <v>867</v>
      </c>
      <c r="V69" s="11" t="s">
        <v>103</v>
      </c>
      <c r="W69" s="11" t="s">
        <v>103</v>
      </c>
      <c r="X69" s="11" t="s">
        <v>103</v>
      </c>
      <c r="Y69" s="11" t="s">
        <v>104</v>
      </c>
      <c r="Z69" s="14">
        <v>277579475</v>
      </c>
      <c r="AA69" s="11" t="s">
        <v>103</v>
      </c>
      <c r="AB69" s="11" t="s">
        <v>103</v>
      </c>
      <c r="AC69" s="14">
        <v>23860701</v>
      </c>
      <c r="AD69" s="6" t="s">
        <v>103</v>
      </c>
      <c r="AE69" s="11">
        <v>35923</v>
      </c>
      <c r="AF69" s="11">
        <v>37323</v>
      </c>
      <c r="AG69" s="15" t="s">
        <v>105</v>
      </c>
      <c r="AH69" s="12">
        <v>44946</v>
      </c>
      <c r="AI69" s="12">
        <v>44950</v>
      </c>
      <c r="AJ69" s="11" t="s">
        <v>103</v>
      </c>
      <c r="AK69" s="10" t="s">
        <v>103</v>
      </c>
      <c r="AL69" s="15" t="s">
        <v>103</v>
      </c>
      <c r="AM69" s="11" t="s">
        <v>103</v>
      </c>
      <c r="AN69" s="12" t="s">
        <v>103</v>
      </c>
      <c r="AO69" s="7">
        <v>0</v>
      </c>
      <c r="AP69" s="11" t="s">
        <v>103</v>
      </c>
      <c r="AQ69" s="7">
        <v>0</v>
      </c>
      <c r="AR69" s="11" t="s">
        <v>103</v>
      </c>
      <c r="AS69" s="7">
        <v>0</v>
      </c>
      <c r="AT69" s="3" t="s">
        <v>103</v>
      </c>
      <c r="AU69" s="7">
        <v>0</v>
      </c>
      <c r="AV69" s="3" t="s">
        <v>103</v>
      </c>
      <c r="AW69" s="7">
        <v>0</v>
      </c>
      <c r="AX69" s="3" t="s">
        <v>103</v>
      </c>
      <c r="AY69" s="7">
        <v>0</v>
      </c>
      <c r="AZ69" s="3" t="s">
        <v>103</v>
      </c>
      <c r="BA69" s="11">
        <v>0</v>
      </c>
      <c r="BB69" s="11">
        <v>0</v>
      </c>
      <c r="BC69" s="3">
        <f t="shared" si="6"/>
        <v>-264</v>
      </c>
      <c r="BD69" s="8">
        <f t="shared" si="7"/>
        <v>277579475</v>
      </c>
      <c r="BE69" s="43">
        <v>0</v>
      </c>
      <c r="BF69" s="43">
        <v>0</v>
      </c>
      <c r="BG69" s="43">
        <v>0</v>
      </c>
      <c r="BH69" s="43">
        <v>0</v>
      </c>
      <c r="BI69" s="12">
        <v>45291</v>
      </c>
      <c r="BJ69" s="12">
        <v>45027</v>
      </c>
      <c r="BK69" s="183">
        <f t="shared" ca="1" si="8"/>
        <v>-1102</v>
      </c>
      <c r="BL69" s="11" t="s">
        <v>106</v>
      </c>
      <c r="BM69" s="10" t="s">
        <v>95</v>
      </c>
      <c r="BN69" s="11" t="s">
        <v>107</v>
      </c>
      <c r="BO69" s="11" t="s">
        <v>868</v>
      </c>
      <c r="BP69" s="11">
        <v>1</v>
      </c>
      <c r="BQ69" s="11" t="s">
        <v>109</v>
      </c>
      <c r="BR69" s="12">
        <v>44949</v>
      </c>
      <c r="BS69" s="12" t="s">
        <v>869</v>
      </c>
      <c r="BT69" s="12">
        <v>44949</v>
      </c>
      <c r="BU69" s="10" t="s">
        <v>870</v>
      </c>
      <c r="BV69" s="11" t="s">
        <v>871</v>
      </c>
      <c r="BW69" s="9" t="s">
        <v>113</v>
      </c>
      <c r="BX69" s="11" t="s">
        <v>114</v>
      </c>
      <c r="BY69" s="11" t="s">
        <v>103</v>
      </c>
      <c r="BZ69" s="11" t="s">
        <v>142</v>
      </c>
      <c r="CA69" s="11" t="s">
        <v>103</v>
      </c>
      <c r="CB69" s="9" t="s">
        <v>117</v>
      </c>
      <c r="CC69" s="11" t="s">
        <v>872</v>
      </c>
      <c r="CD69" s="16" t="s">
        <v>873</v>
      </c>
      <c r="CE69" s="12">
        <v>45027</v>
      </c>
      <c r="CF69" s="175"/>
      <c r="CG69" s="175"/>
      <c r="CH69" s="182" t="s">
        <v>347</v>
      </c>
      <c r="CI69" s="182" t="s">
        <v>121</v>
      </c>
      <c r="CJ69" s="182" t="s">
        <v>99</v>
      </c>
      <c r="CK69" s="182" t="s">
        <v>179</v>
      </c>
    </row>
    <row r="70" spans="1:89" ht="90" x14ac:dyDescent="0.25">
      <c r="A70" s="140">
        <v>226</v>
      </c>
      <c r="B70" s="10" t="s">
        <v>874</v>
      </c>
      <c r="C70" s="11" t="s">
        <v>875</v>
      </c>
      <c r="D70" s="11" t="s">
        <v>539</v>
      </c>
      <c r="E70" s="12">
        <v>44943</v>
      </c>
      <c r="F70" s="11" t="s">
        <v>876</v>
      </c>
      <c r="G70" s="11" t="s">
        <v>91</v>
      </c>
      <c r="H70" s="11" t="s">
        <v>92</v>
      </c>
      <c r="I70" s="11" t="s">
        <v>93</v>
      </c>
      <c r="J70" s="52">
        <v>1087410373</v>
      </c>
      <c r="K70" s="13">
        <v>9</v>
      </c>
      <c r="L70" s="13" t="s">
        <v>94</v>
      </c>
      <c r="M70" s="3" t="s">
        <v>95</v>
      </c>
      <c r="N70" s="11" t="s">
        <v>877</v>
      </c>
      <c r="O70" s="10" t="s">
        <v>384</v>
      </c>
      <c r="P70" s="3" t="s">
        <v>98</v>
      </c>
      <c r="Q70" s="11" t="s">
        <v>99</v>
      </c>
      <c r="R70" s="10" t="s">
        <v>591</v>
      </c>
      <c r="S70" s="9" t="s">
        <v>592</v>
      </c>
      <c r="T70" s="10">
        <v>52272737</v>
      </c>
      <c r="U70" s="10" t="s">
        <v>591</v>
      </c>
      <c r="V70" s="10" t="s">
        <v>593</v>
      </c>
      <c r="W70" s="11" t="s">
        <v>103</v>
      </c>
      <c r="X70" s="11" t="s">
        <v>103</v>
      </c>
      <c r="Y70" s="11" t="s">
        <v>104</v>
      </c>
      <c r="Z70" s="14">
        <v>87532783</v>
      </c>
      <c r="AA70" s="13" t="s">
        <v>103</v>
      </c>
      <c r="AB70" s="13" t="s">
        <v>103</v>
      </c>
      <c r="AC70" s="14">
        <v>7589549</v>
      </c>
      <c r="AD70" s="6" t="s">
        <v>103</v>
      </c>
      <c r="AE70" s="11">
        <v>24923</v>
      </c>
      <c r="AF70" s="11" t="s">
        <v>878</v>
      </c>
      <c r="AG70" s="15" t="s">
        <v>221</v>
      </c>
      <c r="AH70" s="12">
        <v>44944</v>
      </c>
      <c r="AI70" s="12">
        <v>44946</v>
      </c>
      <c r="AJ70" s="11" t="s">
        <v>103</v>
      </c>
      <c r="AK70" s="10" t="s">
        <v>103</v>
      </c>
      <c r="AL70" s="15" t="s">
        <v>103</v>
      </c>
      <c r="AM70" s="11" t="s">
        <v>103</v>
      </c>
      <c r="AN70" s="12" t="s">
        <v>103</v>
      </c>
      <c r="AO70" s="7">
        <v>0</v>
      </c>
      <c r="AP70" s="11" t="s">
        <v>103</v>
      </c>
      <c r="AQ70" s="7">
        <v>0</v>
      </c>
      <c r="AR70" s="11" t="s">
        <v>103</v>
      </c>
      <c r="AS70" s="7">
        <v>0</v>
      </c>
      <c r="AT70" s="3" t="s">
        <v>103</v>
      </c>
      <c r="AU70" s="7">
        <v>0</v>
      </c>
      <c r="AV70" s="3" t="s">
        <v>103</v>
      </c>
      <c r="AW70" s="7">
        <v>0</v>
      </c>
      <c r="AX70" s="3" t="s">
        <v>103</v>
      </c>
      <c r="AY70" s="7">
        <v>0</v>
      </c>
      <c r="AZ70" s="3" t="s">
        <v>103</v>
      </c>
      <c r="BA70" s="11">
        <v>0</v>
      </c>
      <c r="BB70" s="3" t="s">
        <v>103</v>
      </c>
      <c r="BC70" s="3">
        <f t="shared" si="6"/>
        <v>0</v>
      </c>
      <c r="BD70" s="8">
        <f t="shared" si="7"/>
        <v>87532783</v>
      </c>
      <c r="BE70" s="43">
        <v>0</v>
      </c>
      <c r="BF70" s="43">
        <v>0</v>
      </c>
      <c r="BG70" s="43">
        <v>0</v>
      </c>
      <c r="BH70" s="43">
        <v>0</v>
      </c>
      <c r="BI70" s="12">
        <v>45291</v>
      </c>
      <c r="BJ70" s="12">
        <v>45291</v>
      </c>
      <c r="BK70" s="183">
        <f t="shared" ca="1" si="8"/>
        <v>-838</v>
      </c>
      <c r="BL70" s="11" t="s">
        <v>127</v>
      </c>
      <c r="BM70" s="10" t="s">
        <v>95</v>
      </c>
      <c r="BN70" s="11" t="s">
        <v>107</v>
      </c>
      <c r="BO70" s="11" t="s">
        <v>879</v>
      </c>
      <c r="BP70" s="11">
        <v>0</v>
      </c>
      <c r="BQ70" s="11" t="s">
        <v>109</v>
      </c>
      <c r="BR70" s="12">
        <v>44945</v>
      </c>
      <c r="BS70" s="11" t="s">
        <v>880</v>
      </c>
      <c r="BT70" s="12">
        <v>44946</v>
      </c>
      <c r="BU70" s="11" t="s">
        <v>881</v>
      </c>
      <c r="BV70" s="11" t="s">
        <v>131</v>
      </c>
      <c r="BW70" s="124" t="s">
        <v>113</v>
      </c>
      <c r="BX70" s="10" t="s">
        <v>132</v>
      </c>
      <c r="BY70" s="11" t="s">
        <v>103</v>
      </c>
      <c r="BZ70" s="11" t="s">
        <v>142</v>
      </c>
      <c r="CA70" s="11" t="s">
        <v>103</v>
      </c>
      <c r="CB70" s="11" t="s">
        <v>117</v>
      </c>
      <c r="CC70" s="11" t="s">
        <v>882</v>
      </c>
      <c r="CD70" s="16" t="s">
        <v>883</v>
      </c>
      <c r="CE70" s="12" t="s">
        <v>103</v>
      </c>
      <c r="CF70" s="175"/>
      <c r="CG70" s="175"/>
      <c r="CH70" s="182" t="s">
        <v>245</v>
      </c>
      <c r="CI70" s="182" t="s">
        <v>246</v>
      </c>
      <c r="CJ70" s="182" t="s">
        <v>99</v>
      </c>
      <c r="CK70" s="182" t="s">
        <v>247</v>
      </c>
    </row>
    <row r="71" spans="1:89" ht="72" x14ac:dyDescent="0.25">
      <c r="A71" s="140">
        <v>244</v>
      </c>
      <c r="B71" s="10" t="s">
        <v>884</v>
      </c>
      <c r="C71" s="11" t="s">
        <v>885</v>
      </c>
      <c r="D71" s="11" t="s">
        <v>321</v>
      </c>
      <c r="E71" s="12">
        <v>44943</v>
      </c>
      <c r="F71" s="11" t="s">
        <v>886</v>
      </c>
      <c r="G71" s="11" t="s">
        <v>91</v>
      </c>
      <c r="H71" s="11" t="s">
        <v>92</v>
      </c>
      <c r="I71" s="11" t="s">
        <v>93</v>
      </c>
      <c r="J71" s="52">
        <v>1136880857</v>
      </c>
      <c r="K71" s="13">
        <v>4</v>
      </c>
      <c r="L71" s="13" t="s">
        <v>94</v>
      </c>
      <c r="M71" s="13" t="s">
        <v>95</v>
      </c>
      <c r="N71" s="11" t="s">
        <v>887</v>
      </c>
      <c r="O71" s="10" t="s">
        <v>384</v>
      </c>
      <c r="P71" s="11" t="s">
        <v>168</v>
      </c>
      <c r="Q71" s="11" t="s">
        <v>99</v>
      </c>
      <c r="R71" s="10" t="s">
        <v>627</v>
      </c>
      <c r="S71" s="10" t="s">
        <v>628</v>
      </c>
      <c r="T71" s="11">
        <v>79542112</v>
      </c>
      <c r="U71" s="10" t="s">
        <v>627</v>
      </c>
      <c r="V71" s="11" t="s">
        <v>103</v>
      </c>
      <c r="W71" s="11" t="s">
        <v>103</v>
      </c>
      <c r="X71" s="11" t="s">
        <v>103</v>
      </c>
      <c r="Y71" s="11" t="s">
        <v>104</v>
      </c>
      <c r="Z71" s="14">
        <v>49332075</v>
      </c>
      <c r="AA71" s="11" t="s">
        <v>103</v>
      </c>
      <c r="AB71" s="11" t="s">
        <v>103</v>
      </c>
      <c r="AC71" s="14">
        <v>7589550</v>
      </c>
      <c r="AD71" s="6" t="s">
        <v>103</v>
      </c>
      <c r="AE71" s="11">
        <v>47223</v>
      </c>
      <c r="AF71" s="11">
        <v>37423</v>
      </c>
      <c r="AG71" s="15" t="s">
        <v>105</v>
      </c>
      <c r="AH71" s="12">
        <v>44946</v>
      </c>
      <c r="AI71" s="12">
        <v>44951</v>
      </c>
      <c r="AJ71" s="11" t="s">
        <v>103</v>
      </c>
      <c r="AK71" s="10" t="s">
        <v>103</v>
      </c>
      <c r="AL71" s="15" t="s">
        <v>103</v>
      </c>
      <c r="AM71" s="11" t="s">
        <v>103</v>
      </c>
      <c r="AN71" s="12" t="s">
        <v>103</v>
      </c>
      <c r="AO71" s="42">
        <v>5565670</v>
      </c>
      <c r="AP71" s="12">
        <v>45135</v>
      </c>
      <c r="AQ71" s="67">
        <v>0</v>
      </c>
      <c r="AR71" s="11" t="s">
        <v>103</v>
      </c>
      <c r="AS71" s="7">
        <v>0</v>
      </c>
      <c r="AT71" s="3" t="s">
        <v>103</v>
      </c>
      <c r="AU71" s="7">
        <v>0</v>
      </c>
      <c r="AV71" s="3" t="s">
        <v>103</v>
      </c>
      <c r="AW71" s="7">
        <v>0</v>
      </c>
      <c r="AX71" s="3" t="s">
        <v>103</v>
      </c>
      <c r="AY71" s="7">
        <v>0</v>
      </c>
      <c r="AZ71" s="3" t="s">
        <v>103</v>
      </c>
      <c r="BA71" s="11">
        <v>1</v>
      </c>
      <c r="BB71" s="12">
        <v>45135</v>
      </c>
      <c r="BC71" s="3">
        <f t="shared" si="6"/>
        <v>32</v>
      </c>
      <c r="BD71" s="8">
        <f t="shared" si="7"/>
        <v>54897745</v>
      </c>
      <c r="BE71" s="43">
        <v>0</v>
      </c>
      <c r="BF71" s="43">
        <v>0</v>
      </c>
      <c r="BG71" s="43">
        <v>0</v>
      </c>
      <c r="BH71" s="43">
        <v>0</v>
      </c>
      <c r="BI71" s="12">
        <v>45137</v>
      </c>
      <c r="BJ71" s="12">
        <v>45169</v>
      </c>
      <c r="BK71" s="183">
        <f t="shared" ca="1" si="8"/>
        <v>-960</v>
      </c>
      <c r="BL71" s="11" t="s">
        <v>106</v>
      </c>
      <c r="BM71" s="10" t="s">
        <v>95</v>
      </c>
      <c r="BN71" s="11" t="s">
        <v>107</v>
      </c>
      <c r="BO71" s="11" t="s">
        <v>888</v>
      </c>
      <c r="BP71" s="11" t="s">
        <v>889</v>
      </c>
      <c r="BQ71" s="11" t="s">
        <v>890</v>
      </c>
      <c r="BR71" s="12" t="s">
        <v>891</v>
      </c>
      <c r="BS71" s="11" t="s">
        <v>892</v>
      </c>
      <c r="BT71" s="12" t="s">
        <v>893</v>
      </c>
      <c r="BU71" s="11" t="s">
        <v>894</v>
      </c>
      <c r="BV71" s="11" t="s">
        <v>895</v>
      </c>
      <c r="BW71" s="9" t="s">
        <v>113</v>
      </c>
      <c r="BX71" s="11" t="s">
        <v>258</v>
      </c>
      <c r="BY71" s="11" t="s">
        <v>103</v>
      </c>
      <c r="BZ71" s="11" t="s">
        <v>142</v>
      </c>
      <c r="CA71" s="11" t="s">
        <v>103</v>
      </c>
      <c r="CB71" s="11" t="s">
        <v>117</v>
      </c>
      <c r="CC71" s="11" t="s">
        <v>896</v>
      </c>
      <c r="CD71" s="16" t="s">
        <v>897</v>
      </c>
      <c r="CE71" s="12" t="s">
        <v>103</v>
      </c>
      <c r="CF71" s="175"/>
      <c r="CG71" s="175"/>
      <c r="CH71" s="182" t="s">
        <v>635</v>
      </c>
      <c r="CI71" s="182" t="s">
        <v>121</v>
      </c>
      <c r="CJ71" s="182" t="s">
        <v>99</v>
      </c>
      <c r="CK71" s="182" t="s">
        <v>122</v>
      </c>
    </row>
    <row r="72" spans="1:89" ht="90" x14ac:dyDescent="0.25">
      <c r="A72" s="140">
        <v>243</v>
      </c>
      <c r="B72" s="10" t="s">
        <v>898</v>
      </c>
      <c r="C72" s="11" t="s">
        <v>899</v>
      </c>
      <c r="D72" s="11" t="s">
        <v>321</v>
      </c>
      <c r="E72" s="12">
        <v>44943</v>
      </c>
      <c r="F72" s="11" t="s">
        <v>900</v>
      </c>
      <c r="G72" s="11" t="s">
        <v>91</v>
      </c>
      <c r="H72" s="11" t="s">
        <v>92</v>
      </c>
      <c r="I72" s="11" t="s">
        <v>93</v>
      </c>
      <c r="J72" s="52">
        <v>88218808</v>
      </c>
      <c r="K72" s="13">
        <v>1</v>
      </c>
      <c r="L72" s="13" t="s">
        <v>94</v>
      </c>
      <c r="M72" s="13" t="s">
        <v>95</v>
      </c>
      <c r="N72" s="11" t="s">
        <v>887</v>
      </c>
      <c r="O72" s="11" t="s">
        <v>97</v>
      </c>
      <c r="P72" s="11" t="s">
        <v>168</v>
      </c>
      <c r="Q72" s="11" t="s">
        <v>99</v>
      </c>
      <c r="R72" s="10" t="s">
        <v>627</v>
      </c>
      <c r="S72" s="10" t="s">
        <v>628</v>
      </c>
      <c r="T72" s="11">
        <v>79542112</v>
      </c>
      <c r="U72" s="10" t="s">
        <v>627</v>
      </c>
      <c r="V72" s="11" t="s">
        <v>103</v>
      </c>
      <c r="W72" s="11" t="s">
        <v>103</v>
      </c>
      <c r="X72" s="11" t="s">
        <v>103</v>
      </c>
      <c r="Y72" s="11" t="s">
        <v>104</v>
      </c>
      <c r="Z72" s="14">
        <v>49332075</v>
      </c>
      <c r="AA72" s="11" t="s">
        <v>103</v>
      </c>
      <c r="AB72" s="11" t="s">
        <v>103</v>
      </c>
      <c r="AC72" s="14">
        <v>7589550</v>
      </c>
      <c r="AD72" s="6" t="s">
        <v>103</v>
      </c>
      <c r="AE72" s="11">
        <v>47123</v>
      </c>
      <c r="AF72" s="11">
        <v>32423</v>
      </c>
      <c r="AG72" s="15" t="s">
        <v>105</v>
      </c>
      <c r="AH72" s="12">
        <v>44945</v>
      </c>
      <c r="AI72" s="12">
        <v>44946</v>
      </c>
      <c r="AJ72" s="11" t="s">
        <v>103</v>
      </c>
      <c r="AK72" s="10" t="s">
        <v>103</v>
      </c>
      <c r="AL72" s="15" t="s">
        <v>103</v>
      </c>
      <c r="AM72" s="11" t="s">
        <v>103</v>
      </c>
      <c r="AN72" s="12" t="s">
        <v>103</v>
      </c>
      <c r="AO72" s="42">
        <v>6830595</v>
      </c>
      <c r="AP72" s="12">
        <v>45135</v>
      </c>
      <c r="AQ72" s="67">
        <v>0</v>
      </c>
      <c r="AR72" s="11" t="s">
        <v>103</v>
      </c>
      <c r="AS72" s="7">
        <v>0</v>
      </c>
      <c r="AT72" s="3" t="s">
        <v>103</v>
      </c>
      <c r="AU72" s="7">
        <v>0</v>
      </c>
      <c r="AV72" s="3" t="s">
        <v>103</v>
      </c>
      <c r="AW72" s="7">
        <v>0</v>
      </c>
      <c r="AX72" s="3" t="s">
        <v>103</v>
      </c>
      <c r="AY72" s="7">
        <v>0</v>
      </c>
      <c r="AZ72" s="3" t="s">
        <v>103</v>
      </c>
      <c r="BA72" s="11">
        <v>1</v>
      </c>
      <c r="BB72" s="12">
        <v>45135</v>
      </c>
      <c r="BC72" s="3">
        <f t="shared" si="6"/>
        <v>32</v>
      </c>
      <c r="BD72" s="8">
        <f t="shared" si="7"/>
        <v>56162670</v>
      </c>
      <c r="BE72" s="43">
        <v>0</v>
      </c>
      <c r="BF72" s="43">
        <v>0</v>
      </c>
      <c r="BG72" s="43">
        <v>0</v>
      </c>
      <c r="BH72" s="43">
        <v>0</v>
      </c>
      <c r="BI72" s="12">
        <v>45137</v>
      </c>
      <c r="BJ72" s="12">
        <v>45169</v>
      </c>
      <c r="BK72" s="183">
        <f t="shared" ca="1" si="8"/>
        <v>-960</v>
      </c>
      <c r="BL72" s="11" t="s">
        <v>106</v>
      </c>
      <c r="BM72" s="10" t="s">
        <v>95</v>
      </c>
      <c r="BN72" s="11" t="s">
        <v>107</v>
      </c>
      <c r="BO72" s="11" t="s">
        <v>901</v>
      </c>
      <c r="BP72" s="11" t="s">
        <v>889</v>
      </c>
      <c r="BQ72" s="11" t="s">
        <v>282</v>
      </c>
      <c r="BR72" s="12" t="s">
        <v>902</v>
      </c>
      <c r="BS72" s="11" t="s">
        <v>903</v>
      </c>
      <c r="BT72" s="12" t="s">
        <v>904</v>
      </c>
      <c r="BU72" s="11" t="s">
        <v>894</v>
      </c>
      <c r="BV72" s="11" t="s">
        <v>905</v>
      </c>
      <c r="BW72" s="9" t="s">
        <v>113</v>
      </c>
      <c r="BX72" s="11" t="s">
        <v>258</v>
      </c>
      <c r="BY72" s="11" t="s">
        <v>103</v>
      </c>
      <c r="BZ72" s="11" t="s">
        <v>142</v>
      </c>
      <c r="CA72" s="11" t="s">
        <v>103</v>
      </c>
      <c r="CB72" s="11" t="s">
        <v>160</v>
      </c>
      <c r="CC72" s="11" t="s">
        <v>906</v>
      </c>
      <c r="CD72" s="16" t="s">
        <v>907</v>
      </c>
      <c r="CE72" s="12" t="s">
        <v>103</v>
      </c>
      <c r="CF72" s="175"/>
      <c r="CG72" s="175"/>
      <c r="CH72" s="182" t="s">
        <v>635</v>
      </c>
      <c r="CI72" s="182" t="s">
        <v>121</v>
      </c>
      <c r="CJ72" s="182" t="s">
        <v>99</v>
      </c>
      <c r="CK72" s="182" t="s">
        <v>122</v>
      </c>
    </row>
    <row r="73" spans="1:89" ht="72" x14ac:dyDescent="0.25">
      <c r="A73" s="140">
        <v>255</v>
      </c>
      <c r="B73" s="10" t="s">
        <v>908</v>
      </c>
      <c r="C73" s="11" t="s">
        <v>909</v>
      </c>
      <c r="D73" s="11" t="s">
        <v>321</v>
      </c>
      <c r="E73" s="12">
        <v>44943</v>
      </c>
      <c r="F73" s="11" t="s">
        <v>910</v>
      </c>
      <c r="G73" s="11" t="s">
        <v>91</v>
      </c>
      <c r="H73" s="11" t="s">
        <v>92</v>
      </c>
      <c r="I73" s="11" t="s">
        <v>93</v>
      </c>
      <c r="J73" s="52">
        <v>1067901916</v>
      </c>
      <c r="K73" s="13">
        <v>2</v>
      </c>
      <c r="L73" s="13" t="s">
        <v>94</v>
      </c>
      <c r="M73" s="13" t="s">
        <v>95</v>
      </c>
      <c r="N73" s="11" t="s">
        <v>639</v>
      </c>
      <c r="O73" s="11" t="s">
        <v>253</v>
      </c>
      <c r="P73" s="11" t="s">
        <v>168</v>
      </c>
      <c r="Q73" s="11" t="s">
        <v>99</v>
      </c>
      <c r="R73" s="10" t="s">
        <v>640</v>
      </c>
      <c r="S73" s="10" t="s">
        <v>641</v>
      </c>
      <c r="T73" s="11">
        <v>51728425</v>
      </c>
      <c r="U73" s="10" t="s">
        <v>640</v>
      </c>
      <c r="V73" s="11" t="s">
        <v>103</v>
      </c>
      <c r="W73" s="11" t="s">
        <v>103</v>
      </c>
      <c r="X73" s="11" t="s">
        <v>103</v>
      </c>
      <c r="Y73" s="11" t="s">
        <v>104</v>
      </c>
      <c r="Z73" s="14">
        <v>89050720</v>
      </c>
      <c r="AA73" s="11" t="s">
        <v>103</v>
      </c>
      <c r="AB73" s="11" t="s">
        <v>103</v>
      </c>
      <c r="AC73" s="14">
        <v>7589550</v>
      </c>
      <c r="AD73" s="6" t="s">
        <v>103</v>
      </c>
      <c r="AE73" s="11">
        <v>53923</v>
      </c>
      <c r="AF73" s="11" t="s">
        <v>911</v>
      </c>
      <c r="AG73" s="15">
        <v>2022011000068</v>
      </c>
      <c r="AH73" s="12">
        <v>44945</v>
      </c>
      <c r="AI73" s="12">
        <v>44946</v>
      </c>
      <c r="AJ73" s="11" t="s">
        <v>103</v>
      </c>
      <c r="AK73" s="10" t="s">
        <v>103</v>
      </c>
      <c r="AL73" s="15" t="s">
        <v>103</v>
      </c>
      <c r="AM73" s="11" t="s">
        <v>103</v>
      </c>
      <c r="AN73" s="12" t="s">
        <v>103</v>
      </c>
      <c r="AO73" s="7">
        <v>0</v>
      </c>
      <c r="AP73" s="11" t="s">
        <v>103</v>
      </c>
      <c r="AQ73" s="7">
        <v>0</v>
      </c>
      <c r="AR73" s="11" t="s">
        <v>103</v>
      </c>
      <c r="AS73" s="7">
        <v>0</v>
      </c>
      <c r="AT73" s="3" t="s">
        <v>103</v>
      </c>
      <c r="AU73" s="7">
        <v>0</v>
      </c>
      <c r="AV73" s="3" t="s">
        <v>103</v>
      </c>
      <c r="AW73" s="7">
        <v>0</v>
      </c>
      <c r="AX73" s="3" t="s">
        <v>103</v>
      </c>
      <c r="AY73" s="7">
        <v>0</v>
      </c>
      <c r="AZ73" s="3" t="s">
        <v>103</v>
      </c>
      <c r="BA73" s="11">
        <v>0</v>
      </c>
      <c r="BB73" s="11">
        <v>0</v>
      </c>
      <c r="BC73" s="3">
        <f t="shared" si="6"/>
        <v>-174</v>
      </c>
      <c r="BD73" s="8">
        <f t="shared" si="7"/>
        <v>89050720</v>
      </c>
      <c r="BE73" s="43">
        <v>0</v>
      </c>
      <c r="BF73" s="43">
        <v>0</v>
      </c>
      <c r="BG73" s="43">
        <v>0</v>
      </c>
      <c r="BH73" s="43">
        <v>0</v>
      </c>
      <c r="BI73" s="12">
        <v>45291</v>
      </c>
      <c r="BJ73" s="12">
        <v>45117</v>
      </c>
      <c r="BK73" s="183">
        <f t="shared" ca="1" si="8"/>
        <v>-1012</v>
      </c>
      <c r="BL73" s="11" t="s">
        <v>127</v>
      </c>
      <c r="BM73" s="10" t="s">
        <v>95</v>
      </c>
      <c r="BN73" s="11" t="s">
        <v>107</v>
      </c>
      <c r="BO73" s="11" t="s">
        <v>912</v>
      </c>
      <c r="BP73" s="11">
        <v>0</v>
      </c>
      <c r="BQ73" s="11" t="s">
        <v>109</v>
      </c>
      <c r="BR73" s="12">
        <v>44945</v>
      </c>
      <c r="BS73" s="12" t="s">
        <v>880</v>
      </c>
      <c r="BT73" s="12">
        <v>44945</v>
      </c>
      <c r="BU73" s="11" t="s">
        <v>913</v>
      </c>
      <c r="BV73" s="11" t="s">
        <v>914</v>
      </c>
      <c r="BW73" s="9" t="s">
        <v>113</v>
      </c>
      <c r="BX73" s="11" t="s">
        <v>114</v>
      </c>
      <c r="BY73" s="11" t="s">
        <v>103</v>
      </c>
      <c r="BZ73" s="11" t="s">
        <v>142</v>
      </c>
      <c r="CA73" s="11" t="s">
        <v>103</v>
      </c>
      <c r="CB73" s="11" t="s">
        <v>117</v>
      </c>
      <c r="CC73" s="11" t="s">
        <v>915</v>
      </c>
      <c r="CD73" s="16" t="s">
        <v>916</v>
      </c>
      <c r="CE73" s="12" t="s">
        <v>103</v>
      </c>
      <c r="CF73" s="175"/>
      <c r="CG73" s="175"/>
      <c r="CH73" s="182" t="s">
        <v>635</v>
      </c>
      <c r="CI73" s="182" t="s">
        <v>121</v>
      </c>
      <c r="CJ73" s="182" t="s">
        <v>99</v>
      </c>
      <c r="CK73" s="182" t="s">
        <v>122</v>
      </c>
    </row>
    <row r="74" spans="1:89" ht="72" x14ac:dyDescent="0.25">
      <c r="A74" s="140">
        <v>137</v>
      </c>
      <c r="B74" s="10" t="s">
        <v>917</v>
      </c>
      <c r="C74" s="11" t="s">
        <v>918</v>
      </c>
      <c r="D74" s="11" t="s">
        <v>89</v>
      </c>
      <c r="E74" s="12">
        <v>44943</v>
      </c>
      <c r="F74" s="11" t="s">
        <v>919</v>
      </c>
      <c r="G74" s="11" t="s">
        <v>91</v>
      </c>
      <c r="H74" s="11" t="s">
        <v>92</v>
      </c>
      <c r="I74" s="11" t="s">
        <v>93</v>
      </c>
      <c r="J74" s="52">
        <v>33367473</v>
      </c>
      <c r="K74" s="13">
        <v>3</v>
      </c>
      <c r="L74" s="13" t="s">
        <v>94</v>
      </c>
      <c r="M74" s="13" t="s">
        <v>920</v>
      </c>
      <c r="N74" s="11" t="s">
        <v>921</v>
      </c>
      <c r="O74" s="11" t="s">
        <v>97</v>
      </c>
      <c r="P74" s="11" t="s">
        <v>168</v>
      </c>
      <c r="Q74" s="11" t="s">
        <v>99</v>
      </c>
      <c r="R74" s="10" t="s">
        <v>335</v>
      </c>
      <c r="S74" s="10" t="s">
        <v>336</v>
      </c>
      <c r="T74" s="11">
        <v>66760258</v>
      </c>
      <c r="U74" s="11" t="s">
        <v>335</v>
      </c>
      <c r="V74" s="11" t="s">
        <v>103</v>
      </c>
      <c r="W74" s="11" t="s">
        <v>103</v>
      </c>
      <c r="X74" s="11" t="s">
        <v>103</v>
      </c>
      <c r="Y74" s="11" t="s">
        <v>104</v>
      </c>
      <c r="Z74" s="14">
        <v>56648393</v>
      </c>
      <c r="AA74" s="11" t="s">
        <v>103</v>
      </c>
      <c r="AB74" s="11" t="s">
        <v>103</v>
      </c>
      <c r="AC74" s="14">
        <v>5464476</v>
      </c>
      <c r="AD74" s="6" t="s">
        <v>103</v>
      </c>
      <c r="AE74" s="11" t="s">
        <v>922</v>
      </c>
      <c r="AF74" s="11">
        <v>33223</v>
      </c>
      <c r="AG74" s="15" t="s">
        <v>221</v>
      </c>
      <c r="AH74" s="12">
        <v>44945</v>
      </c>
      <c r="AI74" s="12">
        <v>44946</v>
      </c>
      <c r="AJ74" s="11" t="s">
        <v>103</v>
      </c>
      <c r="AK74" s="10" t="s">
        <v>103</v>
      </c>
      <c r="AL74" s="15" t="s">
        <v>103</v>
      </c>
      <c r="AM74" s="11" t="s">
        <v>103</v>
      </c>
      <c r="AN74" s="12" t="s">
        <v>103</v>
      </c>
      <c r="AO74" s="7">
        <v>0</v>
      </c>
      <c r="AP74" s="11" t="s">
        <v>103</v>
      </c>
      <c r="AQ74" s="7">
        <v>0</v>
      </c>
      <c r="AR74" s="11" t="s">
        <v>103</v>
      </c>
      <c r="AS74" s="7">
        <v>0</v>
      </c>
      <c r="AT74" s="3" t="s">
        <v>103</v>
      </c>
      <c r="AU74" s="7">
        <v>0</v>
      </c>
      <c r="AV74" s="3" t="s">
        <v>103</v>
      </c>
      <c r="AW74" s="7">
        <v>0</v>
      </c>
      <c r="AX74" s="3" t="s">
        <v>103</v>
      </c>
      <c r="AY74" s="7">
        <v>0</v>
      </c>
      <c r="AZ74" s="3" t="s">
        <v>103</v>
      </c>
      <c r="BA74" s="11">
        <v>0</v>
      </c>
      <c r="BB74" s="11">
        <v>0</v>
      </c>
      <c r="BC74" s="3">
        <f t="shared" si="6"/>
        <v>-202</v>
      </c>
      <c r="BD74" s="8">
        <f t="shared" si="7"/>
        <v>56648393</v>
      </c>
      <c r="BE74" s="43">
        <v>0</v>
      </c>
      <c r="BF74" s="43">
        <v>0</v>
      </c>
      <c r="BG74" s="43">
        <v>0</v>
      </c>
      <c r="BH74" s="43">
        <v>0</v>
      </c>
      <c r="BI74" s="12">
        <v>45245</v>
      </c>
      <c r="BJ74" s="12">
        <v>45043</v>
      </c>
      <c r="BK74" s="183">
        <f t="shared" ca="1" si="8"/>
        <v>-1086</v>
      </c>
      <c r="BL74" s="11" t="s">
        <v>127</v>
      </c>
      <c r="BM74" s="10" t="s">
        <v>95</v>
      </c>
      <c r="BN74" s="11" t="s">
        <v>107</v>
      </c>
      <c r="BO74" s="11" t="s">
        <v>923</v>
      </c>
      <c r="BP74" s="11">
        <v>0</v>
      </c>
      <c r="BQ74" s="11" t="s">
        <v>109</v>
      </c>
      <c r="BR74" s="12">
        <v>44945</v>
      </c>
      <c r="BS74" s="11" t="s">
        <v>924</v>
      </c>
      <c r="BT74" s="12">
        <v>44945</v>
      </c>
      <c r="BU74" s="11" t="s">
        <v>925</v>
      </c>
      <c r="BV74" s="11" t="s">
        <v>926</v>
      </c>
      <c r="BW74" s="9" t="s">
        <v>113</v>
      </c>
      <c r="BX74" s="11" t="s">
        <v>114</v>
      </c>
      <c r="BY74" s="11" t="s">
        <v>103</v>
      </c>
      <c r="BZ74" s="11" t="s">
        <v>196</v>
      </c>
      <c r="CA74" s="11" t="s">
        <v>103</v>
      </c>
      <c r="CB74" s="11" t="s">
        <v>117</v>
      </c>
      <c r="CC74" s="11" t="s">
        <v>345</v>
      </c>
      <c r="CD74" s="16" t="s">
        <v>927</v>
      </c>
      <c r="CE74" s="12">
        <v>45043</v>
      </c>
      <c r="CF74" s="175"/>
      <c r="CG74" s="175"/>
      <c r="CH74" s="182" t="s">
        <v>347</v>
      </c>
      <c r="CI74" s="182" t="s">
        <v>121</v>
      </c>
      <c r="CJ74" s="182" t="s">
        <v>99</v>
      </c>
      <c r="CK74" s="182" t="s">
        <v>179</v>
      </c>
    </row>
    <row r="75" spans="1:89" ht="72" x14ac:dyDescent="0.25">
      <c r="A75" s="140">
        <v>416</v>
      </c>
      <c r="B75" s="10" t="s">
        <v>928</v>
      </c>
      <c r="C75" s="11" t="s">
        <v>929</v>
      </c>
      <c r="D75" s="11" t="s">
        <v>539</v>
      </c>
      <c r="E75" s="12">
        <v>44943</v>
      </c>
      <c r="F75" s="11" t="s">
        <v>930</v>
      </c>
      <c r="G75" s="11" t="s">
        <v>91</v>
      </c>
      <c r="H75" s="11" t="s">
        <v>92</v>
      </c>
      <c r="I75" s="11" t="s">
        <v>93</v>
      </c>
      <c r="J75" s="52">
        <v>1020726392</v>
      </c>
      <c r="K75" s="13">
        <v>2</v>
      </c>
      <c r="L75" s="13" t="s">
        <v>94</v>
      </c>
      <c r="M75" s="3" t="s">
        <v>95</v>
      </c>
      <c r="N75" s="11" t="s">
        <v>931</v>
      </c>
      <c r="O75" s="11" t="s">
        <v>253</v>
      </c>
      <c r="P75" s="3" t="s">
        <v>98</v>
      </c>
      <c r="Q75" s="11" t="s">
        <v>99</v>
      </c>
      <c r="R75" s="10" t="s">
        <v>718</v>
      </c>
      <c r="S75" s="10" t="s">
        <v>719</v>
      </c>
      <c r="T75" s="10">
        <v>51976278</v>
      </c>
      <c r="U75" s="11" t="s">
        <v>718</v>
      </c>
      <c r="V75" s="11" t="s">
        <v>103</v>
      </c>
      <c r="W75" s="13" t="s">
        <v>103</v>
      </c>
      <c r="X75" s="13" t="s">
        <v>103</v>
      </c>
      <c r="Y75" s="11" t="s">
        <v>104</v>
      </c>
      <c r="Z75" s="14">
        <v>132968940</v>
      </c>
      <c r="AA75" s="13" t="s">
        <v>103</v>
      </c>
      <c r="AB75" s="13" t="s">
        <v>103</v>
      </c>
      <c r="AC75" s="14">
        <v>11080745</v>
      </c>
      <c r="AD75" s="6">
        <v>12100173</v>
      </c>
      <c r="AE75" s="11">
        <v>50723</v>
      </c>
      <c r="AF75" s="11">
        <v>40723</v>
      </c>
      <c r="AG75" s="15">
        <v>2022011000068</v>
      </c>
      <c r="AH75" s="20">
        <v>44950</v>
      </c>
      <c r="AI75" s="17">
        <v>44950</v>
      </c>
      <c r="AJ75" s="11" t="s">
        <v>103</v>
      </c>
      <c r="AK75" s="10" t="s">
        <v>103</v>
      </c>
      <c r="AL75" s="15" t="s">
        <v>103</v>
      </c>
      <c r="AM75" s="11" t="s">
        <v>103</v>
      </c>
      <c r="AN75" s="12" t="s">
        <v>103</v>
      </c>
      <c r="AO75" s="7">
        <v>-8125881</v>
      </c>
      <c r="AP75" s="12">
        <v>45286</v>
      </c>
      <c r="AQ75" s="7">
        <v>60500865</v>
      </c>
      <c r="AR75" s="12">
        <v>45286</v>
      </c>
      <c r="AS75" s="7">
        <v>0</v>
      </c>
      <c r="AT75" s="3" t="s">
        <v>103</v>
      </c>
      <c r="AU75" s="7">
        <v>0</v>
      </c>
      <c r="AV75" s="3" t="s">
        <v>103</v>
      </c>
      <c r="AW75" s="7">
        <v>0</v>
      </c>
      <c r="AX75" s="3" t="s">
        <v>103</v>
      </c>
      <c r="AY75" s="7">
        <v>0</v>
      </c>
      <c r="AZ75" s="3" t="s">
        <v>103</v>
      </c>
      <c r="BA75" s="11">
        <v>1</v>
      </c>
      <c r="BB75" s="12">
        <v>45286</v>
      </c>
      <c r="BC75" s="3">
        <f t="shared" si="6"/>
        <v>152</v>
      </c>
      <c r="BD75" s="8">
        <f t="shared" si="7"/>
        <v>185343924</v>
      </c>
      <c r="BE75" s="154">
        <f t="shared" ref="BE75:BE76" si="9">BF75+BG75+BH75</f>
        <v>60500865</v>
      </c>
      <c r="BF75" s="7">
        <v>60500865</v>
      </c>
      <c r="BG75" s="7">
        <v>0</v>
      </c>
      <c r="BH75" s="7">
        <v>0</v>
      </c>
      <c r="BI75" s="12">
        <v>45291</v>
      </c>
      <c r="BJ75" s="12">
        <v>45443</v>
      </c>
      <c r="BK75" s="183">
        <f t="shared" ca="1" si="8"/>
        <v>-686</v>
      </c>
      <c r="BL75" s="13" t="s">
        <v>106</v>
      </c>
      <c r="BM75" s="10" t="s">
        <v>95</v>
      </c>
      <c r="BN75" s="11" t="s">
        <v>107</v>
      </c>
      <c r="BO75" s="11" t="s">
        <v>932</v>
      </c>
      <c r="BP75" s="11">
        <v>0</v>
      </c>
      <c r="BQ75" s="11" t="s">
        <v>109</v>
      </c>
      <c r="BR75" s="12">
        <v>44950</v>
      </c>
      <c r="BS75" s="12" t="s">
        <v>933</v>
      </c>
      <c r="BT75" s="12">
        <v>44950</v>
      </c>
      <c r="BU75" s="11" t="s">
        <v>934</v>
      </c>
      <c r="BV75" s="11" t="s">
        <v>935</v>
      </c>
      <c r="BW75" s="9" t="s">
        <v>113</v>
      </c>
      <c r="BX75" s="11" t="s">
        <v>258</v>
      </c>
      <c r="BY75" s="11" t="s">
        <v>103</v>
      </c>
      <c r="BZ75" s="11" t="s">
        <v>142</v>
      </c>
      <c r="CA75" s="11" t="s">
        <v>103</v>
      </c>
      <c r="CB75" s="11" t="s">
        <v>160</v>
      </c>
      <c r="CC75" s="11" t="s">
        <v>936</v>
      </c>
      <c r="CD75" s="11" t="s">
        <v>937</v>
      </c>
      <c r="CE75" s="12" t="s">
        <v>103</v>
      </c>
      <c r="CF75" s="175"/>
      <c r="CG75" s="175"/>
      <c r="CH75" s="182" t="s">
        <v>726</v>
      </c>
      <c r="CI75" s="182" t="s">
        <v>246</v>
      </c>
      <c r="CJ75" s="182" t="s">
        <v>727</v>
      </c>
      <c r="CK75" s="182" t="s">
        <v>728</v>
      </c>
    </row>
    <row r="76" spans="1:89" ht="72" x14ac:dyDescent="0.25">
      <c r="A76" s="140">
        <v>432</v>
      </c>
      <c r="B76" s="10" t="s">
        <v>938</v>
      </c>
      <c r="C76" s="11" t="s">
        <v>939</v>
      </c>
      <c r="D76" s="11" t="s">
        <v>539</v>
      </c>
      <c r="E76" s="12">
        <v>44943</v>
      </c>
      <c r="F76" s="11" t="s">
        <v>940</v>
      </c>
      <c r="G76" s="11" t="s">
        <v>91</v>
      </c>
      <c r="H76" s="11" t="s">
        <v>92</v>
      </c>
      <c r="I76" s="11" t="s">
        <v>93</v>
      </c>
      <c r="J76" s="52">
        <v>35263272</v>
      </c>
      <c r="K76" s="13">
        <v>2</v>
      </c>
      <c r="L76" s="13" t="s">
        <v>94</v>
      </c>
      <c r="M76" s="3" t="s">
        <v>95</v>
      </c>
      <c r="N76" s="11" t="s">
        <v>941</v>
      </c>
      <c r="O76" s="11" t="s">
        <v>253</v>
      </c>
      <c r="P76" s="3" t="s">
        <v>98</v>
      </c>
      <c r="Q76" s="11" t="s">
        <v>99</v>
      </c>
      <c r="R76" s="10" t="s">
        <v>718</v>
      </c>
      <c r="S76" s="10" t="s">
        <v>719</v>
      </c>
      <c r="T76" s="10">
        <v>51976278</v>
      </c>
      <c r="U76" s="11" t="s">
        <v>718</v>
      </c>
      <c r="V76" s="11" t="s">
        <v>103</v>
      </c>
      <c r="W76" s="11" t="s">
        <v>103</v>
      </c>
      <c r="X76" s="11" t="s">
        <v>103</v>
      </c>
      <c r="Y76" s="11" t="s">
        <v>104</v>
      </c>
      <c r="Z76" s="14">
        <v>132968940</v>
      </c>
      <c r="AA76" s="11" t="s">
        <v>103</v>
      </c>
      <c r="AB76" s="11" t="s">
        <v>103</v>
      </c>
      <c r="AC76" s="14">
        <v>11080745</v>
      </c>
      <c r="AD76" s="6">
        <v>12100173</v>
      </c>
      <c r="AE76" s="11">
        <v>50123</v>
      </c>
      <c r="AF76" s="11">
        <v>30323</v>
      </c>
      <c r="AG76" s="15" t="s">
        <v>221</v>
      </c>
      <c r="AH76" s="20">
        <v>44944</v>
      </c>
      <c r="AI76" s="17">
        <v>44945</v>
      </c>
      <c r="AJ76" s="11" t="s">
        <v>103</v>
      </c>
      <c r="AK76" s="10" t="s">
        <v>103</v>
      </c>
      <c r="AL76" s="15" t="s">
        <v>103</v>
      </c>
      <c r="AM76" s="11" t="s">
        <v>103</v>
      </c>
      <c r="AN76" s="12" t="s">
        <v>103</v>
      </c>
      <c r="AO76" s="7">
        <v>-6279091</v>
      </c>
      <c r="AP76" s="12">
        <v>45286</v>
      </c>
      <c r="AQ76" s="7">
        <v>60500865</v>
      </c>
      <c r="AR76" s="12">
        <v>45286</v>
      </c>
      <c r="AS76" s="7">
        <v>0</v>
      </c>
      <c r="AT76" s="3" t="s">
        <v>103</v>
      </c>
      <c r="AU76" s="7">
        <v>0</v>
      </c>
      <c r="AV76" s="3" t="s">
        <v>103</v>
      </c>
      <c r="AW76" s="7">
        <v>0</v>
      </c>
      <c r="AX76" s="3" t="s">
        <v>103</v>
      </c>
      <c r="AY76" s="7">
        <v>0</v>
      </c>
      <c r="AZ76" s="3" t="s">
        <v>103</v>
      </c>
      <c r="BA76" s="11">
        <v>1</v>
      </c>
      <c r="BB76" s="12">
        <v>45286</v>
      </c>
      <c r="BC76" s="3">
        <f t="shared" si="6"/>
        <v>152</v>
      </c>
      <c r="BD76" s="8">
        <f t="shared" si="7"/>
        <v>187190714</v>
      </c>
      <c r="BE76" s="154">
        <f t="shared" si="9"/>
        <v>60500865</v>
      </c>
      <c r="BF76" s="7">
        <v>60500865</v>
      </c>
      <c r="BG76" s="7">
        <v>0</v>
      </c>
      <c r="BH76" s="7">
        <v>0</v>
      </c>
      <c r="BI76" s="12">
        <v>45291</v>
      </c>
      <c r="BJ76" s="12">
        <v>45443</v>
      </c>
      <c r="BK76" s="183">
        <f t="shared" ca="1" si="8"/>
        <v>-686</v>
      </c>
      <c r="BL76" s="11" t="s">
        <v>106</v>
      </c>
      <c r="BM76" s="10" t="s">
        <v>95</v>
      </c>
      <c r="BN76" s="11" t="s">
        <v>107</v>
      </c>
      <c r="BO76" s="11" t="s">
        <v>942</v>
      </c>
      <c r="BP76" s="11">
        <v>0</v>
      </c>
      <c r="BQ76" s="11" t="s">
        <v>109</v>
      </c>
      <c r="BR76" s="12">
        <v>44945</v>
      </c>
      <c r="BS76" s="11" t="s">
        <v>943</v>
      </c>
      <c r="BT76" s="12">
        <v>44945</v>
      </c>
      <c r="BU76" s="11" t="s">
        <v>944</v>
      </c>
      <c r="BV76" s="11" t="s">
        <v>945</v>
      </c>
      <c r="BW76" s="9" t="s">
        <v>113</v>
      </c>
      <c r="BX76" s="11" t="s">
        <v>258</v>
      </c>
      <c r="BY76" s="11" t="s">
        <v>103</v>
      </c>
      <c r="BZ76" s="11" t="s">
        <v>632</v>
      </c>
      <c r="CA76" s="11" t="s">
        <v>103</v>
      </c>
      <c r="CB76" s="11" t="s">
        <v>117</v>
      </c>
      <c r="CC76" s="11" t="s">
        <v>946</v>
      </c>
      <c r="CD76" s="16" t="s">
        <v>947</v>
      </c>
      <c r="CE76" s="12" t="s">
        <v>103</v>
      </c>
      <c r="CF76" s="175"/>
      <c r="CG76" s="175"/>
      <c r="CH76" s="182" t="s">
        <v>726</v>
      </c>
      <c r="CI76" s="182" t="s">
        <v>246</v>
      </c>
      <c r="CJ76" s="182" t="s">
        <v>727</v>
      </c>
      <c r="CK76" s="182" t="s">
        <v>728</v>
      </c>
    </row>
    <row r="77" spans="1:89" ht="72" x14ac:dyDescent="0.25">
      <c r="A77" s="140">
        <v>88</v>
      </c>
      <c r="B77" s="10" t="s">
        <v>948</v>
      </c>
      <c r="C77" s="11" t="s">
        <v>949</v>
      </c>
      <c r="D77" s="11" t="s">
        <v>263</v>
      </c>
      <c r="E77" s="12">
        <v>44943</v>
      </c>
      <c r="F77" s="11" t="s">
        <v>950</v>
      </c>
      <c r="G77" s="11" t="s">
        <v>91</v>
      </c>
      <c r="H77" s="11" t="s">
        <v>92</v>
      </c>
      <c r="I77" s="11" t="s">
        <v>93</v>
      </c>
      <c r="J77" s="52">
        <v>32791986</v>
      </c>
      <c r="K77" s="13">
        <v>6</v>
      </c>
      <c r="L77" s="13" t="s">
        <v>94</v>
      </c>
      <c r="M77" s="13" t="s">
        <v>756</v>
      </c>
      <c r="N77" s="11" t="s">
        <v>951</v>
      </c>
      <c r="O77" s="10" t="s">
        <v>384</v>
      </c>
      <c r="P77" s="3" t="s">
        <v>98</v>
      </c>
      <c r="Q77" s="11" t="s">
        <v>99</v>
      </c>
      <c r="R77" s="10" t="s">
        <v>522</v>
      </c>
      <c r="S77" s="10" t="s">
        <v>523</v>
      </c>
      <c r="T77" s="11">
        <v>79309847</v>
      </c>
      <c r="U77" s="10" t="s">
        <v>522</v>
      </c>
      <c r="V77" s="11" t="s">
        <v>103</v>
      </c>
      <c r="W77" s="11" t="s">
        <v>103</v>
      </c>
      <c r="X77" s="11" t="s">
        <v>103</v>
      </c>
      <c r="Y77" s="11" t="s">
        <v>104</v>
      </c>
      <c r="Z77" s="14">
        <v>87532783</v>
      </c>
      <c r="AA77" s="11" t="s">
        <v>103</v>
      </c>
      <c r="AB77" s="11" t="s">
        <v>103</v>
      </c>
      <c r="AC77" s="14">
        <v>7589549</v>
      </c>
      <c r="AD77" s="6" t="s">
        <v>103</v>
      </c>
      <c r="AE77" s="11">
        <v>34523</v>
      </c>
      <c r="AF77" s="11">
        <v>33823</v>
      </c>
      <c r="AG77" s="15" t="s">
        <v>221</v>
      </c>
      <c r="AH77" s="12">
        <v>44945</v>
      </c>
      <c r="AI77" s="12">
        <v>44946</v>
      </c>
      <c r="AJ77" s="11" t="s">
        <v>103</v>
      </c>
      <c r="AK77" s="10" t="s">
        <v>103</v>
      </c>
      <c r="AL77" s="15" t="s">
        <v>103</v>
      </c>
      <c r="AM77" s="11" t="s">
        <v>103</v>
      </c>
      <c r="AN77" s="12" t="s">
        <v>103</v>
      </c>
      <c r="AO77" s="7">
        <v>0</v>
      </c>
      <c r="AP77" s="11" t="s">
        <v>103</v>
      </c>
      <c r="AQ77" s="7">
        <v>0</v>
      </c>
      <c r="AR77" s="11" t="s">
        <v>103</v>
      </c>
      <c r="AS77" s="7">
        <v>0</v>
      </c>
      <c r="AT77" s="3" t="s">
        <v>103</v>
      </c>
      <c r="AU77" s="7">
        <v>0</v>
      </c>
      <c r="AV77" s="3" t="s">
        <v>103</v>
      </c>
      <c r="AW77" s="7">
        <v>0</v>
      </c>
      <c r="AX77" s="3" t="s">
        <v>103</v>
      </c>
      <c r="AY77" s="7">
        <v>0</v>
      </c>
      <c r="AZ77" s="3" t="s">
        <v>103</v>
      </c>
      <c r="BA77" s="11">
        <v>0</v>
      </c>
      <c r="BB77" s="3" t="s">
        <v>103</v>
      </c>
      <c r="BC77" s="3">
        <f t="shared" si="6"/>
        <v>0</v>
      </c>
      <c r="BD77" s="8">
        <f t="shared" si="7"/>
        <v>87532783</v>
      </c>
      <c r="BE77" s="43">
        <v>0</v>
      </c>
      <c r="BF77" s="43">
        <v>0</v>
      </c>
      <c r="BG77" s="43">
        <v>0</v>
      </c>
      <c r="BH77" s="43">
        <v>0</v>
      </c>
      <c r="BI77" s="12">
        <v>45291</v>
      </c>
      <c r="BJ77" s="12">
        <v>45291</v>
      </c>
      <c r="BK77" s="183">
        <f t="shared" ca="1" si="8"/>
        <v>-838</v>
      </c>
      <c r="BL77" s="11" t="s">
        <v>127</v>
      </c>
      <c r="BM77" s="11" t="s">
        <v>952</v>
      </c>
      <c r="BN77" s="11" t="s">
        <v>107</v>
      </c>
      <c r="BO77" s="11" t="s">
        <v>953</v>
      </c>
      <c r="BP77" s="11">
        <v>0</v>
      </c>
      <c r="BQ77" s="11" t="s">
        <v>109</v>
      </c>
      <c r="BR77" s="12">
        <v>44946</v>
      </c>
      <c r="BS77" s="11" t="s">
        <v>880</v>
      </c>
      <c r="BT77" s="12">
        <v>44946</v>
      </c>
      <c r="BU77" s="11" t="s">
        <v>944</v>
      </c>
      <c r="BV77" s="11" t="s">
        <v>131</v>
      </c>
      <c r="BW77" s="124" t="s">
        <v>113</v>
      </c>
      <c r="BX77" s="10" t="s">
        <v>132</v>
      </c>
      <c r="BY77" s="11" t="s">
        <v>103</v>
      </c>
      <c r="BZ77" s="11" t="s">
        <v>438</v>
      </c>
      <c r="CA77" s="11" t="s">
        <v>103</v>
      </c>
      <c r="CB77" s="11" t="s">
        <v>117</v>
      </c>
      <c r="CC77" s="11" t="s">
        <v>954</v>
      </c>
      <c r="CD77" s="16" t="s">
        <v>955</v>
      </c>
      <c r="CE77" s="12" t="s">
        <v>103</v>
      </c>
      <c r="CF77" s="175"/>
      <c r="CG77" s="175"/>
      <c r="CH77" s="182" t="s">
        <v>245</v>
      </c>
      <c r="CI77" s="182" t="s">
        <v>246</v>
      </c>
      <c r="CJ77" s="182" t="s">
        <v>99</v>
      </c>
      <c r="CK77" s="182" t="s">
        <v>247</v>
      </c>
    </row>
    <row r="78" spans="1:89" ht="90" x14ac:dyDescent="0.25">
      <c r="A78" s="140">
        <v>240</v>
      </c>
      <c r="B78" s="10" t="s">
        <v>956</v>
      </c>
      <c r="C78" s="11" t="s">
        <v>957</v>
      </c>
      <c r="D78" s="11" t="s">
        <v>482</v>
      </c>
      <c r="E78" s="12">
        <v>44943</v>
      </c>
      <c r="F78" s="11" t="s">
        <v>958</v>
      </c>
      <c r="G78" s="11" t="s">
        <v>91</v>
      </c>
      <c r="H78" s="11" t="s">
        <v>92</v>
      </c>
      <c r="I78" s="11" t="s">
        <v>93</v>
      </c>
      <c r="J78" s="52">
        <v>1022419665</v>
      </c>
      <c r="K78" s="13">
        <v>9</v>
      </c>
      <c r="L78" s="13" t="s">
        <v>94</v>
      </c>
      <c r="M78" s="3" t="s">
        <v>95</v>
      </c>
      <c r="N78" s="11" t="s">
        <v>959</v>
      </c>
      <c r="O78" s="11" t="s">
        <v>97</v>
      </c>
      <c r="P78" s="3" t="s">
        <v>98</v>
      </c>
      <c r="Q78" s="11" t="s">
        <v>99</v>
      </c>
      <c r="R78" s="10" t="s">
        <v>591</v>
      </c>
      <c r="S78" s="9" t="s">
        <v>592</v>
      </c>
      <c r="T78" s="10">
        <v>52272737</v>
      </c>
      <c r="U78" s="11" t="s">
        <v>591</v>
      </c>
      <c r="V78" s="10" t="s">
        <v>593</v>
      </c>
      <c r="W78" s="13" t="s">
        <v>103</v>
      </c>
      <c r="X78" s="13" t="s">
        <v>103</v>
      </c>
      <c r="Y78" s="11" t="s">
        <v>104</v>
      </c>
      <c r="Z78" s="14">
        <v>63023620</v>
      </c>
      <c r="AA78" s="13" t="s">
        <v>103</v>
      </c>
      <c r="AB78" s="13" t="s">
        <v>103</v>
      </c>
      <c r="AC78" s="14">
        <v>5464476</v>
      </c>
      <c r="AD78" s="6">
        <v>5967207</v>
      </c>
      <c r="AE78" s="11">
        <v>25823</v>
      </c>
      <c r="AF78" s="11">
        <v>32523</v>
      </c>
      <c r="AG78" s="15">
        <v>2022011000068</v>
      </c>
      <c r="AH78" s="12">
        <v>44945</v>
      </c>
      <c r="AI78" s="12">
        <v>44946</v>
      </c>
      <c r="AJ78" s="11" t="s">
        <v>103</v>
      </c>
      <c r="AK78" s="10" t="s">
        <v>103</v>
      </c>
      <c r="AL78" s="15" t="s">
        <v>103</v>
      </c>
      <c r="AM78" s="11" t="s">
        <v>103</v>
      </c>
      <c r="AN78" s="12" t="s">
        <v>103</v>
      </c>
      <c r="AO78" s="7">
        <v>-728596</v>
      </c>
      <c r="AP78" s="12">
        <v>45289</v>
      </c>
      <c r="AQ78" s="7">
        <v>29836035</v>
      </c>
      <c r="AR78" s="12">
        <v>45289</v>
      </c>
      <c r="AS78" s="7">
        <v>0</v>
      </c>
      <c r="AT78" s="3" t="s">
        <v>103</v>
      </c>
      <c r="AU78" s="7">
        <v>0</v>
      </c>
      <c r="AV78" s="3" t="s">
        <v>103</v>
      </c>
      <c r="AW78" s="7">
        <v>0</v>
      </c>
      <c r="AX78" s="3" t="s">
        <v>103</v>
      </c>
      <c r="AY78" s="7">
        <v>0</v>
      </c>
      <c r="AZ78" s="3" t="s">
        <v>103</v>
      </c>
      <c r="BA78" s="11">
        <v>1</v>
      </c>
      <c r="BB78" s="12">
        <v>45289</v>
      </c>
      <c r="BC78" s="3">
        <f t="shared" si="6"/>
        <v>152</v>
      </c>
      <c r="BD78" s="8">
        <f t="shared" si="7"/>
        <v>92131059</v>
      </c>
      <c r="BE78" s="154">
        <f>BF78+BG78+BH78</f>
        <v>29836035</v>
      </c>
      <c r="BF78" s="7">
        <v>29836035</v>
      </c>
      <c r="BG78" s="7">
        <v>0</v>
      </c>
      <c r="BH78" s="7">
        <v>0</v>
      </c>
      <c r="BI78" s="12">
        <v>45291</v>
      </c>
      <c r="BJ78" s="12">
        <v>45443</v>
      </c>
      <c r="BK78" s="183">
        <f t="shared" ca="1" si="8"/>
        <v>-686</v>
      </c>
      <c r="BL78" s="11" t="s">
        <v>127</v>
      </c>
      <c r="BM78" s="10" t="s">
        <v>95</v>
      </c>
      <c r="BN78" s="11" t="s">
        <v>107</v>
      </c>
      <c r="BO78" s="11" t="s">
        <v>960</v>
      </c>
      <c r="BP78" s="11">
        <v>0</v>
      </c>
      <c r="BQ78" s="11" t="s">
        <v>109</v>
      </c>
      <c r="BR78" s="12">
        <v>44945</v>
      </c>
      <c r="BS78" s="11" t="s">
        <v>619</v>
      </c>
      <c r="BT78" s="12">
        <v>44945</v>
      </c>
      <c r="BU78" s="11" t="s">
        <v>961</v>
      </c>
      <c r="BV78" s="11" t="s">
        <v>962</v>
      </c>
      <c r="BW78" s="124" t="s">
        <v>113</v>
      </c>
      <c r="BX78" s="11" t="s">
        <v>258</v>
      </c>
      <c r="BY78" s="11" t="s">
        <v>103</v>
      </c>
      <c r="BZ78" s="11" t="s">
        <v>142</v>
      </c>
      <c r="CA78" s="11" t="s">
        <v>103</v>
      </c>
      <c r="CB78" s="11" t="s">
        <v>160</v>
      </c>
      <c r="CC78" s="11" t="s">
        <v>963</v>
      </c>
      <c r="CD78" s="16" t="s">
        <v>964</v>
      </c>
      <c r="CE78" s="12" t="s">
        <v>103</v>
      </c>
      <c r="CF78" s="175"/>
      <c r="CG78" s="175"/>
      <c r="CH78" s="182" t="s">
        <v>245</v>
      </c>
      <c r="CI78" s="182" t="s">
        <v>246</v>
      </c>
      <c r="CJ78" s="182" t="s">
        <v>99</v>
      </c>
      <c r="CK78" s="182" t="s">
        <v>247</v>
      </c>
    </row>
    <row r="79" spans="1:89" ht="144" x14ac:dyDescent="0.25">
      <c r="A79" s="140">
        <v>194</v>
      </c>
      <c r="B79" s="10" t="s">
        <v>965</v>
      </c>
      <c r="C79" s="11" t="s">
        <v>966</v>
      </c>
      <c r="D79" s="11" t="s">
        <v>321</v>
      </c>
      <c r="E79" s="12">
        <v>44943</v>
      </c>
      <c r="F79" s="11" t="s">
        <v>967</v>
      </c>
      <c r="G79" s="11" t="s">
        <v>91</v>
      </c>
      <c r="H79" s="11" t="s">
        <v>92</v>
      </c>
      <c r="I79" s="11" t="s">
        <v>93</v>
      </c>
      <c r="J79" s="52">
        <v>55221469</v>
      </c>
      <c r="K79" s="13">
        <v>9</v>
      </c>
      <c r="L79" s="13" t="s">
        <v>94</v>
      </c>
      <c r="M79" s="13" t="s">
        <v>756</v>
      </c>
      <c r="N79" s="11" t="s">
        <v>968</v>
      </c>
      <c r="O79" s="10" t="s">
        <v>384</v>
      </c>
      <c r="P79" s="3" t="s">
        <v>98</v>
      </c>
      <c r="Q79" s="11" t="s">
        <v>99</v>
      </c>
      <c r="R79" s="10" t="s">
        <v>653</v>
      </c>
      <c r="S79" s="10" t="s">
        <v>654</v>
      </c>
      <c r="T79" s="11">
        <v>52032888</v>
      </c>
      <c r="U79" s="10" t="s">
        <v>653</v>
      </c>
      <c r="V79" s="11" t="s">
        <v>655</v>
      </c>
      <c r="W79" s="11" t="s">
        <v>103</v>
      </c>
      <c r="X79" s="11" t="s">
        <v>103</v>
      </c>
      <c r="Y79" s="11" t="s">
        <v>104</v>
      </c>
      <c r="Z79" s="14">
        <v>87532783</v>
      </c>
      <c r="AA79" s="11" t="s">
        <v>103</v>
      </c>
      <c r="AB79" s="11" t="s">
        <v>103</v>
      </c>
      <c r="AC79" s="14">
        <v>7589549</v>
      </c>
      <c r="AD79" s="6" t="s">
        <v>103</v>
      </c>
      <c r="AE79" s="11">
        <v>35723</v>
      </c>
      <c r="AF79" s="11">
        <v>31923</v>
      </c>
      <c r="AG79" s="15">
        <v>2022011000068</v>
      </c>
      <c r="AH79" s="12">
        <v>44945</v>
      </c>
      <c r="AI79" s="12">
        <v>44946</v>
      </c>
      <c r="AJ79" s="11" t="s">
        <v>103</v>
      </c>
      <c r="AK79" s="10" t="s">
        <v>103</v>
      </c>
      <c r="AL79" s="15" t="s">
        <v>103</v>
      </c>
      <c r="AM79" s="11" t="s">
        <v>103</v>
      </c>
      <c r="AN79" s="12" t="s">
        <v>103</v>
      </c>
      <c r="AO79" s="7">
        <v>0</v>
      </c>
      <c r="AP79" s="11" t="s">
        <v>103</v>
      </c>
      <c r="AQ79" s="7">
        <v>0</v>
      </c>
      <c r="AR79" s="11" t="s">
        <v>103</v>
      </c>
      <c r="AS79" s="7">
        <v>0</v>
      </c>
      <c r="AT79" s="3" t="s">
        <v>103</v>
      </c>
      <c r="AU79" s="7">
        <v>0</v>
      </c>
      <c r="AV79" s="3" t="s">
        <v>103</v>
      </c>
      <c r="AW79" s="7">
        <v>0</v>
      </c>
      <c r="AX79" s="3" t="s">
        <v>103</v>
      </c>
      <c r="AY79" s="7">
        <v>0</v>
      </c>
      <c r="AZ79" s="3" t="s">
        <v>103</v>
      </c>
      <c r="BA79" s="11">
        <v>0</v>
      </c>
      <c r="BB79" s="3" t="s">
        <v>103</v>
      </c>
      <c r="BC79" s="3">
        <f t="shared" si="6"/>
        <v>0</v>
      </c>
      <c r="BD79" s="8">
        <f t="shared" si="7"/>
        <v>87532783</v>
      </c>
      <c r="BE79" s="43">
        <v>0</v>
      </c>
      <c r="BF79" s="43">
        <v>0</v>
      </c>
      <c r="BG79" s="43">
        <v>0</v>
      </c>
      <c r="BH79" s="43">
        <v>0</v>
      </c>
      <c r="BI79" s="12">
        <v>45291</v>
      </c>
      <c r="BJ79" s="12">
        <v>45291</v>
      </c>
      <c r="BK79" s="183">
        <f t="shared" ca="1" si="8"/>
        <v>-838</v>
      </c>
      <c r="BL79" s="11" t="s">
        <v>106</v>
      </c>
      <c r="BM79" s="11" t="s">
        <v>969</v>
      </c>
      <c r="BN79" s="11" t="s">
        <v>107</v>
      </c>
      <c r="BO79" s="11" t="s">
        <v>970</v>
      </c>
      <c r="BP79" s="11">
        <v>0</v>
      </c>
      <c r="BQ79" s="11" t="s">
        <v>109</v>
      </c>
      <c r="BR79" s="12">
        <v>44945</v>
      </c>
      <c r="BS79" s="11" t="s">
        <v>556</v>
      </c>
      <c r="BT79" s="12">
        <v>44946</v>
      </c>
      <c r="BU79" s="11" t="s">
        <v>971</v>
      </c>
      <c r="BV79" s="11" t="s">
        <v>131</v>
      </c>
      <c r="BW79" s="124" t="s">
        <v>113</v>
      </c>
      <c r="BX79" s="10" t="s">
        <v>132</v>
      </c>
      <c r="BY79" s="11" t="s">
        <v>103</v>
      </c>
      <c r="BZ79" s="11" t="s">
        <v>142</v>
      </c>
      <c r="CA79" s="11" t="s">
        <v>103</v>
      </c>
      <c r="CB79" s="11" t="s">
        <v>117</v>
      </c>
      <c r="CC79" s="11" t="s">
        <v>972</v>
      </c>
      <c r="CD79" s="16" t="s">
        <v>973</v>
      </c>
      <c r="CE79" s="12" t="s">
        <v>103</v>
      </c>
      <c r="CF79" s="175"/>
      <c r="CG79" s="175"/>
      <c r="CH79" s="182" t="s">
        <v>245</v>
      </c>
      <c r="CI79" s="182" t="s">
        <v>246</v>
      </c>
      <c r="CJ79" s="182" t="s">
        <v>99</v>
      </c>
      <c r="CK79" s="182" t="s">
        <v>247</v>
      </c>
    </row>
    <row r="80" spans="1:89" ht="72" x14ac:dyDescent="0.25">
      <c r="A80" s="140">
        <v>258</v>
      </c>
      <c r="B80" s="10" t="s">
        <v>974</v>
      </c>
      <c r="C80" s="11" t="s">
        <v>975</v>
      </c>
      <c r="D80" s="11" t="s">
        <v>321</v>
      </c>
      <c r="E80" s="12">
        <v>44943</v>
      </c>
      <c r="F80" s="11" t="s">
        <v>976</v>
      </c>
      <c r="G80" s="11" t="s">
        <v>91</v>
      </c>
      <c r="H80" s="11" t="s">
        <v>92</v>
      </c>
      <c r="I80" s="11" t="s">
        <v>93</v>
      </c>
      <c r="J80" s="52">
        <v>80845468</v>
      </c>
      <c r="K80" s="13">
        <v>0</v>
      </c>
      <c r="L80" s="13" t="s">
        <v>94</v>
      </c>
      <c r="M80" s="13" t="s">
        <v>95</v>
      </c>
      <c r="N80" s="11" t="s">
        <v>977</v>
      </c>
      <c r="O80" s="11" t="s">
        <v>97</v>
      </c>
      <c r="P80" s="11" t="s">
        <v>168</v>
      </c>
      <c r="Q80" s="11" t="s">
        <v>99</v>
      </c>
      <c r="R80" s="10" t="s">
        <v>978</v>
      </c>
      <c r="S80" s="10" t="s">
        <v>979</v>
      </c>
      <c r="T80" s="28">
        <v>80749065</v>
      </c>
      <c r="U80" s="10" t="s">
        <v>978</v>
      </c>
      <c r="V80" s="11" t="s">
        <v>103</v>
      </c>
      <c r="W80" s="11" t="s">
        <v>103</v>
      </c>
      <c r="X80" s="11" t="s">
        <v>103</v>
      </c>
      <c r="Y80" s="11" t="s">
        <v>104</v>
      </c>
      <c r="Z80" s="14">
        <v>45537276</v>
      </c>
      <c r="AA80" s="11" t="s">
        <v>103</v>
      </c>
      <c r="AB80" s="11" t="s">
        <v>103</v>
      </c>
      <c r="AC80" s="14">
        <v>3794773</v>
      </c>
      <c r="AD80" s="6" t="s">
        <v>103</v>
      </c>
      <c r="AE80" s="11">
        <v>42223</v>
      </c>
      <c r="AF80" s="11">
        <v>35923</v>
      </c>
      <c r="AG80" s="15">
        <v>2018011001175</v>
      </c>
      <c r="AH80" s="12">
        <v>44946</v>
      </c>
      <c r="AI80" s="12">
        <v>44946</v>
      </c>
      <c r="AJ80" s="11" t="s">
        <v>103</v>
      </c>
      <c r="AK80" s="10" t="s">
        <v>103</v>
      </c>
      <c r="AL80" s="15" t="s">
        <v>103</v>
      </c>
      <c r="AM80" s="11" t="s">
        <v>103</v>
      </c>
      <c r="AN80" s="12" t="s">
        <v>103</v>
      </c>
      <c r="AO80" s="7">
        <v>0</v>
      </c>
      <c r="AP80" s="11" t="s">
        <v>103</v>
      </c>
      <c r="AQ80" s="7">
        <v>0</v>
      </c>
      <c r="AR80" s="11" t="s">
        <v>103</v>
      </c>
      <c r="AS80" s="7">
        <v>0</v>
      </c>
      <c r="AT80" s="3" t="s">
        <v>103</v>
      </c>
      <c r="AU80" s="7">
        <v>0</v>
      </c>
      <c r="AV80" s="3" t="s">
        <v>103</v>
      </c>
      <c r="AW80" s="7">
        <v>0</v>
      </c>
      <c r="AX80" s="3" t="s">
        <v>103</v>
      </c>
      <c r="AY80" s="7">
        <v>0</v>
      </c>
      <c r="AZ80" s="3" t="s">
        <v>103</v>
      </c>
      <c r="BA80" s="11">
        <v>0</v>
      </c>
      <c r="BB80" s="11">
        <v>0</v>
      </c>
      <c r="BC80" s="3">
        <f t="shared" si="6"/>
        <v>-245</v>
      </c>
      <c r="BD80" s="8">
        <f t="shared" si="7"/>
        <v>45537276</v>
      </c>
      <c r="BE80" s="43">
        <v>0</v>
      </c>
      <c r="BF80" s="43">
        <v>0</v>
      </c>
      <c r="BG80" s="43">
        <v>0</v>
      </c>
      <c r="BH80" s="43">
        <v>0</v>
      </c>
      <c r="BI80" s="12">
        <v>45291</v>
      </c>
      <c r="BJ80" s="12">
        <v>45046</v>
      </c>
      <c r="BK80" s="183">
        <f t="shared" ca="1" si="8"/>
        <v>-1083</v>
      </c>
      <c r="BL80" s="11" t="s">
        <v>106</v>
      </c>
      <c r="BM80" s="10" t="s">
        <v>95</v>
      </c>
      <c r="BN80" s="11" t="s">
        <v>107</v>
      </c>
      <c r="BO80" s="11" t="s">
        <v>980</v>
      </c>
      <c r="BP80" s="11">
        <v>0</v>
      </c>
      <c r="BQ80" s="11" t="s">
        <v>158</v>
      </c>
      <c r="BR80" s="12">
        <v>44946</v>
      </c>
      <c r="BS80" s="11" t="s">
        <v>981</v>
      </c>
      <c r="BT80" s="12">
        <v>44946</v>
      </c>
      <c r="BU80" s="11" t="s">
        <v>982</v>
      </c>
      <c r="BV80" s="11" t="s">
        <v>983</v>
      </c>
      <c r="BW80" s="9" t="s">
        <v>113</v>
      </c>
      <c r="BX80" s="11" t="s">
        <v>114</v>
      </c>
      <c r="BY80" s="11" t="s">
        <v>103</v>
      </c>
      <c r="BZ80" s="11" t="s">
        <v>984</v>
      </c>
      <c r="CA80" s="11" t="s">
        <v>103</v>
      </c>
      <c r="CB80" s="11" t="s">
        <v>160</v>
      </c>
      <c r="CC80" s="11" t="s">
        <v>985</v>
      </c>
      <c r="CD80" s="16" t="s">
        <v>986</v>
      </c>
      <c r="CE80" s="12" t="s">
        <v>103</v>
      </c>
      <c r="CF80" s="175"/>
      <c r="CG80" s="175"/>
      <c r="CH80" s="182" t="s">
        <v>987</v>
      </c>
      <c r="CI80" s="182" t="s">
        <v>121</v>
      </c>
      <c r="CJ80" s="182" t="s">
        <v>99</v>
      </c>
      <c r="CK80" s="182" t="s">
        <v>179</v>
      </c>
    </row>
    <row r="81" spans="1:89" ht="72" x14ac:dyDescent="0.25">
      <c r="A81" s="140">
        <v>262</v>
      </c>
      <c r="B81" s="10" t="s">
        <v>988</v>
      </c>
      <c r="C81" s="11" t="s">
        <v>989</v>
      </c>
      <c r="D81" s="11" t="s">
        <v>321</v>
      </c>
      <c r="E81" s="12">
        <v>44943</v>
      </c>
      <c r="F81" s="11" t="s">
        <v>990</v>
      </c>
      <c r="G81" s="11" t="s">
        <v>91</v>
      </c>
      <c r="H81" s="11" t="s">
        <v>92</v>
      </c>
      <c r="I81" s="11" t="s">
        <v>93</v>
      </c>
      <c r="J81" s="52">
        <v>79759887</v>
      </c>
      <c r="K81" s="13">
        <v>1</v>
      </c>
      <c r="L81" s="13" t="s">
        <v>94</v>
      </c>
      <c r="M81" s="13" t="s">
        <v>95</v>
      </c>
      <c r="N81" s="11" t="s">
        <v>991</v>
      </c>
      <c r="O81" s="11" t="s">
        <v>97</v>
      </c>
      <c r="P81" s="11" t="s">
        <v>168</v>
      </c>
      <c r="Q81" s="11" t="s">
        <v>99</v>
      </c>
      <c r="R81" s="10" t="s">
        <v>978</v>
      </c>
      <c r="S81" s="10" t="s">
        <v>979</v>
      </c>
      <c r="T81" s="28">
        <v>80749065</v>
      </c>
      <c r="U81" s="10" t="s">
        <v>978</v>
      </c>
      <c r="V81" s="11" t="s">
        <v>103</v>
      </c>
      <c r="W81" s="11" t="s">
        <v>103</v>
      </c>
      <c r="X81" s="11" t="s">
        <v>103</v>
      </c>
      <c r="Y81" s="11" t="s">
        <v>104</v>
      </c>
      <c r="Z81" s="14">
        <v>45537276</v>
      </c>
      <c r="AA81" s="11" t="s">
        <v>103</v>
      </c>
      <c r="AB81" s="11" t="s">
        <v>103</v>
      </c>
      <c r="AC81" s="14">
        <v>3794773</v>
      </c>
      <c r="AD81" s="6" t="s">
        <v>103</v>
      </c>
      <c r="AE81" s="11">
        <v>29123</v>
      </c>
      <c r="AF81" s="11">
        <v>36023</v>
      </c>
      <c r="AG81" s="15">
        <v>2018011001175</v>
      </c>
      <c r="AH81" s="12">
        <v>44946</v>
      </c>
      <c r="AI81" s="12">
        <v>44947</v>
      </c>
      <c r="AJ81" s="11" t="s">
        <v>103</v>
      </c>
      <c r="AK81" s="10" t="s">
        <v>103</v>
      </c>
      <c r="AL81" s="15" t="s">
        <v>103</v>
      </c>
      <c r="AM81" s="11" t="s">
        <v>103</v>
      </c>
      <c r="AN81" s="12" t="s">
        <v>103</v>
      </c>
      <c r="AO81" s="7">
        <v>0</v>
      </c>
      <c r="AP81" s="11" t="s">
        <v>103</v>
      </c>
      <c r="AQ81" s="7">
        <v>0</v>
      </c>
      <c r="AR81" s="11" t="s">
        <v>103</v>
      </c>
      <c r="AS81" s="7">
        <v>0</v>
      </c>
      <c r="AT81" s="3" t="s">
        <v>103</v>
      </c>
      <c r="AU81" s="7">
        <v>0</v>
      </c>
      <c r="AV81" s="3" t="s">
        <v>103</v>
      </c>
      <c r="AW81" s="7">
        <v>0</v>
      </c>
      <c r="AX81" s="3" t="s">
        <v>103</v>
      </c>
      <c r="AY81" s="7">
        <v>0</v>
      </c>
      <c r="AZ81" s="3" t="s">
        <v>103</v>
      </c>
      <c r="BA81" s="11">
        <v>0</v>
      </c>
      <c r="BB81" s="11">
        <v>0</v>
      </c>
      <c r="BC81" s="3">
        <f t="shared" si="6"/>
        <v>-245</v>
      </c>
      <c r="BD81" s="8">
        <f t="shared" si="7"/>
        <v>45537276</v>
      </c>
      <c r="BE81" s="43">
        <v>0</v>
      </c>
      <c r="BF81" s="43">
        <v>0</v>
      </c>
      <c r="BG81" s="43">
        <v>0</v>
      </c>
      <c r="BH81" s="43">
        <v>0</v>
      </c>
      <c r="BI81" s="12">
        <v>45291</v>
      </c>
      <c r="BJ81" s="12">
        <v>45046</v>
      </c>
      <c r="BK81" s="183">
        <f t="shared" ca="1" si="8"/>
        <v>-1083</v>
      </c>
      <c r="BL81" s="11" t="s">
        <v>106</v>
      </c>
      <c r="BM81" s="10" t="s">
        <v>95</v>
      </c>
      <c r="BN81" s="11" t="s">
        <v>107</v>
      </c>
      <c r="BO81" s="11" t="s">
        <v>992</v>
      </c>
      <c r="BP81" s="11">
        <v>0</v>
      </c>
      <c r="BQ81" s="11" t="s">
        <v>109</v>
      </c>
      <c r="BR81" s="12">
        <v>44946</v>
      </c>
      <c r="BS81" s="11" t="s">
        <v>993</v>
      </c>
      <c r="BT81" s="12">
        <v>44946</v>
      </c>
      <c r="BU81" s="11" t="s">
        <v>994</v>
      </c>
      <c r="BV81" s="11" t="s">
        <v>983</v>
      </c>
      <c r="BW81" s="9" t="s">
        <v>113</v>
      </c>
      <c r="BX81" s="11" t="s">
        <v>114</v>
      </c>
      <c r="BY81" s="11" t="s">
        <v>103</v>
      </c>
      <c r="BZ81" s="11" t="s">
        <v>995</v>
      </c>
      <c r="CA81" s="11" t="s">
        <v>103</v>
      </c>
      <c r="CB81" s="11" t="s">
        <v>160</v>
      </c>
      <c r="CC81" s="11" t="s">
        <v>996</v>
      </c>
      <c r="CD81" s="16" t="s">
        <v>997</v>
      </c>
      <c r="CE81" s="12" t="s">
        <v>103</v>
      </c>
      <c r="CF81" s="175"/>
      <c r="CG81" s="175"/>
      <c r="CH81" s="182" t="s">
        <v>987</v>
      </c>
      <c r="CI81" s="182" t="s">
        <v>121</v>
      </c>
      <c r="CJ81" s="182" t="s">
        <v>99</v>
      </c>
      <c r="CK81" s="182" t="s">
        <v>179</v>
      </c>
    </row>
    <row r="82" spans="1:89" ht="72" x14ac:dyDescent="0.25">
      <c r="A82" s="140">
        <v>658</v>
      </c>
      <c r="B82" s="10" t="s">
        <v>998</v>
      </c>
      <c r="C82" s="11" t="s">
        <v>999</v>
      </c>
      <c r="D82" s="10" t="s">
        <v>250</v>
      </c>
      <c r="E82" s="12">
        <v>44943</v>
      </c>
      <c r="F82" s="11" t="s">
        <v>1000</v>
      </c>
      <c r="G82" s="11" t="s">
        <v>91</v>
      </c>
      <c r="H82" s="11" t="s">
        <v>92</v>
      </c>
      <c r="I82" s="11" t="s">
        <v>93</v>
      </c>
      <c r="J82" s="52">
        <v>1032468932</v>
      </c>
      <c r="K82" s="13">
        <v>6</v>
      </c>
      <c r="L82" s="13" t="s">
        <v>94</v>
      </c>
      <c r="M82" s="13" t="s">
        <v>1001</v>
      </c>
      <c r="N82" s="11" t="s">
        <v>1002</v>
      </c>
      <c r="O82" s="11" t="s">
        <v>97</v>
      </c>
      <c r="P82" s="11" t="s">
        <v>168</v>
      </c>
      <c r="Q82" s="11" t="s">
        <v>99</v>
      </c>
      <c r="R82" s="10" t="s">
        <v>266</v>
      </c>
      <c r="S82" s="10" t="s">
        <v>1003</v>
      </c>
      <c r="T82" s="24">
        <v>36308489</v>
      </c>
      <c r="U82" s="10" t="s">
        <v>1004</v>
      </c>
      <c r="V82" s="11" t="s">
        <v>103</v>
      </c>
      <c r="W82" s="111" t="s">
        <v>1005</v>
      </c>
      <c r="X82" s="11" t="s">
        <v>1006</v>
      </c>
      <c r="Y82" s="11" t="s">
        <v>104</v>
      </c>
      <c r="Z82" s="14">
        <v>8196711</v>
      </c>
      <c r="AA82" s="11" t="s">
        <v>103</v>
      </c>
      <c r="AB82" s="11" t="s">
        <v>103</v>
      </c>
      <c r="AC82" s="14">
        <v>8196711</v>
      </c>
      <c r="AD82" s="6" t="s">
        <v>103</v>
      </c>
      <c r="AE82" s="11">
        <v>65423</v>
      </c>
      <c r="AF82" s="11" t="s">
        <v>1007</v>
      </c>
      <c r="AG82" s="15" t="s">
        <v>221</v>
      </c>
      <c r="AH82" s="12">
        <v>44944</v>
      </c>
      <c r="AI82" s="12">
        <v>44946</v>
      </c>
      <c r="AJ82" s="11" t="s">
        <v>103</v>
      </c>
      <c r="AK82" s="10" t="s">
        <v>103</v>
      </c>
      <c r="AL82" s="15" t="s">
        <v>103</v>
      </c>
      <c r="AM82" s="11" t="s">
        <v>103</v>
      </c>
      <c r="AN82" s="12" t="s">
        <v>103</v>
      </c>
      <c r="AO82" s="7">
        <v>0</v>
      </c>
      <c r="AP82" s="11" t="s">
        <v>103</v>
      </c>
      <c r="AQ82" s="7">
        <v>0</v>
      </c>
      <c r="AR82" s="11" t="s">
        <v>103</v>
      </c>
      <c r="AS82" s="7">
        <v>0</v>
      </c>
      <c r="AT82" s="3" t="s">
        <v>103</v>
      </c>
      <c r="AU82" s="7">
        <v>0</v>
      </c>
      <c r="AV82" s="3" t="s">
        <v>103</v>
      </c>
      <c r="AW82" s="7">
        <v>0</v>
      </c>
      <c r="AX82" s="3" t="s">
        <v>103</v>
      </c>
      <c r="AY82" s="7">
        <v>0</v>
      </c>
      <c r="AZ82" s="3" t="s">
        <v>103</v>
      </c>
      <c r="BA82" s="11">
        <v>0</v>
      </c>
      <c r="BB82" s="11">
        <v>0</v>
      </c>
      <c r="BC82" s="3">
        <f t="shared" si="6"/>
        <v>0</v>
      </c>
      <c r="BD82" s="8">
        <f t="shared" si="7"/>
        <v>8196711</v>
      </c>
      <c r="BE82" s="43">
        <v>0</v>
      </c>
      <c r="BF82" s="43">
        <v>0</v>
      </c>
      <c r="BG82" s="43">
        <v>0</v>
      </c>
      <c r="BH82" s="43">
        <v>0</v>
      </c>
      <c r="BI82" s="12">
        <v>44985</v>
      </c>
      <c r="BJ82" s="12">
        <v>44985</v>
      </c>
      <c r="BK82" s="183">
        <f t="shared" ca="1" si="8"/>
        <v>-1144</v>
      </c>
      <c r="BL82" s="11" t="s">
        <v>106</v>
      </c>
      <c r="BM82" s="10" t="s">
        <v>95</v>
      </c>
      <c r="BN82" s="11" t="s">
        <v>107</v>
      </c>
      <c r="BO82" s="11" t="s">
        <v>1008</v>
      </c>
      <c r="BP82" s="11">
        <v>0</v>
      </c>
      <c r="BQ82" s="11" t="s">
        <v>109</v>
      </c>
      <c r="BR82" s="12">
        <v>44944</v>
      </c>
      <c r="BS82" s="11" t="s">
        <v>1009</v>
      </c>
      <c r="BT82" s="12">
        <v>44945</v>
      </c>
      <c r="BU82" s="10" t="s">
        <v>1010</v>
      </c>
      <c r="BV82" s="11" t="s">
        <v>131</v>
      </c>
      <c r="BW82" s="10" t="s">
        <v>113</v>
      </c>
      <c r="BX82" s="10" t="s">
        <v>132</v>
      </c>
      <c r="BY82" s="11" t="s">
        <v>103</v>
      </c>
      <c r="BZ82" s="11" t="s">
        <v>142</v>
      </c>
      <c r="CA82" s="11" t="s">
        <v>103</v>
      </c>
      <c r="CB82" s="11" t="s">
        <v>117</v>
      </c>
      <c r="CC82" s="11" t="s">
        <v>1011</v>
      </c>
      <c r="CD82" s="16" t="s">
        <v>1012</v>
      </c>
      <c r="CE82" s="12" t="s">
        <v>103</v>
      </c>
      <c r="CF82" s="175"/>
      <c r="CG82" s="175"/>
      <c r="CH82" s="182" t="s">
        <v>1013</v>
      </c>
      <c r="CI82" s="182" t="s">
        <v>246</v>
      </c>
      <c r="CJ82" s="182" t="s">
        <v>727</v>
      </c>
      <c r="CK82" s="182" t="s">
        <v>727</v>
      </c>
    </row>
    <row r="83" spans="1:89" ht="90" x14ac:dyDescent="0.25">
      <c r="A83" s="140">
        <v>242</v>
      </c>
      <c r="B83" s="10" t="s">
        <v>1014</v>
      </c>
      <c r="C83" s="11" t="s">
        <v>1015</v>
      </c>
      <c r="D83" s="11" t="s">
        <v>482</v>
      </c>
      <c r="E83" s="12">
        <v>44943</v>
      </c>
      <c r="F83" s="11" t="s">
        <v>1016</v>
      </c>
      <c r="G83" s="11" t="s">
        <v>91</v>
      </c>
      <c r="H83" s="11" t="s">
        <v>92</v>
      </c>
      <c r="I83" s="11" t="s">
        <v>93</v>
      </c>
      <c r="J83" s="52">
        <v>1075284315</v>
      </c>
      <c r="K83" s="13">
        <v>7</v>
      </c>
      <c r="L83" s="13" t="s">
        <v>94</v>
      </c>
      <c r="M83" s="3" t="s">
        <v>95</v>
      </c>
      <c r="N83" s="11" t="s">
        <v>1017</v>
      </c>
      <c r="O83" s="11" t="s">
        <v>253</v>
      </c>
      <c r="P83" s="3" t="s">
        <v>98</v>
      </c>
      <c r="Q83" s="11" t="s">
        <v>99</v>
      </c>
      <c r="R83" s="10" t="s">
        <v>591</v>
      </c>
      <c r="S83" s="9" t="s">
        <v>592</v>
      </c>
      <c r="T83" s="10">
        <v>52272737</v>
      </c>
      <c r="U83" s="10" t="s">
        <v>591</v>
      </c>
      <c r="V83" s="10" t="s">
        <v>593</v>
      </c>
      <c r="W83" s="13" t="s">
        <v>103</v>
      </c>
      <c r="X83" s="13" t="s">
        <v>103</v>
      </c>
      <c r="Y83" s="11" t="s">
        <v>104</v>
      </c>
      <c r="Z83" s="14">
        <v>63023620</v>
      </c>
      <c r="AA83" s="13" t="s">
        <v>103</v>
      </c>
      <c r="AB83" s="13" t="s">
        <v>103</v>
      </c>
      <c r="AC83" s="14">
        <v>5464476</v>
      </c>
      <c r="AD83" s="6" t="s">
        <v>103</v>
      </c>
      <c r="AE83" s="11">
        <v>26023</v>
      </c>
      <c r="AF83" s="11">
        <v>37123</v>
      </c>
      <c r="AG83" s="15">
        <v>2022011000068</v>
      </c>
      <c r="AH83" s="12">
        <v>44946</v>
      </c>
      <c r="AI83" s="12">
        <v>44950</v>
      </c>
      <c r="AJ83" s="54" t="s">
        <v>1018</v>
      </c>
      <c r="AK83" s="35" t="s">
        <v>204</v>
      </c>
      <c r="AL83" s="55">
        <v>1013669647</v>
      </c>
      <c r="AM83" s="54">
        <v>5</v>
      </c>
      <c r="AN83" s="12" t="s">
        <v>103</v>
      </c>
      <c r="AO83" s="7">
        <v>0</v>
      </c>
      <c r="AP83" s="11" t="s">
        <v>103</v>
      </c>
      <c r="AQ83" s="7">
        <v>0</v>
      </c>
      <c r="AR83" s="11" t="s">
        <v>103</v>
      </c>
      <c r="AS83" s="7">
        <v>0</v>
      </c>
      <c r="AT83" s="3" t="s">
        <v>103</v>
      </c>
      <c r="AU83" s="7">
        <v>0</v>
      </c>
      <c r="AV83" s="3" t="s">
        <v>103</v>
      </c>
      <c r="AW83" s="7">
        <v>0</v>
      </c>
      <c r="AX83" s="3" t="s">
        <v>103</v>
      </c>
      <c r="AY83" s="7">
        <v>0</v>
      </c>
      <c r="AZ83" s="3" t="s">
        <v>103</v>
      </c>
      <c r="BA83" s="11">
        <v>0</v>
      </c>
      <c r="BB83" s="3" t="s">
        <v>103</v>
      </c>
      <c r="BC83" s="3">
        <f t="shared" si="6"/>
        <v>0</v>
      </c>
      <c r="BD83" s="8">
        <f t="shared" si="7"/>
        <v>63023620</v>
      </c>
      <c r="BE83" s="43">
        <v>0</v>
      </c>
      <c r="BF83" s="43">
        <v>0</v>
      </c>
      <c r="BG83" s="43">
        <v>0</v>
      </c>
      <c r="BH83" s="43">
        <v>0</v>
      </c>
      <c r="BI83" s="12">
        <v>45291</v>
      </c>
      <c r="BJ83" s="12">
        <v>45291</v>
      </c>
      <c r="BK83" s="183">
        <f t="shared" ca="1" si="8"/>
        <v>-838</v>
      </c>
      <c r="BL83" s="11" t="s">
        <v>106</v>
      </c>
      <c r="BM83" s="10" t="s">
        <v>95</v>
      </c>
      <c r="BN83" s="11" t="s">
        <v>107</v>
      </c>
      <c r="BO83" s="11" t="s">
        <v>1019</v>
      </c>
      <c r="BP83" s="11">
        <v>0</v>
      </c>
      <c r="BQ83" s="11" t="s">
        <v>109</v>
      </c>
      <c r="BR83" s="12">
        <v>44949</v>
      </c>
      <c r="BS83" s="11" t="s">
        <v>630</v>
      </c>
      <c r="BT83" s="12">
        <v>44949</v>
      </c>
      <c r="BU83" s="11" t="s">
        <v>1020</v>
      </c>
      <c r="BV83" s="11" t="s">
        <v>1021</v>
      </c>
      <c r="BW83" s="124" t="s">
        <v>113</v>
      </c>
      <c r="BX83" s="11" t="s">
        <v>213</v>
      </c>
      <c r="BY83" s="11" t="s">
        <v>103</v>
      </c>
      <c r="BZ83" s="11" t="s">
        <v>142</v>
      </c>
      <c r="CA83" s="11" t="s">
        <v>103</v>
      </c>
      <c r="CB83" s="11" t="s">
        <v>160</v>
      </c>
      <c r="CC83" s="11" t="s">
        <v>1022</v>
      </c>
      <c r="CD83" s="16" t="s">
        <v>1023</v>
      </c>
      <c r="CE83" s="12" t="s">
        <v>103</v>
      </c>
      <c r="CF83" s="175"/>
      <c r="CG83" s="175"/>
      <c r="CH83" s="182" t="s">
        <v>245</v>
      </c>
      <c r="CI83" s="182" t="s">
        <v>246</v>
      </c>
      <c r="CJ83" s="182" t="s">
        <v>99</v>
      </c>
      <c r="CK83" s="182" t="s">
        <v>247</v>
      </c>
    </row>
    <row r="84" spans="1:89" ht="72" x14ac:dyDescent="0.25">
      <c r="A84" s="140">
        <v>107</v>
      </c>
      <c r="B84" s="10" t="s">
        <v>1024</v>
      </c>
      <c r="C84" s="11" t="s">
        <v>1025</v>
      </c>
      <c r="D84" s="11" t="s">
        <v>263</v>
      </c>
      <c r="E84" s="12">
        <v>44944</v>
      </c>
      <c r="F84" s="11" t="s">
        <v>1026</v>
      </c>
      <c r="G84" s="11" t="s">
        <v>91</v>
      </c>
      <c r="H84" s="11" t="s">
        <v>92</v>
      </c>
      <c r="I84" s="11" t="s">
        <v>93</v>
      </c>
      <c r="J84" s="52">
        <v>72153872</v>
      </c>
      <c r="K84" s="13">
        <v>4</v>
      </c>
      <c r="L84" s="13" t="s">
        <v>94</v>
      </c>
      <c r="M84" s="13" t="s">
        <v>756</v>
      </c>
      <c r="N84" s="11" t="s">
        <v>1027</v>
      </c>
      <c r="O84" s="10" t="s">
        <v>384</v>
      </c>
      <c r="P84" s="3" t="s">
        <v>98</v>
      </c>
      <c r="Q84" s="11" t="s">
        <v>99</v>
      </c>
      <c r="R84" s="10" t="s">
        <v>522</v>
      </c>
      <c r="S84" s="10" t="s">
        <v>523</v>
      </c>
      <c r="T84" s="11">
        <v>79309847</v>
      </c>
      <c r="U84" s="11" t="s">
        <v>522</v>
      </c>
      <c r="V84" s="11" t="s">
        <v>103</v>
      </c>
      <c r="W84" s="11" t="s">
        <v>103</v>
      </c>
      <c r="X84" s="11" t="s">
        <v>103</v>
      </c>
      <c r="Y84" s="11" t="s">
        <v>104</v>
      </c>
      <c r="Z84" s="14">
        <v>62659322</v>
      </c>
      <c r="AA84" s="11" t="s">
        <v>103</v>
      </c>
      <c r="AB84" s="11" t="s">
        <v>103</v>
      </c>
      <c r="AC84" s="14">
        <v>5464476</v>
      </c>
      <c r="AD84" s="6">
        <v>5967207</v>
      </c>
      <c r="AE84" s="11">
        <v>48923</v>
      </c>
      <c r="AF84" s="11">
        <v>33723</v>
      </c>
      <c r="AG84" s="15">
        <v>2022011000068</v>
      </c>
      <c r="AH84" s="12">
        <v>44945</v>
      </c>
      <c r="AI84" s="12">
        <v>44946</v>
      </c>
      <c r="AJ84" s="11" t="s">
        <v>103</v>
      </c>
      <c r="AK84" s="10" t="s">
        <v>103</v>
      </c>
      <c r="AL84" s="15" t="s">
        <v>103</v>
      </c>
      <c r="AM84" s="11" t="s">
        <v>103</v>
      </c>
      <c r="AN84" s="12" t="s">
        <v>103</v>
      </c>
      <c r="AO84" s="7">
        <v>-364298</v>
      </c>
      <c r="AP84" s="12">
        <v>45282</v>
      </c>
      <c r="AQ84" s="7">
        <v>29836035</v>
      </c>
      <c r="AR84" s="12">
        <v>45282</v>
      </c>
      <c r="AS84" s="7">
        <v>0</v>
      </c>
      <c r="AT84" s="3" t="s">
        <v>103</v>
      </c>
      <c r="AU84" s="7">
        <v>0</v>
      </c>
      <c r="AV84" s="3" t="s">
        <v>103</v>
      </c>
      <c r="AW84" s="7">
        <v>0</v>
      </c>
      <c r="AX84" s="3" t="s">
        <v>103</v>
      </c>
      <c r="AY84" s="7">
        <v>0</v>
      </c>
      <c r="AZ84" s="3" t="s">
        <v>103</v>
      </c>
      <c r="BA84" s="11">
        <v>1</v>
      </c>
      <c r="BB84" s="12">
        <v>45282</v>
      </c>
      <c r="BC84" s="3">
        <f t="shared" si="6"/>
        <v>152</v>
      </c>
      <c r="BD84" s="8">
        <f t="shared" si="7"/>
        <v>92131059</v>
      </c>
      <c r="BE84" s="154">
        <f>BF84+BG84+BH84</f>
        <v>29836035</v>
      </c>
      <c r="BF84" s="7">
        <v>29836035</v>
      </c>
      <c r="BG84" s="7">
        <v>0</v>
      </c>
      <c r="BH84" s="7">
        <v>0</v>
      </c>
      <c r="BI84" s="12">
        <v>45291</v>
      </c>
      <c r="BJ84" s="12">
        <v>45443</v>
      </c>
      <c r="BK84" s="183">
        <f t="shared" ca="1" si="8"/>
        <v>-686</v>
      </c>
      <c r="BL84" s="11" t="s">
        <v>106</v>
      </c>
      <c r="BM84" s="10" t="s">
        <v>95</v>
      </c>
      <c r="BN84" s="11" t="s">
        <v>107</v>
      </c>
      <c r="BO84" s="11" t="s">
        <v>1028</v>
      </c>
      <c r="BP84" s="11">
        <v>0</v>
      </c>
      <c r="BQ84" s="11" t="s">
        <v>109</v>
      </c>
      <c r="BR84" s="12">
        <v>44945</v>
      </c>
      <c r="BS84" s="11" t="s">
        <v>667</v>
      </c>
      <c r="BT84" s="12">
        <v>44946</v>
      </c>
      <c r="BU84" s="11" t="s">
        <v>1029</v>
      </c>
      <c r="BV84" s="11" t="s">
        <v>1030</v>
      </c>
      <c r="BW84" s="124" t="s">
        <v>113</v>
      </c>
      <c r="BX84" s="11" t="s">
        <v>258</v>
      </c>
      <c r="BY84" s="11" t="s">
        <v>103</v>
      </c>
      <c r="BZ84" s="11" t="s">
        <v>175</v>
      </c>
      <c r="CA84" s="11" t="s">
        <v>1031</v>
      </c>
      <c r="CB84" s="11" t="s">
        <v>160</v>
      </c>
      <c r="CC84" s="11" t="s">
        <v>1032</v>
      </c>
      <c r="CD84" s="16" t="s">
        <v>1033</v>
      </c>
      <c r="CE84" s="12" t="s">
        <v>103</v>
      </c>
      <c r="CF84" s="175"/>
      <c r="CG84" s="175"/>
      <c r="CH84" s="182" t="s">
        <v>245</v>
      </c>
      <c r="CI84" s="182" t="s">
        <v>246</v>
      </c>
      <c r="CJ84" s="182" t="s">
        <v>99</v>
      </c>
      <c r="CK84" s="182" t="s">
        <v>247</v>
      </c>
    </row>
    <row r="85" spans="1:89" ht="90" x14ac:dyDescent="0.25">
      <c r="A85" s="140">
        <v>181</v>
      </c>
      <c r="B85" s="10" t="s">
        <v>1034</v>
      </c>
      <c r="C85" s="11" t="s">
        <v>1035</v>
      </c>
      <c r="D85" s="11" t="s">
        <v>263</v>
      </c>
      <c r="E85" s="12">
        <v>44944</v>
      </c>
      <c r="F85" s="11" t="s">
        <v>1036</v>
      </c>
      <c r="G85" s="11" t="s">
        <v>91</v>
      </c>
      <c r="H85" s="11" t="s">
        <v>92</v>
      </c>
      <c r="I85" s="11" t="s">
        <v>93</v>
      </c>
      <c r="J85" s="52">
        <v>86048786</v>
      </c>
      <c r="K85" s="13">
        <v>0</v>
      </c>
      <c r="L85" s="13" t="s">
        <v>94</v>
      </c>
      <c r="M85" s="13" t="s">
        <v>1037</v>
      </c>
      <c r="N85" s="11" t="s">
        <v>1038</v>
      </c>
      <c r="O85" s="10" t="s">
        <v>384</v>
      </c>
      <c r="P85" s="3" t="s">
        <v>98</v>
      </c>
      <c r="Q85" s="11" t="s">
        <v>99</v>
      </c>
      <c r="R85" s="10" t="s">
        <v>653</v>
      </c>
      <c r="S85" s="10" t="s">
        <v>654</v>
      </c>
      <c r="T85" s="11">
        <v>52032888</v>
      </c>
      <c r="U85" s="10" t="s">
        <v>653</v>
      </c>
      <c r="V85" s="11" t="s">
        <v>655</v>
      </c>
      <c r="W85" s="11" t="s">
        <v>103</v>
      </c>
      <c r="X85" s="11" t="s">
        <v>103</v>
      </c>
      <c r="Y85" s="11" t="s">
        <v>104</v>
      </c>
      <c r="Z85" s="14">
        <v>87532783</v>
      </c>
      <c r="AA85" s="11" t="s">
        <v>103</v>
      </c>
      <c r="AB85" s="11" t="s">
        <v>103</v>
      </c>
      <c r="AC85" s="14">
        <v>7589549</v>
      </c>
      <c r="AD85" s="6" t="s">
        <v>103</v>
      </c>
      <c r="AE85" s="11">
        <v>35423</v>
      </c>
      <c r="AF85" s="11">
        <v>33523</v>
      </c>
      <c r="AG85" s="15" t="s">
        <v>221</v>
      </c>
      <c r="AH85" s="12">
        <v>44945</v>
      </c>
      <c r="AI85" s="12">
        <v>44949</v>
      </c>
      <c r="AJ85" s="11" t="s">
        <v>103</v>
      </c>
      <c r="AK85" s="10" t="s">
        <v>103</v>
      </c>
      <c r="AL85" s="15" t="s">
        <v>103</v>
      </c>
      <c r="AM85" s="11" t="s">
        <v>103</v>
      </c>
      <c r="AN85" s="12" t="s">
        <v>103</v>
      </c>
      <c r="AO85" s="7">
        <v>0</v>
      </c>
      <c r="AP85" s="11" t="s">
        <v>103</v>
      </c>
      <c r="AQ85" s="7">
        <v>0</v>
      </c>
      <c r="AR85" s="11" t="s">
        <v>103</v>
      </c>
      <c r="AS85" s="7">
        <v>0</v>
      </c>
      <c r="AT85" s="3" t="s">
        <v>103</v>
      </c>
      <c r="AU85" s="7">
        <v>0</v>
      </c>
      <c r="AV85" s="3" t="s">
        <v>103</v>
      </c>
      <c r="AW85" s="7">
        <v>0</v>
      </c>
      <c r="AX85" s="3" t="s">
        <v>103</v>
      </c>
      <c r="AY85" s="7">
        <v>0</v>
      </c>
      <c r="AZ85" s="3" t="s">
        <v>103</v>
      </c>
      <c r="BA85" s="11">
        <v>0</v>
      </c>
      <c r="BB85" s="3" t="s">
        <v>103</v>
      </c>
      <c r="BC85" s="3">
        <f t="shared" si="6"/>
        <v>0</v>
      </c>
      <c r="BD85" s="8">
        <f t="shared" si="7"/>
        <v>87532783</v>
      </c>
      <c r="BE85" s="43">
        <v>0</v>
      </c>
      <c r="BF85" s="43">
        <v>0</v>
      </c>
      <c r="BG85" s="43">
        <v>0</v>
      </c>
      <c r="BH85" s="43">
        <v>0</v>
      </c>
      <c r="BI85" s="12">
        <v>45291</v>
      </c>
      <c r="BJ85" s="12">
        <v>45291</v>
      </c>
      <c r="BK85" s="183">
        <f t="shared" ca="1" si="8"/>
        <v>-838</v>
      </c>
      <c r="BL85" s="11" t="s">
        <v>127</v>
      </c>
      <c r="BM85" s="11" t="s">
        <v>1037</v>
      </c>
      <c r="BN85" s="11" t="s">
        <v>107</v>
      </c>
      <c r="BO85" s="11" t="s">
        <v>1039</v>
      </c>
      <c r="BP85" s="11">
        <v>0</v>
      </c>
      <c r="BQ85" s="11" t="s">
        <v>158</v>
      </c>
      <c r="BR85" s="12">
        <v>44946</v>
      </c>
      <c r="BS85" s="11" t="s">
        <v>667</v>
      </c>
      <c r="BT85" s="12">
        <v>44949</v>
      </c>
      <c r="BU85" s="11" t="s">
        <v>1040</v>
      </c>
      <c r="BV85" s="11" t="s">
        <v>131</v>
      </c>
      <c r="BW85" s="124" t="s">
        <v>113</v>
      </c>
      <c r="BX85" s="10" t="s">
        <v>132</v>
      </c>
      <c r="BY85" s="11" t="s">
        <v>103</v>
      </c>
      <c r="BZ85" s="11" t="s">
        <v>438</v>
      </c>
      <c r="CA85" s="11" t="s">
        <v>103</v>
      </c>
      <c r="CB85" s="11" t="s">
        <v>160</v>
      </c>
      <c r="CC85" s="11" t="s">
        <v>1041</v>
      </c>
      <c r="CD85" s="16" t="s">
        <v>1042</v>
      </c>
      <c r="CE85" s="12" t="s">
        <v>103</v>
      </c>
      <c r="CF85" s="175"/>
      <c r="CG85" s="175"/>
      <c r="CH85" s="182" t="s">
        <v>245</v>
      </c>
      <c r="CI85" s="182" t="s">
        <v>246</v>
      </c>
      <c r="CJ85" s="182" t="s">
        <v>99</v>
      </c>
      <c r="CK85" s="182" t="s">
        <v>247</v>
      </c>
    </row>
    <row r="86" spans="1:89" ht="72" x14ac:dyDescent="0.25">
      <c r="A86" s="140">
        <v>354</v>
      </c>
      <c r="B86" s="10" t="s">
        <v>1043</v>
      </c>
      <c r="C86" s="11" t="s">
        <v>1044</v>
      </c>
      <c r="D86" s="11" t="s">
        <v>165</v>
      </c>
      <c r="E86" s="12">
        <v>44944</v>
      </c>
      <c r="F86" s="11" t="s">
        <v>1045</v>
      </c>
      <c r="G86" s="11" t="s">
        <v>91</v>
      </c>
      <c r="H86" s="11" t="s">
        <v>92</v>
      </c>
      <c r="I86" s="11" t="s">
        <v>93</v>
      </c>
      <c r="J86" s="52">
        <v>100533569</v>
      </c>
      <c r="K86" s="13">
        <v>7</v>
      </c>
      <c r="L86" s="13" t="s">
        <v>94</v>
      </c>
      <c r="M86" s="3" t="s">
        <v>95</v>
      </c>
      <c r="N86" s="10" t="s">
        <v>1046</v>
      </c>
      <c r="O86" s="10" t="s">
        <v>384</v>
      </c>
      <c r="P86" s="3" t="s">
        <v>98</v>
      </c>
      <c r="Q86" s="11" t="s">
        <v>99</v>
      </c>
      <c r="R86" s="10" t="s">
        <v>238</v>
      </c>
      <c r="S86" s="10" t="s">
        <v>1047</v>
      </c>
      <c r="T86" s="10">
        <v>52851836</v>
      </c>
      <c r="U86" s="10" t="s">
        <v>1004</v>
      </c>
      <c r="V86" s="11" t="s">
        <v>103</v>
      </c>
      <c r="W86" s="10" t="s">
        <v>1048</v>
      </c>
      <c r="X86" s="11" t="s">
        <v>1049</v>
      </c>
      <c r="Y86" s="11" t="s">
        <v>104</v>
      </c>
      <c r="Z86" s="14">
        <v>45537276</v>
      </c>
      <c r="AA86" s="11" t="s">
        <v>103</v>
      </c>
      <c r="AB86" s="11" t="s">
        <v>103</v>
      </c>
      <c r="AC86" s="14">
        <v>3794773</v>
      </c>
      <c r="AD86" s="6">
        <v>4143892</v>
      </c>
      <c r="AE86" s="11">
        <v>30123</v>
      </c>
      <c r="AF86" s="11">
        <v>34023</v>
      </c>
      <c r="AG86" s="15">
        <v>2022011000068</v>
      </c>
      <c r="AH86" s="12">
        <v>44945</v>
      </c>
      <c r="AI86" s="12">
        <v>44947</v>
      </c>
      <c r="AJ86" s="11" t="s">
        <v>103</v>
      </c>
      <c r="AK86" s="10" t="s">
        <v>103</v>
      </c>
      <c r="AL86" s="15" t="s">
        <v>103</v>
      </c>
      <c r="AM86" s="11" t="s">
        <v>103</v>
      </c>
      <c r="AN86" s="12" t="s">
        <v>103</v>
      </c>
      <c r="AO86" s="7">
        <v>-2403361</v>
      </c>
      <c r="AP86" s="12">
        <v>45286</v>
      </c>
      <c r="AQ86" s="7">
        <v>20719460</v>
      </c>
      <c r="AR86" s="12">
        <v>45286</v>
      </c>
      <c r="AS86" s="7">
        <v>0</v>
      </c>
      <c r="AT86" s="3" t="s">
        <v>103</v>
      </c>
      <c r="AU86" s="7">
        <v>0</v>
      </c>
      <c r="AV86" s="3" t="s">
        <v>103</v>
      </c>
      <c r="AW86" s="7">
        <v>0</v>
      </c>
      <c r="AX86" s="3" t="s">
        <v>103</v>
      </c>
      <c r="AY86" s="7">
        <v>0</v>
      </c>
      <c r="AZ86" s="3" t="s">
        <v>103</v>
      </c>
      <c r="BA86" s="11">
        <v>1</v>
      </c>
      <c r="BB86" s="12">
        <v>45286</v>
      </c>
      <c r="BC86" s="3">
        <f t="shared" si="6"/>
        <v>152</v>
      </c>
      <c r="BD86" s="8">
        <f t="shared" si="7"/>
        <v>63853375</v>
      </c>
      <c r="BE86" s="154">
        <f>BF86+BG86+BH86</f>
        <v>20719460</v>
      </c>
      <c r="BF86" s="7">
        <v>20719460</v>
      </c>
      <c r="BG86" s="7">
        <v>0</v>
      </c>
      <c r="BH86" s="7">
        <v>0</v>
      </c>
      <c r="BI86" s="12">
        <v>45291</v>
      </c>
      <c r="BJ86" s="12">
        <v>45443</v>
      </c>
      <c r="BK86" s="183">
        <f t="shared" ca="1" si="8"/>
        <v>-686</v>
      </c>
      <c r="BL86" s="11" t="s">
        <v>127</v>
      </c>
      <c r="BM86" s="10" t="s">
        <v>95</v>
      </c>
      <c r="BN86" s="11" t="s">
        <v>107</v>
      </c>
      <c r="BO86" s="11" t="s">
        <v>1050</v>
      </c>
      <c r="BP86" s="11">
        <v>0</v>
      </c>
      <c r="BQ86" s="11" t="s">
        <v>109</v>
      </c>
      <c r="BR86" s="12">
        <v>44945</v>
      </c>
      <c r="BS86" s="11" t="s">
        <v>389</v>
      </c>
      <c r="BT86" s="12">
        <v>44946</v>
      </c>
      <c r="BU86" s="11" t="s">
        <v>1051</v>
      </c>
      <c r="BV86" s="11" t="s">
        <v>1052</v>
      </c>
      <c r="BW86" s="9" t="s">
        <v>113</v>
      </c>
      <c r="BX86" s="11" t="s">
        <v>258</v>
      </c>
      <c r="BY86" s="11" t="s">
        <v>103</v>
      </c>
      <c r="BZ86" s="11" t="s">
        <v>142</v>
      </c>
      <c r="CA86" s="11" t="s">
        <v>103</v>
      </c>
      <c r="CB86" s="11" t="s">
        <v>117</v>
      </c>
      <c r="CC86" s="11" t="s">
        <v>1053</v>
      </c>
      <c r="CD86" s="16" t="s">
        <v>1054</v>
      </c>
      <c r="CE86" s="12" t="s">
        <v>103</v>
      </c>
      <c r="CF86" s="175"/>
      <c r="CG86" s="175"/>
      <c r="CH86" s="182" t="s">
        <v>1055</v>
      </c>
      <c r="CI86" s="182" t="s">
        <v>246</v>
      </c>
      <c r="CJ86" s="182" t="s">
        <v>727</v>
      </c>
      <c r="CK86" s="182" t="s">
        <v>727</v>
      </c>
    </row>
    <row r="87" spans="1:89" ht="90" x14ac:dyDescent="0.25">
      <c r="A87" s="140">
        <v>338</v>
      </c>
      <c r="B87" s="10" t="s">
        <v>1056</v>
      </c>
      <c r="C87" s="11" t="s">
        <v>1057</v>
      </c>
      <c r="D87" s="11" t="s">
        <v>165</v>
      </c>
      <c r="E87" s="12">
        <v>44944</v>
      </c>
      <c r="F87" s="11" t="s">
        <v>1058</v>
      </c>
      <c r="G87" s="11" t="s">
        <v>91</v>
      </c>
      <c r="H87" s="11" t="s">
        <v>92</v>
      </c>
      <c r="I87" s="11" t="s">
        <v>93</v>
      </c>
      <c r="J87" s="52">
        <v>53073545</v>
      </c>
      <c r="K87" s="13">
        <v>8</v>
      </c>
      <c r="L87" s="13" t="s">
        <v>94</v>
      </c>
      <c r="M87" s="13" t="s">
        <v>95</v>
      </c>
      <c r="N87" s="11" t="s">
        <v>1059</v>
      </c>
      <c r="O87" s="11" t="s">
        <v>253</v>
      </c>
      <c r="P87" s="11" t="s">
        <v>168</v>
      </c>
      <c r="Q87" s="11" t="s">
        <v>99</v>
      </c>
      <c r="R87" s="10" t="s">
        <v>238</v>
      </c>
      <c r="S87" s="10" t="s">
        <v>434</v>
      </c>
      <c r="T87" s="10">
        <v>60335962</v>
      </c>
      <c r="U87" s="10" t="s">
        <v>435</v>
      </c>
      <c r="V87" s="11" t="s">
        <v>103</v>
      </c>
      <c r="W87" s="11" t="s">
        <v>103</v>
      </c>
      <c r="X87" s="11" t="s">
        <v>103</v>
      </c>
      <c r="Y87" s="11" t="s">
        <v>104</v>
      </c>
      <c r="Z87" s="14">
        <v>132968940</v>
      </c>
      <c r="AA87" s="11" t="s">
        <v>103</v>
      </c>
      <c r="AB87" s="11" t="s">
        <v>103</v>
      </c>
      <c r="AC87" s="14">
        <v>11080745</v>
      </c>
      <c r="AD87" s="6" t="s">
        <v>103</v>
      </c>
      <c r="AE87" s="11">
        <v>51823</v>
      </c>
      <c r="AF87" s="11">
        <v>32623</v>
      </c>
      <c r="AG87" s="15">
        <v>2022011000068</v>
      </c>
      <c r="AH87" s="12">
        <v>44945</v>
      </c>
      <c r="AI87" s="12">
        <v>44947</v>
      </c>
      <c r="AJ87" s="11" t="s">
        <v>103</v>
      </c>
      <c r="AK87" s="10" t="s">
        <v>103</v>
      </c>
      <c r="AL87" s="15" t="s">
        <v>103</v>
      </c>
      <c r="AM87" s="11" t="s">
        <v>103</v>
      </c>
      <c r="AN87" s="12" t="s">
        <v>103</v>
      </c>
      <c r="AO87" s="7">
        <v>0</v>
      </c>
      <c r="AP87" s="11" t="s">
        <v>103</v>
      </c>
      <c r="AQ87" s="7">
        <v>0</v>
      </c>
      <c r="AR87" s="11" t="s">
        <v>103</v>
      </c>
      <c r="AS87" s="7">
        <v>0</v>
      </c>
      <c r="AT87" s="3" t="s">
        <v>103</v>
      </c>
      <c r="AU87" s="7">
        <v>0</v>
      </c>
      <c r="AV87" s="3" t="s">
        <v>103</v>
      </c>
      <c r="AW87" s="7">
        <v>0</v>
      </c>
      <c r="AX87" s="3" t="s">
        <v>103</v>
      </c>
      <c r="AY87" s="7">
        <v>0</v>
      </c>
      <c r="AZ87" s="3" t="s">
        <v>103</v>
      </c>
      <c r="BA87" s="11">
        <v>0</v>
      </c>
      <c r="BB87" s="11" t="e">
        <v>#VALUE!</v>
      </c>
      <c r="BC87" s="3">
        <f t="shared" si="6"/>
        <v>-122</v>
      </c>
      <c r="BD87" s="8">
        <f t="shared" si="7"/>
        <v>132968940</v>
      </c>
      <c r="BE87" s="43">
        <v>0</v>
      </c>
      <c r="BF87" s="43">
        <v>0</v>
      </c>
      <c r="BG87" s="43">
        <v>0</v>
      </c>
      <c r="BH87" s="43">
        <v>0</v>
      </c>
      <c r="BI87" s="12">
        <v>45291</v>
      </c>
      <c r="BJ87" s="12">
        <v>45169</v>
      </c>
      <c r="BK87" s="183">
        <f t="shared" ca="1" si="8"/>
        <v>-960</v>
      </c>
      <c r="BL87" s="11" t="s">
        <v>106</v>
      </c>
      <c r="BM87" s="10" t="s">
        <v>95</v>
      </c>
      <c r="BN87" s="11" t="s">
        <v>107</v>
      </c>
      <c r="BO87" s="11" t="s">
        <v>1060</v>
      </c>
      <c r="BP87" s="11">
        <v>0</v>
      </c>
      <c r="BQ87" s="11" t="s">
        <v>109</v>
      </c>
      <c r="BR87" s="12">
        <v>44945</v>
      </c>
      <c r="BS87" s="11" t="s">
        <v>880</v>
      </c>
      <c r="BT87" s="12">
        <v>44945</v>
      </c>
      <c r="BU87" s="11" t="s">
        <v>1051</v>
      </c>
      <c r="BV87" s="11" t="s">
        <v>1061</v>
      </c>
      <c r="BW87" s="9" t="s">
        <v>113</v>
      </c>
      <c r="BX87" s="11" t="s">
        <v>114</v>
      </c>
      <c r="BY87" s="11" t="s">
        <v>103</v>
      </c>
      <c r="BZ87" s="11" t="s">
        <v>1062</v>
      </c>
      <c r="CA87" s="11" t="s">
        <v>103</v>
      </c>
      <c r="CB87" s="11" t="s">
        <v>117</v>
      </c>
      <c r="CC87" s="11" t="s">
        <v>1063</v>
      </c>
      <c r="CD87" s="16" t="s">
        <v>1064</v>
      </c>
      <c r="CE87" s="12">
        <v>45170</v>
      </c>
      <c r="CF87" s="175"/>
      <c r="CG87" s="175"/>
      <c r="CH87" s="182" t="s">
        <v>441</v>
      </c>
      <c r="CI87" s="182" t="s">
        <v>246</v>
      </c>
      <c r="CJ87" s="182" t="s">
        <v>99</v>
      </c>
      <c r="CK87" s="182" t="s">
        <v>442</v>
      </c>
    </row>
    <row r="88" spans="1:89" ht="90" x14ac:dyDescent="0.25">
      <c r="A88" s="140">
        <v>233</v>
      </c>
      <c r="B88" s="10" t="s">
        <v>1065</v>
      </c>
      <c r="C88" s="11" t="s">
        <v>1066</v>
      </c>
      <c r="D88" s="11" t="s">
        <v>539</v>
      </c>
      <c r="E88" s="12">
        <v>44944</v>
      </c>
      <c r="F88" s="11" t="s">
        <v>1067</v>
      </c>
      <c r="G88" s="11" t="s">
        <v>91</v>
      </c>
      <c r="H88" s="11" t="s">
        <v>92</v>
      </c>
      <c r="I88" s="11" t="s">
        <v>93</v>
      </c>
      <c r="J88" s="52">
        <v>22506327</v>
      </c>
      <c r="K88" s="13">
        <v>6</v>
      </c>
      <c r="L88" s="13" t="s">
        <v>94</v>
      </c>
      <c r="M88" s="13" t="s">
        <v>756</v>
      </c>
      <c r="N88" s="11" t="s">
        <v>1068</v>
      </c>
      <c r="O88" s="10" t="s">
        <v>384</v>
      </c>
      <c r="P88" s="3" t="s">
        <v>98</v>
      </c>
      <c r="Q88" s="11" t="s">
        <v>99</v>
      </c>
      <c r="R88" s="10" t="s">
        <v>591</v>
      </c>
      <c r="S88" s="9" t="s">
        <v>592</v>
      </c>
      <c r="T88" s="10">
        <v>52272737</v>
      </c>
      <c r="U88" s="10" t="s">
        <v>591</v>
      </c>
      <c r="V88" s="10" t="s">
        <v>593</v>
      </c>
      <c r="W88" s="11" t="s">
        <v>103</v>
      </c>
      <c r="X88" s="11" t="s">
        <v>103</v>
      </c>
      <c r="Y88" s="11" t="s">
        <v>104</v>
      </c>
      <c r="Z88" s="14">
        <v>87532783</v>
      </c>
      <c r="AA88" s="13" t="s">
        <v>103</v>
      </c>
      <c r="AB88" s="13" t="s">
        <v>103</v>
      </c>
      <c r="AC88" s="14">
        <v>7589549</v>
      </c>
      <c r="AD88" s="6" t="s">
        <v>103</v>
      </c>
      <c r="AE88" s="11">
        <v>26423</v>
      </c>
      <c r="AF88" s="11">
        <v>32723</v>
      </c>
      <c r="AG88" s="15">
        <v>2022011000068</v>
      </c>
      <c r="AH88" s="12">
        <v>44945</v>
      </c>
      <c r="AI88" s="12">
        <v>44946</v>
      </c>
      <c r="AJ88" s="11" t="s">
        <v>103</v>
      </c>
      <c r="AK88" s="10" t="s">
        <v>103</v>
      </c>
      <c r="AL88" s="15" t="s">
        <v>103</v>
      </c>
      <c r="AM88" s="11" t="s">
        <v>103</v>
      </c>
      <c r="AN88" s="12" t="s">
        <v>103</v>
      </c>
      <c r="AO88" s="7">
        <v>0</v>
      </c>
      <c r="AP88" s="11" t="s">
        <v>103</v>
      </c>
      <c r="AQ88" s="7">
        <v>0</v>
      </c>
      <c r="AR88" s="11" t="s">
        <v>103</v>
      </c>
      <c r="AS88" s="7">
        <v>0</v>
      </c>
      <c r="AT88" s="3" t="s">
        <v>103</v>
      </c>
      <c r="AU88" s="7">
        <v>0</v>
      </c>
      <c r="AV88" s="3" t="s">
        <v>103</v>
      </c>
      <c r="AW88" s="7">
        <v>0</v>
      </c>
      <c r="AX88" s="3" t="s">
        <v>103</v>
      </c>
      <c r="AY88" s="7">
        <v>0</v>
      </c>
      <c r="AZ88" s="3" t="s">
        <v>103</v>
      </c>
      <c r="BA88" s="11">
        <v>0</v>
      </c>
      <c r="BB88" s="3" t="s">
        <v>103</v>
      </c>
      <c r="BC88" s="3">
        <f t="shared" si="6"/>
        <v>0</v>
      </c>
      <c r="BD88" s="8">
        <f t="shared" si="7"/>
        <v>87532783</v>
      </c>
      <c r="BE88" s="43">
        <v>0</v>
      </c>
      <c r="BF88" s="43">
        <v>0</v>
      </c>
      <c r="BG88" s="43">
        <v>0</v>
      </c>
      <c r="BH88" s="43">
        <v>0</v>
      </c>
      <c r="BI88" s="12">
        <v>45291</v>
      </c>
      <c r="BJ88" s="12">
        <v>45291</v>
      </c>
      <c r="BK88" s="183">
        <f t="shared" ca="1" si="8"/>
        <v>-838</v>
      </c>
      <c r="BL88" s="11" t="s">
        <v>106</v>
      </c>
      <c r="BM88" s="11" t="s">
        <v>1069</v>
      </c>
      <c r="BN88" s="11" t="s">
        <v>107</v>
      </c>
      <c r="BO88" s="11" t="s">
        <v>1070</v>
      </c>
      <c r="BP88" s="11">
        <v>0</v>
      </c>
      <c r="BQ88" s="11" t="s">
        <v>109</v>
      </c>
      <c r="BR88" s="12">
        <v>44946</v>
      </c>
      <c r="BS88" s="11" t="s">
        <v>1071</v>
      </c>
      <c r="BT88" s="12">
        <v>44946</v>
      </c>
      <c r="BU88" s="11" t="s">
        <v>1072</v>
      </c>
      <c r="BV88" s="11" t="s">
        <v>131</v>
      </c>
      <c r="BW88" s="124" t="s">
        <v>113</v>
      </c>
      <c r="BX88" s="10" t="s">
        <v>132</v>
      </c>
      <c r="BY88" s="11" t="s">
        <v>103</v>
      </c>
      <c r="BZ88" s="11" t="s">
        <v>142</v>
      </c>
      <c r="CA88" s="11" t="s">
        <v>103</v>
      </c>
      <c r="CB88" s="11" t="s">
        <v>117</v>
      </c>
      <c r="CC88" s="11" t="s">
        <v>1073</v>
      </c>
      <c r="CD88" s="16" t="s">
        <v>1074</v>
      </c>
      <c r="CE88" s="12" t="s">
        <v>103</v>
      </c>
      <c r="CF88" s="175"/>
      <c r="CG88" s="175"/>
      <c r="CH88" s="182" t="s">
        <v>245</v>
      </c>
      <c r="CI88" s="182" t="s">
        <v>246</v>
      </c>
      <c r="CJ88" s="182" t="s">
        <v>99</v>
      </c>
      <c r="CK88" s="182" t="s">
        <v>247</v>
      </c>
    </row>
    <row r="89" spans="1:89" ht="72" x14ac:dyDescent="0.25">
      <c r="A89" s="140">
        <v>297</v>
      </c>
      <c r="B89" s="10" t="s">
        <v>1075</v>
      </c>
      <c r="C89" s="11" t="s">
        <v>1076</v>
      </c>
      <c r="D89" s="11" t="s">
        <v>539</v>
      </c>
      <c r="E89" s="12">
        <v>44944</v>
      </c>
      <c r="F89" s="11" t="s">
        <v>1077</v>
      </c>
      <c r="G89" s="11" t="s">
        <v>91</v>
      </c>
      <c r="H89" s="11" t="s">
        <v>92</v>
      </c>
      <c r="I89" s="11" t="s">
        <v>93</v>
      </c>
      <c r="J89" s="52">
        <v>93239252</v>
      </c>
      <c r="K89" s="13">
        <v>5</v>
      </c>
      <c r="L89" s="13" t="s">
        <v>94</v>
      </c>
      <c r="M89" s="13" t="s">
        <v>1078</v>
      </c>
      <c r="N89" s="23" t="s">
        <v>1079</v>
      </c>
      <c r="O89" s="11" t="s">
        <v>97</v>
      </c>
      <c r="P89" s="3" t="s">
        <v>98</v>
      </c>
      <c r="Q89" s="11" t="s">
        <v>99</v>
      </c>
      <c r="R89" s="10" t="s">
        <v>867</v>
      </c>
      <c r="S89" s="10" t="s">
        <v>1080</v>
      </c>
      <c r="T89" s="28">
        <v>52267258</v>
      </c>
      <c r="U89" s="10" t="s">
        <v>867</v>
      </c>
      <c r="V89" s="10" t="s">
        <v>1081</v>
      </c>
      <c r="W89" s="11" t="s">
        <v>103</v>
      </c>
      <c r="X89" s="11" t="s">
        <v>103</v>
      </c>
      <c r="Y89" s="11" t="s">
        <v>185</v>
      </c>
      <c r="Z89" s="14">
        <v>44272343</v>
      </c>
      <c r="AA89" s="11" t="s">
        <v>103</v>
      </c>
      <c r="AB89" s="11" t="s">
        <v>103</v>
      </c>
      <c r="AC89" s="18">
        <v>3794773</v>
      </c>
      <c r="AD89" s="6" t="s">
        <v>103</v>
      </c>
      <c r="AE89" s="11">
        <v>25723</v>
      </c>
      <c r="AF89" s="11">
        <v>36123</v>
      </c>
      <c r="AG89" s="15" t="s">
        <v>103</v>
      </c>
      <c r="AH89" s="12">
        <v>44946</v>
      </c>
      <c r="AI89" s="12">
        <v>44949</v>
      </c>
      <c r="AJ89" s="11" t="s">
        <v>103</v>
      </c>
      <c r="AK89" s="10" t="s">
        <v>103</v>
      </c>
      <c r="AL89" s="15" t="s">
        <v>103</v>
      </c>
      <c r="AM89" s="11" t="s">
        <v>103</v>
      </c>
      <c r="AN89" s="12" t="s">
        <v>103</v>
      </c>
      <c r="AO89" s="7">
        <v>0</v>
      </c>
      <c r="AP89" s="11" t="s">
        <v>103</v>
      </c>
      <c r="AQ89" s="7">
        <v>0</v>
      </c>
      <c r="AR89" s="11" t="s">
        <v>103</v>
      </c>
      <c r="AS89" s="7">
        <v>0</v>
      </c>
      <c r="AT89" s="3" t="s">
        <v>103</v>
      </c>
      <c r="AU89" s="7">
        <v>0</v>
      </c>
      <c r="AV89" s="3" t="s">
        <v>103</v>
      </c>
      <c r="AW89" s="7">
        <v>0</v>
      </c>
      <c r="AX89" s="3" t="s">
        <v>103</v>
      </c>
      <c r="AY89" s="7">
        <v>0</v>
      </c>
      <c r="AZ89" s="3" t="s">
        <v>103</v>
      </c>
      <c r="BA89" s="11">
        <v>0</v>
      </c>
      <c r="BB89" s="3" t="s">
        <v>103</v>
      </c>
      <c r="BC89" s="3">
        <f t="shared" si="6"/>
        <v>0</v>
      </c>
      <c r="BD89" s="8">
        <f t="shared" si="7"/>
        <v>44272343</v>
      </c>
      <c r="BE89" s="43">
        <v>0</v>
      </c>
      <c r="BF89" s="43">
        <v>0</v>
      </c>
      <c r="BG89" s="43">
        <v>0</v>
      </c>
      <c r="BH89" s="43">
        <v>0</v>
      </c>
      <c r="BI89" s="12">
        <v>45291</v>
      </c>
      <c r="BJ89" s="12">
        <v>45291</v>
      </c>
      <c r="BK89" s="183">
        <f t="shared" ca="1" si="8"/>
        <v>-838</v>
      </c>
      <c r="BL89" s="11" t="s">
        <v>106</v>
      </c>
      <c r="BM89" s="10" t="s">
        <v>95</v>
      </c>
      <c r="BN89" s="11" t="s">
        <v>107</v>
      </c>
      <c r="BO89" s="11" t="s">
        <v>1082</v>
      </c>
      <c r="BP89" s="11">
        <v>0</v>
      </c>
      <c r="BQ89" s="11" t="s">
        <v>109</v>
      </c>
      <c r="BR89" s="12">
        <v>44946</v>
      </c>
      <c r="BS89" s="11" t="s">
        <v>619</v>
      </c>
      <c r="BT89" s="12">
        <v>44949</v>
      </c>
      <c r="BU89" s="11" t="s">
        <v>1083</v>
      </c>
      <c r="BV89" s="11" t="s">
        <v>131</v>
      </c>
      <c r="BW89" s="9" t="s">
        <v>113</v>
      </c>
      <c r="BX89" s="10" t="s">
        <v>132</v>
      </c>
      <c r="BY89" s="11" t="s">
        <v>103</v>
      </c>
      <c r="BZ89" s="11" t="s">
        <v>1084</v>
      </c>
      <c r="CA89" s="11" t="s">
        <v>103</v>
      </c>
      <c r="CB89" s="11" t="s">
        <v>160</v>
      </c>
      <c r="CC89" s="11" t="s">
        <v>1085</v>
      </c>
      <c r="CD89" s="16" t="s">
        <v>1086</v>
      </c>
      <c r="CE89" s="12" t="s">
        <v>103</v>
      </c>
      <c r="CF89" s="175"/>
      <c r="CG89" s="175"/>
      <c r="CH89" s="182" t="s">
        <v>347</v>
      </c>
      <c r="CI89" s="182" t="s">
        <v>121</v>
      </c>
      <c r="CJ89" s="182" t="s">
        <v>99</v>
      </c>
      <c r="CK89" s="182" t="s">
        <v>179</v>
      </c>
    </row>
    <row r="90" spans="1:89" ht="90" x14ac:dyDescent="0.25">
      <c r="A90" s="140">
        <v>282</v>
      </c>
      <c r="B90" s="10" t="s">
        <v>1087</v>
      </c>
      <c r="C90" s="11" t="s">
        <v>1088</v>
      </c>
      <c r="D90" s="11" t="s">
        <v>539</v>
      </c>
      <c r="E90" s="12">
        <v>44944</v>
      </c>
      <c r="F90" s="10" t="s">
        <v>1089</v>
      </c>
      <c r="G90" s="11" t="s">
        <v>91</v>
      </c>
      <c r="H90" s="11" t="s">
        <v>92</v>
      </c>
      <c r="I90" s="11" t="s">
        <v>93</v>
      </c>
      <c r="J90" s="52">
        <v>1019081258</v>
      </c>
      <c r="K90" s="13">
        <v>1</v>
      </c>
      <c r="L90" s="13" t="s">
        <v>94</v>
      </c>
      <c r="M90" s="3" t="s">
        <v>95</v>
      </c>
      <c r="N90" s="11" t="s">
        <v>1090</v>
      </c>
      <c r="O90" s="11" t="s">
        <v>97</v>
      </c>
      <c r="P90" s="3" t="s">
        <v>98</v>
      </c>
      <c r="Q90" s="11" t="s">
        <v>99</v>
      </c>
      <c r="R90" s="10" t="s">
        <v>867</v>
      </c>
      <c r="S90" s="10" t="s">
        <v>1080</v>
      </c>
      <c r="T90" s="28">
        <v>52267258</v>
      </c>
      <c r="U90" s="10" t="s">
        <v>867</v>
      </c>
      <c r="V90" s="10" t="s">
        <v>1081</v>
      </c>
      <c r="W90" s="11" t="s">
        <v>103</v>
      </c>
      <c r="X90" s="11" t="s">
        <v>103</v>
      </c>
      <c r="Y90" s="11" t="s">
        <v>104</v>
      </c>
      <c r="Z90" s="150">
        <v>74377582</v>
      </c>
      <c r="AA90" s="11" t="s">
        <v>103</v>
      </c>
      <c r="AB90" s="11" t="s">
        <v>103</v>
      </c>
      <c r="AC90" s="14">
        <v>6375222</v>
      </c>
      <c r="AD90" s="6" t="s">
        <v>103</v>
      </c>
      <c r="AE90" s="11">
        <v>25523</v>
      </c>
      <c r="AF90" s="11">
        <v>33923</v>
      </c>
      <c r="AG90" s="15">
        <v>2022011000057</v>
      </c>
      <c r="AH90" s="12">
        <v>44945</v>
      </c>
      <c r="AI90" s="12">
        <v>44946</v>
      </c>
      <c r="AJ90" s="11" t="s">
        <v>1091</v>
      </c>
      <c r="AK90" s="10" t="s">
        <v>204</v>
      </c>
      <c r="AL90" s="15">
        <v>53068934</v>
      </c>
      <c r="AM90" s="11">
        <v>1</v>
      </c>
      <c r="AN90" s="12">
        <v>45258</v>
      </c>
      <c r="AO90" s="7">
        <v>0</v>
      </c>
      <c r="AP90" s="11" t="s">
        <v>103</v>
      </c>
      <c r="AQ90" s="7">
        <v>0</v>
      </c>
      <c r="AR90" s="11" t="s">
        <v>103</v>
      </c>
      <c r="AS90" s="7">
        <v>0</v>
      </c>
      <c r="AT90" s="3" t="s">
        <v>103</v>
      </c>
      <c r="AU90" s="7">
        <v>0</v>
      </c>
      <c r="AV90" s="3" t="s">
        <v>103</v>
      </c>
      <c r="AW90" s="7">
        <v>0</v>
      </c>
      <c r="AX90" s="3" t="s">
        <v>103</v>
      </c>
      <c r="AY90" s="7">
        <v>0</v>
      </c>
      <c r="AZ90" s="3" t="s">
        <v>103</v>
      </c>
      <c r="BA90" s="11">
        <v>0</v>
      </c>
      <c r="BB90" s="3" t="s">
        <v>103</v>
      </c>
      <c r="BC90" s="3">
        <f t="shared" si="6"/>
        <v>0</v>
      </c>
      <c r="BD90" s="8">
        <f t="shared" si="7"/>
        <v>74377582</v>
      </c>
      <c r="BE90" s="43">
        <v>0</v>
      </c>
      <c r="BF90" s="43">
        <v>0</v>
      </c>
      <c r="BG90" s="43">
        <v>0</v>
      </c>
      <c r="BH90" s="43">
        <v>0</v>
      </c>
      <c r="BI90" s="12">
        <v>45291</v>
      </c>
      <c r="BJ90" s="12">
        <v>45291</v>
      </c>
      <c r="BK90" s="183">
        <f t="shared" ca="1" si="8"/>
        <v>-838</v>
      </c>
      <c r="BL90" s="11" t="s">
        <v>127</v>
      </c>
      <c r="BM90" s="10" t="s">
        <v>95</v>
      </c>
      <c r="BN90" s="11" t="s">
        <v>107</v>
      </c>
      <c r="BO90" s="11" t="s">
        <v>1092</v>
      </c>
      <c r="BP90" s="15">
        <v>0</v>
      </c>
      <c r="BQ90" s="11" t="s">
        <v>109</v>
      </c>
      <c r="BR90" s="12">
        <v>44945</v>
      </c>
      <c r="BS90" s="12" t="s">
        <v>880</v>
      </c>
      <c r="BT90" s="12">
        <v>44946</v>
      </c>
      <c r="BU90" s="11" t="s">
        <v>1093</v>
      </c>
      <c r="BV90" s="11" t="s">
        <v>1094</v>
      </c>
      <c r="BW90" s="9" t="s">
        <v>113</v>
      </c>
      <c r="BX90" s="11" t="s">
        <v>213</v>
      </c>
      <c r="BY90" s="11" t="s">
        <v>103</v>
      </c>
      <c r="BZ90" s="11" t="s">
        <v>142</v>
      </c>
      <c r="CA90" s="11" t="s">
        <v>103</v>
      </c>
      <c r="CB90" s="11" t="s">
        <v>117</v>
      </c>
      <c r="CC90" s="11" t="s">
        <v>1095</v>
      </c>
      <c r="CD90" s="16" t="s">
        <v>1096</v>
      </c>
      <c r="CE90" s="12" t="s">
        <v>103</v>
      </c>
      <c r="CF90" s="175"/>
      <c r="CG90" s="175"/>
      <c r="CH90" s="182" t="s">
        <v>347</v>
      </c>
      <c r="CI90" s="182" t="s">
        <v>121</v>
      </c>
      <c r="CJ90" s="182" t="s">
        <v>99</v>
      </c>
      <c r="CK90" s="182" t="s">
        <v>179</v>
      </c>
    </row>
    <row r="91" spans="1:89" ht="72" x14ac:dyDescent="0.25">
      <c r="A91" s="140">
        <v>287</v>
      </c>
      <c r="B91" s="10" t="s">
        <v>1097</v>
      </c>
      <c r="C91" s="11" t="s">
        <v>1098</v>
      </c>
      <c r="D91" s="11" t="s">
        <v>539</v>
      </c>
      <c r="E91" s="12">
        <v>44944</v>
      </c>
      <c r="F91" s="11" t="s">
        <v>1099</v>
      </c>
      <c r="G91" s="11" t="s">
        <v>91</v>
      </c>
      <c r="H91" s="11" t="s">
        <v>92</v>
      </c>
      <c r="I91" s="11" t="s">
        <v>93</v>
      </c>
      <c r="J91" s="52">
        <v>80122895</v>
      </c>
      <c r="K91" s="13">
        <v>1</v>
      </c>
      <c r="L91" s="13" t="s">
        <v>94</v>
      </c>
      <c r="M91" s="3" t="s">
        <v>95</v>
      </c>
      <c r="N91" s="23" t="s">
        <v>1100</v>
      </c>
      <c r="O91" s="11" t="s">
        <v>97</v>
      </c>
      <c r="P91" s="3" t="s">
        <v>98</v>
      </c>
      <c r="Q91" s="11" t="s">
        <v>99</v>
      </c>
      <c r="R91" s="10" t="s">
        <v>867</v>
      </c>
      <c r="S91" s="10" t="s">
        <v>1080</v>
      </c>
      <c r="T91" s="28">
        <v>52267258</v>
      </c>
      <c r="U91" s="10" t="s">
        <v>867</v>
      </c>
      <c r="V91" s="10" t="s">
        <v>1081</v>
      </c>
      <c r="W91" s="11" t="s">
        <v>103</v>
      </c>
      <c r="X91" s="11" t="s">
        <v>103</v>
      </c>
      <c r="Y91" s="11" t="s">
        <v>185</v>
      </c>
      <c r="Z91" s="14">
        <v>44272343</v>
      </c>
      <c r="AA91" s="11" t="s">
        <v>103</v>
      </c>
      <c r="AB91" s="11" t="s">
        <v>103</v>
      </c>
      <c r="AC91" s="14">
        <v>3794773</v>
      </c>
      <c r="AD91" s="6" t="s">
        <v>103</v>
      </c>
      <c r="AE91" s="11">
        <v>25623</v>
      </c>
      <c r="AF91" s="11">
        <v>37623</v>
      </c>
      <c r="AG91" s="15" t="s">
        <v>103</v>
      </c>
      <c r="AH91" s="12">
        <v>44946</v>
      </c>
      <c r="AI91" s="12">
        <v>44949</v>
      </c>
      <c r="AJ91" s="11" t="s">
        <v>103</v>
      </c>
      <c r="AK91" s="10" t="s">
        <v>103</v>
      </c>
      <c r="AL91" s="15" t="s">
        <v>103</v>
      </c>
      <c r="AM91" s="11" t="s">
        <v>103</v>
      </c>
      <c r="AN91" s="12" t="s">
        <v>103</v>
      </c>
      <c r="AO91" s="7">
        <v>0</v>
      </c>
      <c r="AP91" s="11" t="s">
        <v>103</v>
      </c>
      <c r="AQ91" s="7">
        <v>0</v>
      </c>
      <c r="AR91" s="11" t="s">
        <v>103</v>
      </c>
      <c r="AS91" s="7">
        <v>0</v>
      </c>
      <c r="AT91" s="3" t="s">
        <v>103</v>
      </c>
      <c r="AU91" s="7">
        <v>0</v>
      </c>
      <c r="AV91" s="3" t="s">
        <v>103</v>
      </c>
      <c r="AW91" s="7">
        <v>0</v>
      </c>
      <c r="AX91" s="3" t="s">
        <v>103</v>
      </c>
      <c r="AY91" s="7">
        <v>0</v>
      </c>
      <c r="AZ91" s="3" t="s">
        <v>103</v>
      </c>
      <c r="BA91" s="11">
        <v>0</v>
      </c>
      <c r="BB91" s="3" t="s">
        <v>103</v>
      </c>
      <c r="BC91" s="3">
        <f t="shared" si="6"/>
        <v>0</v>
      </c>
      <c r="BD91" s="8">
        <f t="shared" si="7"/>
        <v>44272343</v>
      </c>
      <c r="BE91" s="43">
        <v>0</v>
      </c>
      <c r="BF91" s="43">
        <v>0</v>
      </c>
      <c r="BG91" s="43">
        <v>0</v>
      </c>
      <c r="BH91" s="43">
        <v>0</v>
      </c>
      <c r="BI91" s="12">
        <v>45291</v>
      </c>
      <c r="BJ91" s="12">
        <v>45291</v>
      </c>
      <c r="BK91" s="183">
        <f t="shared" ca="1" si="8"/>
        <v>-838</v>
      </c>
      <c r="BL91" s="11" t="s">
        <v>106</v>
      </c>
      <c r="BM91" s="10" t="s">
        <v>95</v>
      </c>
      <c r="BN91" s="11" t="s">
        <v>107</v>
      </c>
      <c r="BO91" s="11" t="s">
        <v>1101</v>
      </c>
      <c r="BP91" s="11">
        <v>0</v>
      </c>
      <c r="BQ91" s="11" t="s">
        <v>109</v>
      </c>
      <c r="BR91" s="12">
        <v>44946</v>
      </c>
      <c r="BS91" s="11" t="s">
        <v>619</v>
      </c>
      <c r="BT91" s="12">
        <v>44949</v>
      </c>
      <c r="BU91" s="11" t="s">
        <v>1102</v>
      </c>
      <c r="BV91" s="11" t="s">
        <v>131</v>
      </c>
      <c r="BW91" s="9" t="s">
        <v>113</v>
      </c>
      <c r="BX91" s="10" t="s">
        <v>132</v>
      </c>
      <c r="BY91" s="11" t="s">
        <v>103</v>
      </c>
      <c r="BZ91" s="11" t="s">
        <v>242</v>
      </c>
      <c r="CA91" s="11" t="s">
        <v>103</v>
      </c>
      <c r="CB91" s="11" t="s">
        <v>160</v>
      </c>
      <c r="CC91" s="11" t="s">
        <v>1103</v>
      </c>
      <c r="CD91" s="16" t="s">
        <v>1104</v>
      </c>
      <c r="CE91" s="12" t="s">
        <v>103</v>
      </c>
      <c r="CF91" s="175"/>
      <c r="CG91" s="175"/>
      <c r="CH91" s="182" t="s">
        <v>347</v>
      </c>
      <c r="CI91" s="182" t="s">
        <v>121</v>
      </c>
      <c r="CJ91" s="182" t="s">
        <v>99</v>
      </c>
      <c r="CK91" s="182" t="s">
        <v>179</v>
      </c>
    </row>
    <row r="92" spans="1:89" ht="90" x14ac:dyDescent="0.25">
      <c r="A92" s="140">
        <v>228</v>
      </c>
      <c r="B92" s="10" t="s">
        <v>1105</v>
      </c>
      <c r="C92" s="11" t="s">
        <v>1106</v>
      </c>
      <c r="D92" s="11" t="s">
        <v>539</v>
      </c>
      <c r="E92" s="12">
        <v>44944</v>
      </c>
      <c r="F92" s="11" t="s">
        <v>1107</v>
      </c>
      <c r="G92" s="11" t="s">
        <v>91</v>
      </c>
      <c r="H92" s="11" t="s">
        <v>92</v>
      </c>
      <c r="I92" s="11" t="s">
        <v>93</v>
      </c>
      <c r="J92" s="52">
        <v>1039457306</v>
      </c>
      <c r="K92" s="13">
        <v>3</v>
      </c>
      <c r="L92" s="13" t="s">
        <v>94</v>
      </c>
      <c r="M92" s="13" t="s">
        <v>1108</v>
      </c>
      <c r="N92" s="11" t="s">
        <v>1068</v>
      </c>
      <c r="O92" s="10" t="s">
        <v>384</v>
      </c>
      <c r="P92" s="3" t="s">
        <v>98</v>
      </c>
      <c r="Q92" s="11" t="s">
        <v>99</v>
      </c>
      <c r="R92" s="10" t="s">
        <v>591</v>
      </c>
      <c r="S92" s="9" t="s">
        <v>592</v>
      </c>
      <c r="T92" s="10">
        <v>52272737</v>
      </c>
      <c r="U92" s="11" t="s">
        <v>591</v>
      </c>
      <c r="V92" s="10" t="s">
        <v>593</v>
      </c>
      <c r="W92" s="11" t="s">
        <v>103</v>
      </c>
      <c r="X92" s="11" t="s">
        <v>103</v>
      </c>
      <c r="Y92" s="11" t="s">
        <v>104</v>
      </c>
      <c r="Z92" s="14">
        <v>87532783</v>
      </c>
      <c r="AA92" s="13" t="s">
        <v>103</v>
      </c>
      <c r="AB92" s="13" t="s">
        <v>103</v>
      </c>
      <c r="AC92" s="14">
        <v>7589549</v>
      </c>
      <c r="AD92" s="6">
        <v>8287787</v>
      </c>
      <c r="AE92" s="11">
        <v>24823</v>
      </c>
      <c r="AF92" s="11">
        <v>40623</v>
      </c>
      <c r="AG92" s="15" t="s">
        <v>221</v>
      </c>
      <c r="AH92" s="12">
        <v>44950</v>
      </c>
      <c r="AI92" s="12">
        <v>44950</v>
      </c>
      <c r="AJ92" s="11" t="s">
        <v>103</v>
      </c>
      <c r="AK92" s="10" t="s">
        <v>103</v>
      </c>
      <c r="AL92" s="15" t="s">
        <v>103</v>
      </c>
      <c r="AM92" s="11" t="s">
        <v>103</v>
      </c>
      <c r="AN92" s="12" t="s">
        <v>103</v>
      </c>
      <c r="AO92" s="7">
        <v>-2023872</v>
      </c>
      <c r="AP92" s="12">
        <v>45286</v>
      </c>
      <c r="AQ92" s="7">
        <v>41438935</v>
      </c>
      <c r="AR92" s="12">
        <v>45286</v>
      </c>
      <c r="AS92" s="7">
        <v>0</v>
      </c>
      <c r="AT92" s="3" t="s">
        <v>103</v>
      </c>
      <c r="AU92" s="7">
        <v>0</v>
      </c>
      <c r="AV92" s="3" t="s">
        <v>103</v>
      </c>
      <c r="AW92" s="7">
        <v>0</v>
      </c>
      <c r="AX92" s="3" t="s">
        <v>103</v>
      </c>
      <c r="AY92" s="7">
        <v>0</v>
      </c>
      <c r="AZ92" s="3" t="s">
        <v>103</v>
      </c>
      <c r="BA92" s="11">
        <v>1</v>
      </c>
      <c r="BB92" s="12">
        <v>45286</v>
      </c>
      <c r="BC92" s="3">
        <f t="shared" si="6"/>
        <v>152</v>
      </c>
      <c r="BD92" s="8">
        <f t="shared" si="7"/>
        <v>126947846</v>
      </c>
      <c r="BE92" s="154">
        <f>BF92+BG92+BH92</f>
        <v>41438935</v>
      </c>
      <c r="BF92" s="7">
        <v>41438935</v>
      </c>
      <c r="BG92" s="7">
        <v>0</v>
      </c>
      <c r="BH92" s="7">
        <v>0</v>
      </c>
      <c r="BI92" s="12">
        <v>45291</v>
      </c>
      <c r="BJ92" s="12">
        <v>45443</v>
      </c>
      <c r="BK92" s="183">
        <f t="shared" ca="1" si="8"/>
        <v>-686</v>
      </c>
      <c r="BL92" s="11" t="s">
        <v>127</v>
      </c>
      <c r="BM92" s="11" t="s">
        <v>1109</v>
      </c>
      <c r="BN92" s="11" t="s">
        <v>107</v>
      </c>
      <c r="BO92" s="11" t="s">
        <v>1110</v>
      </c>
      <c r="BP92" s="11">
        <v>0</v>
      </c>
      <c r="BQ92" s="11" t="s">
        <v>109</v>
      </c>
      <c r="BR92" s="12">
        <v>44950</v>
      </c>
      <c r="BS92" s="11" t="s">
        <v>1111</v>
      </c>
      <c r="BT92" s="12">
        <v>44950</v>
      </c>
      <c r="BU92" s="11" t="s">
        <v>1112</v>
      </c>
      <c r="BV92" s="10" t="s">
        <v>1113</v>
      </c>
      <c r="BW92" s="124" t="s">
        <v>113</v>
      </c>
      <c r="BX92" s="11" t="s">
        <v>258</v>
      </c>
      <c r="BY92" s="11" t="s">
        <v>103</v>
      </c>
      <c r="BZ92" s="11" t="s">
        <v>142</v>
      </c>
      <c r="CA92" s="11" t="s">
        <v>103</v>
      </c>
      <c r="CB92" s="11" t="s">
        <v>117</v>
      </c>
      <c r="CC92" s="11" t="s">
        <v>1114</v>
      </c>
      <c r="CD92" s="70" t="s">
        <v>1115</v>
      </c>
      <c r="CE92" s="12" t="s">
        <v>103</v>
      </c>
      <c r="CF92" s="175"/>
      <c r="CG92" s="175"/>
      <c r="CH92" s="182" t="s">
        <v>245</v>
      </c>
      <c r="CI92" s="182" t="s">
        <v>246</v>
      </c>
      <c r="CJ92" s="182" t="s">
        <v>99</v>
      </c>
      <c r="CK92" s="182" t="s">
        <v>247</v>
      </c>
    </row>
    <row r="93" spans="1:89" ht="90" x14ac:dyDescent="0.25">
      <c r="A93" s="140">
        <v>361</v>
      </c>
      <c r="B93" s="10" t="s">
        <v>1116</v>
      </c>
      <c r="C93" s="11" t="s">
        <v>1117</v>
      </c>
      <c r="D93" s="11" t="s">
        <v>1118</v>
      </c>
      <c r="E93" s="12">
        <v>44944</v>
      </c>
      <c r="F93" s="11" t="s">
        <v>1119</v>
      </c>
      <c r="G93" s="11" t="s">
        <v>91</v>
      </c>
      <c r="H93" s="11" t="s">
        <v>92</v>
      </c>
      <c r="I93" s="11" t="s">
        <v>93</v>
      </c>
      <c r="J93" s="52">
        <v>1053789636</v>
      </c>
      <c r="K93" s="13">
        <v>4</v>
      </c>
      <c r="L93" s="13" t="s">
        <v>94</v>
      </c>
      <c r="M93" s="13" t="s">
        <v>601</v>
      </c>
      <c r="N93" s="11" t="s">
        <v>1120</v>
      </c>
      <c r="O93" s="11" t="s">
        <v>97</v>
      </c>
      <c r="P93" s="3" t="s">
        <v>98</v>
      </c>
      <c r="Q93" s="11" t="s">
        <v>99</v>
      </c>
      <c r="R93" s="10" t="s">
        <v>266</v>
      </c>
      <c r="S93" s="10" t="s">
        <v>267</v>
      </c>
      <c r="T93" s="10">
        <v>31905812</v>
      </c>
      <c r="U93" s="10" t="s">
        <v>266</v>
      </c>
      <c r="V93" s="10" t="s">
        <v>268</v>
      </c>
      <c r="W93" s="11" t="s">
        <v>103</v>
      </c>
      <c r="X93" s="11" t="s">
        <v>103</v>
      </c>
      <c r="Y93" s="11" t="s">
        <v>104</v>
      </c>
      <c r="Z93" s="150">
        <v>109972589</v>
      </c>
      <c r="AA93" s="11" t="s">
        <v>103</v>
      </c>
      <c r="AB93" s="11" t="s">
        <v>103</v>
      </c>
      <c r="AC93" s="14">
        <v>9562834</v>
      </c>
      <c r="AD93" s="6" t="s">
        <v>103</v>
      </c>
      <c r="AE93" s="11">
        <v>63123</v>
      </c>
      <c r="AF93" s="11">
        <v>33323</v>
      </c>
      <c r="AG93" s="15">
        <v>2018011001175</v>
      </c>
      <c r="AH93" s="12">
        <v>44945</v>
      </c>
      <c r="AI93" s="12">
        <v>44946</v>
      </c>
      <c r="AJ93" s="11" t="s">
        <v>103</v>
      </c>
      <c r="AK93" s="10" t="s">
        <v>103</v>
      </c>
      <c r="AL93" s="15" t="s">
        <v>103</v>
      </c>
      <c r="AM93" s="11" t="s">
        <v>103</v>
      </c>
      <c r="AN93" s="12" t="s">
        <v>103</v>
      </c>
      <c r="AO93" s="7">
        <v>0</v>
      </c>
      <c r="AP93" s="11" t="s">
        <v>103</v>
      </c>
      <c r="AQ93" s="7">
        <v>0</v>
      </c>
      <c r="AR93" s="11" t="s">
        <v>103</v>
      </c>
      <c r="AS93" s="7">
        <v>0</v>
      </c>
      <c r="AT93" s="3" t="s">
        <v>103</v>
      </c>
      <c r="AU93" s="7">
        <v>0</v>
      </c>
      <c r="AV93" s="3" t="s">
        <v>103</v>
      </c>
      <c r="AW93" s="7">
        <v>0</v>
      </c>
      <c r="AX93" s="3" t="s">
        <v>103</v>
      </c>
      <c r="AY93" s="7">
        <v>0</v>
      </c>
      <c r="AZ93" s="3" t="s">
        <v>103</v>
      </c>
      <c r="BA93" s="11">
        <v>0</v>
      </c>
      <c r="BB93" s="13" t="s">
        <v>103</v>
      </c>
      <c r="BC93" s="3">
        <f t="shared" si="6"/>
        <v>0</v>
      </c>
      <c r="BD93" s="8">
        <f t="shared" si="7"/>
        <v>109972589</v>
      </c>
      <c r="BE93" s="43">
        <v>0</v>
      </c>
      <c r="BF93" s="43">
        <v>0</v>
      </c>
      <c r="BG93" s="43">
        <v>0</v>
      </c>
      <c r="BH93" s="43">
        <v>0</v>
      </c>
      <c r="BI93" s="12">
        <v>45291</v>
      </c>
      <c r="BJ93" s="12">
        <v>45291</v>
      </c>
      <c r="BK93" s="183">
        <f t="shared" ca="1" si="8"/>
        <v>-838</v>
      </c>
      <c r="BL93" s="11" t="s">
        <v>127</v>
      </c>
      <c r="BM93" s="11" t="s">
        <v>601</v>
      </c>
      <c r="BN93" s="11" t="s">
        <v>107</v>
      </c>
      <c r="BO93" s="11" t="s">
        <v>1121</v>
      </c>
      <c r="BP93" s="11">
        <v>0</v>
      </c>
      <c r="BQ93" s="11" t="s">
        <v>158</v>
      </c>
      <c r="BR93" s="12">
        <v>44945</v>
      </c>
      <c r="BS93" s="12" t="s">
        <v>644</v>
      </c>
      <c r="BT93" s="12">
        <v>44946</v>
      </c>
      <c r="BU93" s="11" t="s">
        <v>1122</v>
      </c>
      <c r="BV93" s="11" t="s">
        <v>131</v>
      </c>
      <c r="BW93" s="9" t="s">
        <v>113</v>
      </c>
      <c r="BX93" s="10" t="s">
        <v>132</v>
      </c>
      <c r="BY93" s="11" t="s">
        <v>103</v>
      </c>
      <c r="BZ93" s="11" t="s">
        <v>1123</v>
      </c>
      <c r="CA93" s="11" t="s">
        <v>103</v>
      </c>
      <c r="CB93" s="11" t="s">
        <v>117</v>
      </c>
      <c r="CC93" s="11" t="s">
        <v>1124</v>
      </c>
      <c r="CD93" s="16" t="s">
        <v>1125</v>
      </c>
      <c r="CE93" s="12" t="s">
        <v>103</v>
      </c>
      <c r="CF93" s="175"/>
      <c r="CG93" s="175"/>
      <c r="CH93" s="182" t="s">
        <v>275</v>
      </c>
      <c r="CI93" s="182" t="s">
        <v>121</v>
      </c>
      <c r="CJ93" s="182" t="s">
        <v>99</v>
      </c>
      <c r="CK93" s="182" t="s">
        <v>179</v>
      </c>
    </row>
    <row r="94" spans="1:89" ht="72" x14ac:dyDescent="0.25">
      <c r="A94" s="140">
        <v>466</v>
      </c>
      <c r="B94" s="10" t="s">
        <v>1126</v>
      </c>
      <c r="C94" s="11" t="s">
        <v>1127</v>
      </c>
      <c r="D94" s="11" t="s">
        <v>482</v>
      </c>
      <c r="E94" s="12">
        <v>44944</v>
      </c>
      <c r="F94" s="11" t="s">
        <v>1128</v>
      </c>
      <c r="G94" s="11" t="s">
        <v>91</v>
      </c>
      <c r="H94" s="11" t="s">
        <v>92</v>
      </c>
      <c r="I94" s="11" t="s">
        <v>93</v>
      </c>
      <c r="J94" s="52">
        <v>1110476347</v>
      </c>
      <c r="K94" s="13">
        <v>3</v>
      </c>
      <c r="L94" s="13" t="s">
        <v>94</v>
      </c>
      <c r="M94" s="13" t="s">
        <v>1078</v>
      </c>
      <c r="N94" s="11" t="s">
        <v>1129</v>
      </c>
      <c r="O94" s="11" t="s">
        <v>97</v>
      </c>
      <c r="P94" s="3" t="s">
        <v>98</v>
      </c>
      <c r="Q94" s="11" t="s">
        <v>99</v>
      </c>
      <c r="R94" s="10" t="s">
        <v>1130</v>
      </c>
      <c r="S94" s="10" t="s">
        <v>1131</v>
      </c>
      <c r="T94" s="10">
        <v>91226679</v>
      </c>
      <c r="U94" s="11" t="s">
        <v>1130</v>
      </c>
      <c r="V94" s="11" t="s">
        <v>103</v>
      </c>
      <c r="W94" s="13" t="s">
        <v>103</v>
      </c>
      <c r="X94" s="13" t="s">
        <v>103</v>
      </c>
      <c r="Y94" s="13" t="s">
        <v>104</v>
      </c>
      <c r="Z94" s="14">
        <v>98633792</v>
      </c>
      <c r="AA94" s="13" t="s">
        <v>103</v>
      </c>
      <c r="AB94" s="13" t="s">
        <v>103</v>
      </c>
      <c r="AC94" s="14">
        <v>8652088</v>
      </c>
      <c r="AD94" s="6">
        <v>9448080</v>
      </c>
      <c r="AE94" s="11">
        <v>27923</v>
      </c>
      <c r="AF94" s="11">
        <v>37023</v>
      </c>
      <c r="AG94" s="11" t="s">
        <v>387</v>
      </c>
      <c r="AH94" s="20">
        <v>44946</v>
      </c>
      <c r="AI94" s="17">
        <v>44950</v>
      </c>
      <c r="AJ94" s="11" t="s">
        <v>103</v>
      </c>
      <c r="AK94" s="10" t="s">
        <v>103</v>
      </c>
      <c r="AL94" s="15" t="s">
        <v>103</v>
      </c>
      <c r="AM94" s="11" t="s">
        <v>103</v>
      </c>
      <c r="AN94" s="12" t="s">
        <v>103</v>
      </c>
      <c r="AO94" s="7">
        <v>-1153608</v>
      </c>
      <c r="AP94" s="39">
        <v>45286</v>
      </c>
      <c r="AQ94" s="7">
        <v>47240400</v>
      </c>
      <c r="AR94" s="39">
        <v>45286</v>
      </c>
      <c r="AS94" s="7">
        <v>0</v>
      </c>
      <c r="AT94" s="3" t="s">
        <v>103</v>
      </c>
      <c r="AU94" s="7">
        <v>0</v>
      </c>
      <c r="AV94" s="3" t="s">
        <v>103</v>
      </c>
      <c r="AW94" s="7">
        <v>0</v>
      </c>
      <c r="AX94" s="3" t="s">
        <v>103</v>
      </c>
      <c r="AY94" s="7">
        <v>0</v>
      </c>
      <c r="AZ94" s="3" t="s">
        <v>103</v>
      </c>
      <c r="BA94" s="11">
        <v>1</v>
      </c>
      <c r="BB94" s="39">
        <v>45286</v>
      </c>
      <c r="BC94" s="3">
        <f t="shared" si="6"/>
        <v>152</v>
      </c>
      <c r="BD94" s="8">
        <f t="shared" si="7"/>
        <v>144720584</v>
      </c>
      <c r="BE94" s="154">
        <f>BF94+BG94+BH94</f>
        <v>47240400</v>
      </c>
      <c r="BF94" s="7">
        <v>47240400</v>
      </c>
      <c r="BG94" s="7">
        <v>0</v>
      </c>
      <c r="BH94" s="7">
        <v>0</v>
      </c>
      <c r="BI94" s="12">
        <v>45291</v>
      </c>
      <c r="BJ94" s="12">
        <v>45443</v>
      </c>
      <c r="BK94" s="183">
        <f t="shared" ca="1" si="8"/>
        <v>-686</v>
      </c>
      <c r="BL94" s="11" t="s">
        <v>106</v>
      </c>
      <c r="BM94" s="10" t="s">
        <v>95</v>
      </c>
      <c r="BN94" s="11" t="s">
        <v>107</v>
      </c>
      <c r="BO94" s="11" t="s">
        <v>1132</v>
      </c>
      <c r="BP94" s="11">
        <v>0</v>
      </c>
      <c r="BQ94" s="11" t="s">
        <v>109</v>
      </c>
      <c r="BR94" s="12">
        <v>44946</v>
      </c>
      <c r="BS94" s="11" t="s">
        <v>619</v>
      </c>
      <c r="BT94" s="12">
        <v>44949</v>
      </c>
      <c r="BU94" s="11" t="s">
        <v>1133</v>
      </c>
      <c r="BV94" s="11" t="s">
        <v>1134</v>
      </c>
      <c r="BW94" s="9" t="s">
        <v>113</v>
      </c>
      <c r="BX94" s="11" t="s">
        <v>258</v>
      </c>
      <c r="BY94" s="11" t="s">
        <v>103</v>
      </c>
      <c r="BZ94" s="11" t="s">
        <v>142</v>
      </c>
      <c r="CA94" s="11" t="s">
        <v>103</v>
      </c>
      <c r="CB94" s="11" t="s">
        <v>117</v>
      </c>
      <c r="CC94" s="11" t="s">
        <v>1135</v>
      </c>
      <c r="CD94" s="16" t="s">
        <v>1136</v>
      </c>
      <c r="CE94" s="12" t="s">
        <v>103</v>
      </c>
      <c r="CF94" s="175"/>
      <c r="CG94" s="175"/>
      <c r="CH94" s="182" t="s">
        <v>726</v>
      </c>
      <c r="CI94" s="182" t="s">
        <v>246</v>
      </c>
      <c r="CJ94" s="182" t="s">
        <v>1137</v>
      </c>
      <c r="CK94" s="182" t="s">
        <v>1137</v>
      </c>
    </row>
    <row r="95" spans="1:89" ht="72" x14ac:dyDescent="0.25">
      <c r="A95" s="140">
        <v>458</v>
      </c>
      <c r="B95" s="10" t="s">
        <v>1138</v>
      </c>
      <c r="C95" s="11" t="s">
        <v>1139</v>
      </c>
      <c r="D95" s="11" t="s">
        <v>482</v>
      </c>
      <c r="E95" s="12">
        <v>44944</v>
      </c>
      <c r="F95" s="11" t="s">
        <v>1140</v>
      </c>
      <c r="G95" s="11" t="s">
        <v>91</v>
      </c>
      <c r="H95" s="11" t="s">
        <v>92</v>
      </c>
      <c r="I95" s="11" t="s">
        <v>93</v>
      </c>
      <c r="J95" s="52">
        <v>1012327306</v>
      </c>
      <c r="K95" s="13">
        <v>8</v>
      </c>
      <c r="L95" s="13" t="s">
        <v>94</v>
      </c>
      <c r="M95" s="13" t="s">
        <v>95</v>
      </c>
      <c r="N95" s="11" t="s">
        <v>1141</v>
      </c>
      <c r="O95" s="11" t="s">
        <v>97</v>
      </c>
      <c r="P95" s="11" t="s">
        <v>168</v>
      </c>
      <c r="Q95" s="11" t="s">
        <v>99</v>
      </c>
      <c r="R95" s="10" t="s">
        <v>1130</v>
      </c>
      <c r="S95" s="10" t="s">
        <v>1131</v>
      </c>
      <c r="T95" s="10">
        <v>91226679</v>
      </c>
      <c r="U95" s="11" t="s">
        <v>1130</v>
      </c>
      <c r="V95" s="11" t="s">
        <v>103</v>
      </c>
      <c r="W95" s="13" t="s">
        <v>103</v>
      </c>
      <c r="X95" s="13" t="s">
        <v>103</v>
      </c>
      <c r="Y95" s="13" t="s">
        <v>104</v>
      </c>
      <c r="Z95" s="14">
        <v>17648220</v>
      </c>
      <c r="AA95" s="13" t="s">
        <v>103</v>
      </c>
      <c r="AB95" s="13" t="s">
        <v>103</v>
      </c>
      <c r="AC95" s="14">
        <v>4857310</v>
      </c>
      <c r="AD95" s="6" t="s">
        <v>103</v>
      </c>
      <c r="AE95" s="11">
        <v>28623</v>
      </c>
      <c r="AF95" s="11">
        <v>37223</v>
      </c>
      <c r="AG95" s="15">
        <v>2018011001068</v>
      </c>
      <c r="AH95" s="20">
        <v>44946</v>
      </c>
      <c r="AI95" s="17">
        <v>44950</v>
      </c>
      <c r="AJ95" s="11" t="s">
        <v>103</v>
      </c>
      <c r="AK95" s="10" t="s">
        <v>103</v>
      </c>
      <c r="AL95" s="15" t="s">
        <v>103</v>
      </c>
      <c r="AM95" s="11" t="s">
        <v>103</v>
      </c>
      <c r="AN95" s="12" t="s">
        <v>103</v>
      </c>
      <c r="AO95" s="7">
        <v>0</v>
      </c>
      <c r="AP95" s="11" t="s">
        <v>103</v>
      </c>
      <c r="AQ95" s="7">
        <v>0</v>
      </c>
      <c r="AR95" s="11" t="s">
        <v>103</v>
      </c>
      <c r="AS95" s="7">
        <v>0</v>
      </c>
      <c r="AT95" s="3" t="s">
        <v>103</v>
      </c>
      <c r="AU95" s="7">
        <v>0</v>
      </c>
      <c r="AV95" s="3" t="s">
        <v>103</v>
      </c>
      <c r="AW95" s="7">
        <v>0</v>
      </c>
      <c r="AX95" s="3" t="s">
        <v>103</v>
      </c>
      <c r="AY95" s="7">
        <v>0</v>
      </c>
      <c r="AZ95" s="3" t="s">
        <v>103</v>
      </c>
      <c r="BA95" s="11">
        <v>0</v>
      </c>
      <c r="BB95" s="11">
        <v>0</v>
      </c>
      <c r="BC95" s="3">
        <f t="shared" si="6"/>
        <v>0</v>
      </c>
      <c r="BD95" s="8">
        <f t="shared" si="7"/>
        <v>17648220</v>
      </c>
      <c r="BE95" s="43">
        <v>0</v>
      </c>
      <c r="BF95" s="43">
        <v>0</v>
      </c>
      <c r="BG95" s="43">
        <v>0</v>
      </c>
      <c r="BH95" s="43">
        <v>0</v>
      </c>
      <c r="BI95" s="12">
        <v>45046</v>
      </c>
      <c r="BJ95" s="12">
        <v>45046</v>
      </c>
      <c r="BK95" s="183">
        <f t="shared" ca="1" si="8"/>
        <v>-1083</v>
      </c>
      <c r="BL95" s="11" t="s">
        <v>106</v>
      </c>
      <c r="BM95" s="10" t="s">
        <v>95</v>
      </c>
      <c r="BN95" s="11" t="s">
        <v>107</v>
      </c>
      <c r="BO95" s="11" t="s">
        <v>1142</v>
      </c>
      <c r="BP95" s="11">
        <v>0</v>
      </c>
      <c r="BQ95" s="11" t="s">
        <v>109</v>
      </c>
      <c r="BR95" s="12">
        <v>44949</v>
      </c>
      <c r="BS95" s="11" t="s">
        <v>1143</v>
      </c>
      <c r="BT95" s="12">
        <v>44949</v>
      </c>
      <c r="BU95" s="11" t="s">
        <v>1133</v>
      </c>
      <c r="BV95" s="11" t="s">
        <v>131</v>
      </c>
      <c r="BW95" s="9" t="s">
        <v>113</v>
      </c>
      <c r="BX95" s="10" t="s">
        <v>132</v>
      </c>
      <c r="BY95" s="11" t="s">
        <v>103</v>
      </c>
      <c r="BZ95" s="11" t="s">
        <v>175</v>
      </c>
      <c r="CA95" s="11" t="s">
        <v>1144</v>
      </c>
      <c r="CB95" s="11" t="s">
        <v>117</v>
      </c>
      <c r="CC95" s="11" t="s">
        <v>1145</v>
      </c>
      <c r="CD95" s="16" t="s">
        <v>1146</v>
      </c>
      <c r="CE95" s="12" t="s">
        <v>103</v>
      </c>
      <c r="CF95" s="175"/>
      <c r="CG95" s="175"/>
      <c r="CH95" s="182" t="s">
        <v>726</v>
      </c>
      <c r="CI95" s="182" t="s">
        <v>246</v>
      </c>
      <c r="CJ95" s="182" t="s">
        <v>1137</v>
      </c>
      <c r="CK95" s="182" t="s">
        <v>1137</v>
      </c>
    </row>
    <row r="96" spans="1:89" ht="72" x14ac:dyDescent="0.25">
      <c r="A96" s="140">
        <v>453</v>
      </c>
      <c r="B96" s="10" t="s">
        <v>1147</v>
      </c>
      <c r="C96" s="11" t="s">
        <v>1148</v>
      </c>
      <c r="D96" s="11" t="s">
        <v>482</v>
      </c>
      <c r="E96" s="12">
        <v>44944</v>
      </c>
      <c r="F96" s="11" t="s">
        <v>1149</v>
      </c>
      <c r="G96" s="11" t="s">
        <v>91</v>
      </c>
      <c r="H96" s="11" t="s">
        <v>92</v>
      </c>
      <c r="I96" s="11" t="s">
        <v>93</v>
      </c>
      <c r="J96" s="52">
        <v>1023873412</v>
      </c>
      <c r="K96" s="13">
        <v>1</v>
      </c>
      <c r="L96" s="13" t="s">
        <v>94</v>
      </c>
      <c r="M96" s="13" t="s">
        <v>95</v>
      </c>
      <c r="N96" s="11" t="s">
        <v>1150</v>
      </c>
      <c r="O96" s="11" t="s">
        <v>97</v>
      </c>
      <c r="P96" s="11" t="s">
        <v>168</v>
      </c>
      <c r="Q96" s="11" t="s">
        <v>99</v>
      </c>
      <c r="R96" s="10" t="s">
        <v>1130</v>
      </c>
      <c r="S96" s="10" t="s">
        <v>1131</v>
      </c>
      <c r="T96" s="10">
        <v>91226679</v>
      </c>
      <c r="U96" s="11" t="s">
        <v>1130</v>
      </c>
      <c r="V96" s="11" t="s">
        <v>103</v>
      </c>
      <c r="W96" s="13" t="s">
        <v>103</v>
      </c>
      <c r="X96" s="13" t="s">
        <v>103</v>
      </c>
      <c r="Y96" s="13" t="s">
        <v>104</v>
      </c>
      <c r="Z96" s="14">
        <v>17648220</v>
      </c>
      <c r="AA96" s="13" t="s">
        <v>103</v>
      </c>
      <c r="AB96" s="13" t="s">
        <v>103</v>
      </c>
      <c r="AC96" s="14">
        <v>4857310</v>
      </c>
      <c r="AD96" s="6" t="s">
        <v>103</v>
      </c>
      <c r="AE96" s="11">
        <v>28523</v>
      </c>
      <c r="AF96" s="11">
        <v>40223</v>
      </c>
      <c r="AG96" s="15">
        <v>2018011001068</v>
      </c>
      <c r="AH96" s="20">
        <v>44950</v>
      </c>
      <c r="AI96" s="17">
        <v>44951</v>
      </c>
      <c r="AJ96" s="11" t="s">
        <v>103</v>
      </c>
      <c r="AK96" s="10" t="s">
        <v>103</v>
      </c>
      <c r="AL96" s="15" t="s">
        <v>103</v>
      </c>
      <c r="AM96" s="11" t="s">
        <v>103</v>
      </c>
      <c r="AN96" s="12" t="s">
        <v>103</v>
      </c>
      <c r="AO96" s="7">
        <v>0</v>
      </c>
      <c r="AP96" s="11" t="s">
        <v>103</v>
      </c>
      <c r="AQ96" s="7">
        <v>0</v>
      </c>
      <c r="AR96" s="11" t="s">
        <v>103</v>
      </c>
      <c r="AS96" s="7">
        <v>0</v>
      </c>
      <c r="AT96" s="3" t="s">
        <v>103</v>
      </c>
      <c r="AU96" s="7">
        <v>0</v>
      </c>
      <c r="AV96" s="3" t="s">
        <v>103</v>
      </c>
      <c r="AW96" s="7">
        <v>0</v>
      </c>
      <c r="AX96" s="3" t="s">
        <v>103</v>
      </c>
      <c r="AY96" s="7">
        <v>0</v>
      </c>
      <c r="AZ96" s="3" t="s">
        <v>103</v>
      </c>
      <c r="BA96" s="11">
        <v>0</v>
      </c>
      <c r="BB96" s="11">
        <v>0</v>
      </c>
      <c r="BC96" s="3">
        <f t="shared" si="6"/>
        <v>0</v>
      </c>
      <c r="BD96" s="8">
        <f t="shared" si="7"/>
        <v>17648220</v>
      </c>
      <c r="BE96" s="43">
        <v>0</v>
      </c>
      <c r="BF96" s="43">
        <v>0</v>
      </c>
      <c r="BG96" s="43">
        <v>0</v>
      </c>
      <c r="BH96" s="43">
        <v>0</v>
      </c>
      <c r="BI96" s="12">
        <v>45046</v>
      </c>
      <c r="BJ96" s="12">
        <v>45046</v>
      </c>
      <c r="BK96" s="183">
        <f t="shared" ca="1" si="8"/>
        <v>-1083</v>
      </c>
      <c r="BL96" s="11" t="s">
        <v>106</v>
      </c>
      <c r="BM96" s="10" t="s">
        <v>95</v>
      </c>
      <c r="BN96" s="11" t="s">
        <v>107</v>
      </c>
      <c r="BO96" s="11" t="s">
        <v>1151</v>
      </c>
      <c r="BP96" s="11">
        <v>0</v>
      </c>
      <c r="BQ96" s="11" t="s">
        <v>109</v>
      </c>
      <c r="BR96" s="12">
        <v>44950</v>
      </c>
      <c r="BS96" s="11" t="s">
        <v>1152</v>
      </c>
      <c r="BT96" s="12">
        <v>44950</v>
      </c>
      <c r="BU96" s="11" t="s">
        <v>1133</v>
      </c>
      <c r="BV96" s="11" t="s">
        <v>131</v>
      </c>
      <c r="BW96" s="9" t="s">
        <v>113</v>
      </c>
      <c r="BX96" s="10" t="s">
        <v>132</v>
      </c>
      <c r="BY96" s="11" t="s">
        <v>103</v>
      </c>
      <c r="BZ96" s="11" t="s">
        <v>175</v>
      </c>
      <c r="CA96" s="11" t="s">
        <v>103</v>
      </c>
      <c r="CB96" s="11" t="s">
        <v>117</v>
      </c>
      <c r="CC96" s="11" t="s">
        <v>1153</v>
      </c>
      <c r="CD96" s="16" t="s">
        <v>1154</v>
      </c>
      <c r="CE96" s="12" t="s">
        <v>103</v>
      </c>
      <c r="CF96" s="175"/>
      <c r="CG96" s="175"/>
      <c r="CH96" s="182" t="s">
        <v>726</v>
      </c>
      <c r="CI96" s="182" t="s">
        <v>246</v>
      </c>
      <c r="CJ96" s="182" t="s">
        <v>1137</v>
      </c>
      <c r="CK96" s="182" t="s">
        <v>1137</v>
      </c>
    </row>
    <row r="97" spans="1:89" ht="72" x14ac:dyDescent="0.25">
      <c r="A97" s="140">
        <v>467</v>
      </c>
      <c r="B97" s="10" t="s">
        <v>1155</v>
      </c>
      <c r="C97" s="11" t="s">
        <v>1156</v>
      </c>
      <c r="D97" s="11" t="s">
        <v>482</v>
      </c>
      <c r="E97" s="12">
        <v>44944</v>
      </c>
      <c r="F97" s="11" t="s">
        <v>1157</v>
      </c>
      <c r="G97" s="11" t="s">
        <v>91</v>
      </c>
      <c r="H97" s="11" t="s">
        <v>92</v>
      </c>
      <c r="I97" s="11" t="s">
        <v>93</v>
      </c>
      <c r="J97" s="52">
        <v>1032425804</v>
      </c>
      <c r="K97" s="13">
        <v>7</v>
      </c>
      <c r="L97" s="13" t="s">
        <v>94</v>
      </c>
      <c r="M97" s="13" t="s">
        <v>95</v>
      </c>
      <c r="N97" s="11" t="s">
        <v>1158</v>
      </c>
      <c r="O97" s="11" t="s">
        <v>97</v>
      </c>
      <c r="P97" s="11" t="s">
        <v>168</v>
      </c>
      <c r="Q97" s="11" t="s">
        <v>99</v>
      </c>
      <c r="R97" s="10" t="s">
        <v>1130</v>
      </c>
      <c r="S97" s="10" t="s">
        <v>1131</v>
      </c>
      <c r="T97" s="10">
        <v>91226679</v>
      </c>
      <c r="U97" s="11" t="s">
        <v>1130</v>
      </c>
      <c r="V97" s="11" t="s">
        <v>103</v>
      </c>
      <c r="W97" s="13" t="s">
        <v>103</v>
      </c>
      <c r="X97" s="13" t="s">
        <v>103</v>
      </c>
      <c r="Y97" s="13" t="s">
        <v>104</v>
      </c>
      <c r="Z97" s="14">
        <v>74165075</v>
      </c>
      <c r="AA97" s="13" t="s">
        <v>103</v>
      </c>
      <c r="AB97" s="13" t="s">
        <v>103</v>
      </c>
      <c r="AC97" s="14">
        <v>6375222</v>
      </c>
      <c r="AD97" s="6" t="s">
        <v>103</v>
      </c>
      <c r="AE97" s="11">
        <v>27823</v>
      </c>
      <c r="AF97" s="11">
        <v>40323</v>
      </c>
      <c r="AG97" s="15" t="s">
        <v>387</v>
      </c>
      <c r="AH97" s="20">
        <v>44950</v>
      </c>
      <c r="AI97" s="17">
        <v>44951</v>
      </c>
      <c r="AJ97" s="11" t="s">
        <v>103</v>
      </c>
      <c r="AK97" s="10" t="s">
        <v>103</v>
      </c>
      <c r="AL97" s="15" t="s">
        <v>103</v>
      </c>
      <c r="AM97" s="11" t="s">
        <v>103</v>
      </c>
      <c r="AN97" s="12" t="s">
        <v>103</v>
      </c>
      <c r="AO97" s="7">
        <v>0</v>
      </c>
      <c r="AP97" s="11" t="s">
        <v>103</v>
      </c>
      <c r="AQ97" s="7">
        <v>0</v>
      </c>
      <c r="AR97" s="11" t="s">
        <v>103</v>
      </c>
      <c r="AS97" s="7">
        <v>0</v>
      </c>
      <c r="AT97" s="3" t="s">
        <v>103</v>
      </c>
      <c r="AU97" s="7">
        <v>0</v>
      </c>
      <c r="AV97" s="3" t="s">
        <v>103</v>
      </c>
      <c r="AW97" s="7">
        <v>0</v>
      </c>
      <c r="AX97" s="3" t="s">
        <v>103</v>
      </c>
      <c r="AY97" s="7">
        <v>0</v>
      </c>
      <c r="AZ97" s="3" t="s">
        <v>103</v>
      </c>
      <c r="BA97" s="11">
        <v>0</v>
      </c>
      <c r="BB97" s="11">
        <v>0</v>
      </c>
      <c r="BC97" s="3">
        <f t="shared" si="6"/>
        <v>-245</v>
      </c>
      <c r="BD97" s="8">
        <f t="shared" si="7"/>
        <v>74165075</v>
      </c>
      <c r="BE97" s="43">
        <v>0</v>
      </c>
      <c r="BF97" s="43">
        <v>0</v>
      </c>
      <c r="BG97" s="43">
        <v>0</v>
      </c>
      <c r="BH97" s="43">
        <v>0</v>
      </c>
      <c r="BI97" s="12">
        <v>45291</v>
      </c>
      <c r="BJ97" s="12">
        <v>45046</v>
      </c>
      <c r="BK97" s="183">
        <f t="shared" ca="1" si="8"/>
        <v>-1083</v>
      </c>
      <c r="BL97" s="11" t="s">
        <v>106</v>
      </c>
      <c r="BM97" s="10" t="s">
        <v>95</v>
      </c>
      <c r="BN97" s="11" t="s">
        <v>107</v>
      </c>
      <c r="BO97" s="11" t="s">
        <v>1159</v>
      </c>
      <c r="BP97" s="11">
        <v>0</v>
      </c>
      <c r="BQ97" s="11" t="s">
        <v>109</v>
      </c>
      <c r="BR97" s="12">
        <v>44950</v>
      </c>
      <c r="BS97" s="11" t="s">
        <v>1111</v>
      </c>
      <c r="BT97" s="12">
        <v>44950</v>
      </c>
      <c r="BU97" s="11" t="s">
        <v>1160</v>
      </c>
      <c r="BV97" s="11" t="s">
        <v>983</v>
      </c>
      <c r="BW97" s="9" t="s">
        <v>113</v>
      </c>
      <c r="BX97" s="11" t="s">
        <v>114</v>
      </c>
      <c r="BY97" s="11" t="s">
        <v>103</v>
      </c>
      <c r="BZ97" s="11" t="s">
        <v>196</v>
      </c>
      <c r="CA97" s="11" t="s">
        <v>103</v>
      </c>
      <c r="CB97" s="11" t="s">
        <v>160</v>
      </c>
      <c r="CC97" s="11" t="s">
        <v>1161</v>
      </c>
      <c r="CD97" s="16" t="s">
        <v>1162</v>
      </c>
      <c r="CE97" s="12" t="s">
        <v>103</v>
      </c>
      <c r="CF97" s="175"/>
      <c r="CG97" s="175"/>
      <c r="CH97" s="182" t="s">
        <v>726</v>
      </c>
      <c r="CI97" s="182" t="s">
        <v>246</v>
      </c>
      <c r="CJ97" s="182" t="s">
        <v>1137</v>
      </c>
      <c r="CK97" s="182" t="s">
        <v>1137</v>
      </c>
    </row>
    <row r="98" spans="1:89" ht="72" x14ac:dyDescent="0.25">
      <c r="A98" s="140">
        <v>454</v>
      </c>
      <c r="B98" s="10" t="s">
        <v>1163</v>
      </c>
      <c r="C98" s="10" t="s">
        <v>1164</v>
      </c>
      <c r="D98" s="10" t="s">
        <v>482</v>
      </c>
      <c r="E98" s="20">
        <v>44944</v>
      </c>
      <c r="F98" s="10" t="s">
        <v>1165</v>
      </c>
      <c r="G98" s="10" t="s">
        <v>91</v>
      </c>
      <c r="H98" s="11" t="s">
        <v>92</v>
      </c>
      <c r="I98" s="11" t="s">
        <v>93</v>
      </c>
      <c r="J98" s="19">
        <v>1010224260</v>
      </c>
      <c r="K98" s="9">
        <v>8</v>
      </c>
      <c r="L98" s="9" t="s">
        <v>94</v>
      </c>
      <c r="M98" s="9" t="s">
        <v>95</v>
      </c>
      <c r="N98" s="10" t="s">
        <v>1166</v>
      </c>
      <c r="O98" s="11" t="s">
        <v>97</v>
      </c>
      <c r="P98" s="10" t="s">
        <v>168</v>
      </c>
      <c r="Q98" s="10" t="s">
        <v>99</v>
      </c>
      <c r="R98" s="10" t="s">
        <v>1130</v>
      </c>
      <c r="S98" s="10" t="s">
        <v>1131</v>
      </c>
      <c r="T98" s="10">
        <v>91226679</v>
      </c>
      <c r="U98" s="11" t="s">
        <v>1130</v>
      </c>
      <c r="V98" s="10" t="s">
        <v>103</v>
      </c>
      <c r="W98" s="9" t="s">
        <v>103</v>
      </c>
      <c r="X98" s="9" t="s">
        <v>103</v>
      </c>
      <c r="Y98" s="9" t="s">
        <v>104</v>
      </c>
      <c r="Z98" s="107">
        <v>12408905</v>
      </c>
      <c r="AA98" s="9" t="s">
        <v>103</v>
      </c>
      <c r="AB98" s="9" t="s">
        <v>103</v>
      </c>
      <c r="AC98" s="107">
        <v>3415296</v>
      </c>
      <c r="AD98" s="6" t="s">
        <v>103</v>
      </c>
      <c r="AE98" s="10">
        <v>28223</v>
      </c>
      <c r="AF98" s="10">
        <v>43123</v>
      </c>
      <c r="AG98" s="21">
        <v>2018011001068</v>
      </c>
      <c r="AH98" s="20">
        <v>44950</v>
      </c>
      <c r="AI98" s="17">
        <v>44952</v>
      </c>
      <c r="AJ98" s="10" t="s">
        <v>103</v>
      </c>
      <c r="AK98" s="10" t="s">
        <v>103</v>
      </c>
      <c r="AL98" s="21" t="s">
        <v>103</v>
      </c>
      <c r="AM98" s="10" t="s">
        <v>103</v>
      </c>
      <c r="AN98" s="20" t="s">
        <v>103</v>
      </c>
      <c r="AO98" s="7">
        <v>0</v>
      </c>
      <c r="AP98" s="10" t="s">
        <v>103</v>
      </c>
      <c r="AQ98" s="7">
        <v>0</v>
      </c>
      <c r="AR98" s="10" t="s">
        <v>103</v>
      </c>
      <c r="AS98" s="7">
        <v>0</v>
      </c>
      <c r="AT98" s="3" t="s">
        <v>103</v>
      </c>
      <c r="AU98" s="7">
        <v>0</v>
      </c>
      <c r="AV98" s="3" t="s">
        <v>103</v>
      </c>
      <c r="AW98" s="7">
        <v>0</v>
      </c>
      <c r="AX98" s="3" t="s">
        <v>103</v>
      </c>
      <c r="AY98" s="7">
        <v>0</v>
      </c>
      <c r="AZ98" s="3" t="s">
        <v>103</v>
      </c>
      <c r="BA98" s="10">
        <v>0</v>
      </c>
      <c r="BB98" s="10">
        <v>0</v>
      </c>
      <c r="BC98" s="3">
        <f t="shared" si="6"/>
        <v>0</v>
      </c>
      <c r="BD98" s="8">
        <f t="shared" ref="BD98:BD129" si="10">Z98+AO98+AQ98+AS98</f>
        <v>12408905</v>
      </c>
      <c r="BE98" s="43">
        <v>0</v>
      </c>
      <c r="BF98" s="43">
        <v>0</v>
      </c>
      <c r="BG98" s="43">
        <v>0</v>
      </c>
      <c r="BH98" s="43">
        <v>0</v>
      </c>
      <c r="BI98" s="20">
        <v>45046</v>
      </c>
      <c r="BJ98" s="20">
        <v>45046</v>
      </c>
      <c r="BK98" s="183">
        <f t="shared" ca="1" si="8"/>
        <v>-1083</v>
      </c>
      <c r="BL98" s="9" t="s">
        <v>127</v>
      </c>
      <c r="BM98" s="10" t="s">
        <v>95</v>
      </c>
      <c r="BN98" s="10" t="s">
        <v>107</v>
      </c>
      <c r="BO98" s="10" t="s">
        <v>1167</v>
      </c>
      <c r="BP98" s="9">
        <v>0</v>
      </c>
      <c r="BQ98" s="11" t="s">
        <v>109</v>
      </c>
      <c r="BR98" s="17">
        <v>44951</v>
      </c>
      <c r="BS98" s="9" t="s">
        <v>1168</v>
      </c>
      <c r="BT98" s="17">
        <v>44951</v>
      </c>
      <c r="BU98" s="11" t="s">
        <v>1169</v>
      </c>
      <c r="BV98" s="11" t="s">
        <v>131</v>
      </c>
      <c r="BW98" s="9" t="s">
        <v>113</v>
      </c>
      <c r="BX98" s="10" t="s">
        <v>132</v>
      </c>
      <c r="BY98" s="11" t="s">
        <v>103</v>
      </c>
      <c r="BZ98" s="10" t="s">
        <v>1170</v>
      </c>
      <c r="CA98" s="11" t="s">
        <v>103</v>
      </c>
      <c r="CB98" s="10" t="s">
        <v>160</v>
      </c>
      <c r="CC98" s="10" t="s">
        <v>1171</v>
      </c>
      <c r="CD98" s="108" t="s">
        <v>1172</v>
      </c>
      <c r="CE98" s="12" t="s">
        <v>103</v>
      </c>
      <c r="CF98" s="175"/>
      <c r="CG98" s="175"/>
      <c r="CH98" s="182" t="s">
        <v>726</v>
      </c>
      <c r="CI98" s="182" t="s">
        <v>246</v>
      </c>
      <c r="CJ98" s="182" t="s">
        <v>1137</v>
      </c>
      <c r="CK98" s="182" t="s">
        <v>1137</v>
      </c>
    </row>
    <row r="99" spans="1:89" ht="72" x14ac:dyDescent="0.25">
      <c r="A99" s="140">
        <v>475</v>
      </c>
      <c r="B99" s="10" t="s">
        <v>1173</v>
      </c>
      <c r="C99" s="11" t="s">
        <v>1174</v>
      </c>
      <c r="D99" s="11" t="s">
        <v>482</v>
      </c>
      <c r="E99" s="12">
        <v>44944</v>
      </c>
      <c r="F99" s="11" t="s">
        <v>1175</v>
      </c>
      <c r="G99" s="11" t="s">
        <v>91</v>
      </c>
      <c r="H99" s="11" t="s">
        <v>92</v>
      </c>
      <c r="I99" s="11" t="s">
        <v>93</v>
      </c>
      <c r="J99" s="52">
        <v>70724325</v>
      </c>
      <c r="K99" s="13">
        <v>0</v>
      </c>
      <c r="L99" s="13" t="s">
        <v>94</v>
      </c>
      <c r="M99" s="13" t="s">
        <v>1176</v>
      </c>
      <c r="N99" s="11" t="s">
        <v>1177</v>
      </c>
      <c r="O99" s="11" t="s">
        <v>97</v>
      </c>
      <c r="P99" s="3" t="s">
        <v>98</v>
      </c>
      <c r="Q99" s="11" t="s">
        <v>99</v>
      </c>
      <c r="R99" s="10" t="s">
        <v>1130</v>
      </c>
      <c r="S99" s="10" t="s">
        <v>1131</v>
      </c>
      <c r="T99" s="10">
        <v>91226679</v>
      </c>
      <c r="U99" s="11" t="s">
        <v>1130</v>
      </c>
      <c r="V99" s="11" t="s">
        <v>103</v>
      </c>
      <c r="W99" s="13" t="s">
        <v>103</v>
      </c>
      <c r="X99" s="13" t="s">
        <v>103</v>
      </c>
      <c r="Y99" s="13" t="s">
        <v>104</v>
      </c>
      <c r="Z99" s="14">
        <v>128905997</v>
      </c>
      <c r="AA99" s="13" t="s">
        <v>103</v>
      </c>
      <c r="AB99" s="13" t="s">
        <v>103</v>
      </c>
      <c r="AC99" s="14">
        <v>11080745</v>
      </c>
      <c r="AD99" s="6">
        <v>12100173</v>
      </c>
      <c r="AE99" s="11">
        <v>28423</v>
      </c>
      <c r="AF99" s="11">
        <v>47523</v>
      </c>
      <c r="AG99" s="15">
        <v>22011000057</v>
      </c>
      <c r="AH99" s="20">
        <v>44951</v>
      </c>
      <c r="AI99" s="17">
        <v>44953</v>
      </c>
      <c r="AJ99" s="11" t="s">
        <v>103</v>
      </c>
      <c r="AK99" s="10" t="s">
        <v>103</v>
      </c>
      <c r="AL99" s="15" t="s">
        <v>103</v>
      </c>
      <c r="AM99" s="11" t="s">
        <v>103</v>
      </c>
      <c r="AN99" s="12" t="s">
        <v>103</v>
      </c>
      <c r="AO99" s="7">
        <v>-5171012</v>
      </c>
      <c r="AP99" s="12">
        <v>45286</v>
      </c>
      <c r="AQ99" s="7">
        <v>60500865</v>
      </c>
      <c r="AR99" s="12">
        <v>45286</v>
      </c>
      <c r="AS99" s="7">
        <v>0</v>
      </c>
      <c r="AT99" s="3" t="s">
        <v>103</v>
      </c>
      <c r="AU99" s="7">
        <v>0</v>
      </c>
      <c r="AV99" s="3" t="s">
        <v>103</v>
      </c>
      <c r="AW99" s="7">
        <v>0</v>
      </c>
      <c r="AX99" s="3" t="s">
        <v>103</v>
      </c>
      <c r="AY99" s="7">
        <v>0</v>
      </c>
      <c r="AZ99" s="3" t="s">
        <v>103</v>
      </c>
      <c r="BA99" s="11">
        <v>1</v>
      </c>
      <c r="BB99" s="12">
        <v>45286</v>
      </c>
      <c r="BC99" s="3">
        <f t="shared" si="6"/>
        <v>152</v>
      </c>
      <c r="BD99" s="8">
        <f t="shared" si="10"/>
        <v>184235850</v>
      </c>
      <c r="BE99" s="154">
        <f>BF99+BG99+BH99</f>
        <v>60500865</v>
      </c>
      <c r="BF99" s="7">
        <v>60500865</v>
      </c>
      <c r="BG99" s="7">
        <v>0</v>
      </c>
      <c r="BH99" s="7">
        <v>0</v>
      </c>
      <c r="BI99" s="12">
        <v>45291</v>
      </c>
      <c r="BJ99" s="12">
        <v>45443</v>
      </c>
      <c r="BK99" s="183">
        <f t="shared" ca="1" si="8"/>
        <v>-686</v>
      </c>
      <c r="BL99" s="11" t="s">
        <v>106</v>
      </c>
      <c r="BM99" s="10" t="s">
        <v>95</v>
      </c>
      <c r="BN99" s="11" t="s">
        <v>107</v>
      </c>
      <c r="BO99" s="11" t="s">
        <v>1178</v>
      </c>
      <c r="BP99" s="11">
        <v>0</v>
      </c>
      <c r="BQ99" s="11" t="s">
        <v>109</v>
      </c>
      <c r="BR99" s="12">
        <v>44951</v>
      </c>
      <c r="BS99" s="11" t="s">
        <v>1179</v>
      </c>
      <c r="BT99" s="12">
        <v>44952</v>
      </c>
      <c r="BU99" s="11" t="s">
        <v>1180</v>
      </c>
      <c r="BV99" s="11" t="s">
        <v>1181</v>
      </c>
      <c r="BW99" s="9" t="s">
        <v>113</v>
      </c>
      <c r="BX99" s="11" t="s">
        <v>258</v>
      </c>
      <c r="BY99" s="11" t="s">
        <v>103</v>
      </c>
      <c r="BZ99" s="11" t="s">
        <v>1182</v>
      </c>
      <c r="CA99" s="11" t="s">
        <v>103</v>
      </c>
      <c r="CB99" s="11" t="s">
        <v>160</v>
      </c>
      <c r="CC99" s="11" t="s">
        <v>1183</v>
      </c>
      <c r="CD99" s="16" t="s">
        <v>1184</v>
      </c>
      <c r="CE99" s="12" t="s">
        <v>103</v>
      </c>
      <c r="CF99" s="175"/>
      <c r="CG99" s="175"/>
      <c r="CH99" s="182" t="s">
        <v>726</v>
      </c>
      <c r="CI99" s="182" t="s">
        <v>246</v>
      </c>
      <c r="CJ99" s="182" t="s">
        <v>1137</v>
      </c>
      <c r="CK99" s="182" t="s">
        <v>1137</v>
      </c>
    </row>
    <row r="100" spans="1:89" ht="108" x14ac:dyDescent="0.25">
      <c r="A100" s="140">
        <v>60</v>
      </c>
      <c r="B100" s="10" t="s">
        <v>1185</v>
      </c>
      <c r="C100" s="11" t="s">
        <v>1186</v>
      </c>
      <c r="D100" s="10" t="s">
        <v>250</v>
      </c>
      <c r="E100" s="12">
        <v>44580</v>
      </c>
      <c r="F100" s="11" t="s">
        <v>1187</v>
      </c>
      <c r="G100" s="11" t="s">
        <v>91</v>
      </c>
      <c r="H100" s="11" t="s">
        <v>92</v>
      </c>
      <c r="I100" s="11" t="s">
        <v>93</v>
      </c>
      <c r="J100" s="52">
        <v>79687007</v>
      </c>
      <c r="K100" s="13">
        <v>7</v>
      </c>
      <c r="L100" s="13" t="s">
        <v>94</v>
      </c>
      <c r="M100" s="13" t="s">
        <v>1188</v>
      </c>
      <c r="N100" s="23" t="s">
        <v>1189</v>
      </c>
      <c r="O100" s="10" t="s">
        <v>384</v>
      </c>
      <c r="P100" s="3" t="s">
        <v>98</v>
      </c>
      <c r="Q100" s="11" t="s">
        <v>99</v>
      </c>
      <c r="R100" s="10" t="s">
        <v>744</v>
      </c>
      <c r="S100" s="10" t="s">
        <v>745</v>
      </c>
      <c r="T100" s="10">
        <v>45761628</v>
      </c>
      <c r="U100" s="10" t="s">
        <v>744</v>
      </c>
      <c r="V100" s="11" t="s">
        <v>103</v>
      </c>
      <c r="W100" s="11" t="s">
        <v>103</v>
      </c>
      <c r="X100" s="11" t="s">
        <v>103</v>
      </c>
      <c r="Y100" s="11" t="s">
        <v>104</v>
      </c>
      <c r="Z100" s="14">
        <v>129096072</v>
      </c>
      <c r="AA100" s="11" t="s">
        <v>103</v>
      </c>
      <c r="AB100" s="11" t="s">
        <v>103</v>
      </c>
      <c r="AC100" s="14">
        <v>10758006</v>
      </c>
      <c r="AD100" s="6" t="s">
        <v>103</v>
      </c>
      <c r="AE100" s="11">
        <v>31223</v>
      </c>
      <c r="AF100" s="11">
        <v>40523</v>
      </c>
      <c r="AG100" s="15" t="s">
        <v>221</v>
      </c>
      <c r="AH100" s="12">
        <v>44950</v>
      </c>
      <c r="AI100" s="12">
        <v>44950</v>
      </c>
      <c r="AJ100" s="11" t="s">
        <v>103</v>
      </c>
      <c r="AK100" s="10" t="s">
        <v>103</v>
      </c>
      <c r="AL100" s="15" t="s">
        <v>103</v>
      </c>
      <c r="AM100" s="11" t="s">
        <v>103</v>
      </c>
      <c r="AN100" s="12" t="s">
        <v>103</v>
      </c>
      <c r="AO100" s="7">
        <v>0</v>
      </c>
      <c r="AP100" s="11" t="s">
        <v>103</v>
      </c>
      <c r="AQ100" s="7">
        <v>0</v>
      </c>
      <c r="AR100" s="11" t="s">
        <v>103</v>
      </c>
      <c r="AS100" s="7">
        <v>0</v>
      </c>
      <c r="AT100" s="3" t="s">
        <v>103</v>
      </c>
      <c r="AU100" s="7">
        <v>0</v>
      </c>
      <c r="AV100" s="3" t="s">
        <v>103</v>
      </c>
      <c r="AW100" s="7">
        <v>0</v>
      </c>
      <c r="AX100" s="3" t="s">
        <v>103</v>
      </c>
      <c r="AY100" s="7">
        <v>0</v>
      </c>
      <c r="AZ100" s="3" t="s">
        <v>103</v>
      </c>
      <c r="BA100" s="11">
        <v>0</v>
      </c>
      <c r="BB100" s="3" t="s">
        <v>103</v>
      </c>
      <c r="BC100" s="3">
        <f t="shared" si="6"/>
        <v>0</v>
      </c>
      <c r="BD100" s="8">
        <f t="shared" si="10"/>
        <v>129096072</v>
      </c>
      <c r="BE100" s="43">
        <v>0</v>
      </c>
      <c r="BF100" s="43">
        <v>0</v>
      </c>
      <c r="BG100" s="43">
        <v>0</v>
      </c>
      <c r="BH100" s="43">
        <v>0</v>
      </c>
      <c r="BI100" s="12">
        <v>45291</v>
      </c>
      <c r="BJ100" s="12">
        <v>45291</v>
      </c>
      <c r="BK100" s="183">
        <f t="shared" ca="1" si="8"/>
        <v>-838</v>
      </c>
      <c r="BL100" s="11" t="s">
        <v>106</v>
      </c>
      <c r="BM100" s="11" t="s">
        <v>1188</v>
      </c>
      <c r="BN100" s="11" t="s">
        <v>107</v>
      </c>
      <c r="BO100" s="11" t="s">
        <v>1190</v>
      </c>
      <c r="BP100" s="11">
        <v>0</v>
      </c>
      <c r="BQ100" s="11" t="s">
        <v>109</v>
      </c>
      <c r="BR100" s="12">
        <v>44950</v>
      </c>
      <c r="BS100" s="12" t="s">
        <v>1111</v>
      </c>
      <c r="BT100" s="12">
        <v>44950</v>
      </c>
      <c r="BU100" s="11" t="s">
        <v>1191</v>
      </c>
      <c r="BV100" s="11" t="s">
        <v>131</v>
      </c>
      <c r="BW100" s="124" t="s">
        <v>113</v>
      </c>
      <c r="BX100" s="10" t="s">
        <v>132</v>
      </c>
      <c r="BY100" s="11" t="s">
        <v>103</v>
      </c>
      <c r="BZ100" s="11" t="s">
        <v>1192</v>
      </c>
      <c r="CA100" s="11" t="s">
        <v>103</v>
      </c>
      <c r="CB100" s="9" t="s">
        <v>160</v>
      </c>
      <c r="CC100" s="11" t="s">
        <v>1193</v>
      </c>
      <c r="CD100" s="16" t="s">
        <v>1194</v>
      </c>
      <c r="CE100" s="12" t="s">
        <v>103</v>
      </c>
      <c r="CF100" s="175"/>
      <c r="CG100" s="175"/>
      <c r="CH100" s="182" t="s">
        <v>245</v>
      </c>
      <c r="CI100" s="182" t="s">
        <v>246</v>
      </c>
      <c r="CJ100" s="182" t="s">
        <v>99</v>
      </c>
      <c r="CK100" s="182" t="s">
        <v>247</v>
      </c>
    </row>
    <row r="101" spans="1:89" ht="108" x14ac:dyDescent="0.25">
      <c r="A101" s="140">
        <v>64</v>
      </c>
      <c r="B101" s="10" t="s">
        <v>1195</v>
      </c>
      <c r="C101" s="11" t="s">
        <v>1196</v>
      </c>
      <c r="D101" s="10" t="s">
        <v>250</v>
      </c>
      <c r="E101" s="12">
        <v>44580</v>
      </c>
      <c r="F101" s="11" t="s">
        <v>1197</v>
      </c>
      <c r="G101" s="11" t="s">
        <v>91</v>
      </c>
      <c r="H101" s="11" t="s">
        <v>92</v>
      </c>
      <c r="I101" s="11" t="s">
        <v>93</v>
      </c>
      <c r="J101" s="52">
        <v>50927329</v>
      </c>
      <c r="K101" s="13">
        <v>9</v>
      </c>
      <c r="L101" s="13" t="s">
        <v>94</v>
      </c>
      <c r="M101" s="13" t="s">
        <v>1198</v>
      </c>
      <c r="N101" s="23" t="s">
        <v>1199</v>
      </c>
      <c r="O101" s="10" t="s">
        <v>384</v>
      </c>
      <c r="P101" s="3" t="s">
        <v>98</v>
      </c>
      <c r="Q101" s="11" t="s">
        <v>99</v>
      </c>
      <c r="R101" s="10" t="s">
        <v>744</v>
      </c>
      <c r="S101" s="10" t="s">
        <v>745</v>
      </c>
      <c r="T101" s="10">
        <v>45761628</v>
      </c>
      <c r="U101" s="11" t="s">
        <v>744</v>
      </c>
      <c r="V101" s="11" t="s">
        <v>103</v>
      </c>
      <c r="W101" s="11" t="s">
        <v>103</v>
      </c>
      <c r="X101" s="11" t="s">
        <v>103</v>
      </c>
      <c r="Y101" s="11" t="s">
        <v>104</v>
      </c>
      <c r="Z101" s="14">
        <v>129096072</v>
      </c>
      <c r="AA101" s="11" t="s">
        <v>103</v>
      </c>
      <c r="AB101" s="11" t="s">
        <v>103</v>
      </c>
      <c r="AC101" s="14">
        <v>10758006</v>
      </c>
      <c r="AD101" s="6">
        <v>11747742</v>
      </c>
      <c r="AE101" s="11">
        <v>31023</v>
      </c>
      <c r="AF101" s="11">
        <v>38023</v>
      </c>
      <c r="AG101" s="15">
        <v>2022011000068</v>
      </c>
      <c r="AH101" s="12">
        <v>44946</v>
      </c>
      <c r="AI101" s="12">
        <v>44949</v>
      </c>
      <c r="AJ101" s="11" t="s">
        <v>103</v>
      </c>
      <c r="AK101" s="10" t="s">
        <v>103</v>
      </c>
      <c r="AL101" s="15" t="s">
        <v>103</v>
      </c>
      <c r="AM101" s="11" t="s">
        <v>103</v>
      </c>
      <c r="AN101" s="12" t="s">
        <v>103</v>
      </c>
      <c r="AO101" s="7">
        <v>-7530606</v>
      </c>
      <c r="AP101" s="20">
        <v>45288</v>
      </c>
      <c r="AQ101" s="7">
        <v>58738710</v>
      </c>
      <c r="AR101" s="20">
        <v>45288</v>
      </c>
      <c r="AS101" s="7">
        <v>0</v>
      </c>
      <c r="AT101" s="3" t="s">
        <v>103</v>
      </c>
      <c r="AU101" s="7">
        <v>0</v>
      </c>
      <c r="AV101" s="3" t="s">
        <v>103</v>
      </c>
      <c r="AW101" s="7">
        <v>0</v>
      </c>
      <c r="AX101" s="3" t="s">
        <v>103</v>
      </c>
      <c r="AY101" s="7">
        <v>0</v>
      </c>
      <c r="AZ101" s="3" t="s">
        <v>103</v>
      </c>
      <c r="BA101" s="11">
        <v>1</v>
      </c>
      <c r="BB101" s="20">
        <v>45288</v>
      </c>
      <c r="BC101" s="3">
        <f t="shared" si="6"/>
        <v>152</v>
      </c>
      <c r="BD101" s="8">
        <f t="shared" si="10"/>
        <v>180304176</v>
      </c>
      <c r="BE101" s="154">
        <f t="shared" ref="BE101:BE102" si="11">BF101+BG101+BH101</f>
        <v>58738710</v>
      </c>
      <c r="BF101" s="7">
        <v>58738710</v>
      </c>
      <c r="BG101" s="7">
        <v>0</v>
      </c>
      <c r="BH101" s="7">
        <v>0</v>
      </c>
      <c r="BI101" s="12">
        <v>45291</v>
      </c>
      <c r="BJ101" s="17">
        <v>45443</v>
      </c>
      <c r="BK101" s="183">
        <f t="shared" ca="1" si="8"/>
        <v>-686</v>
      </c>
      <c r="BL101" s="11" t="s">
        <v>106</v>
      </c>
      <c r="BM101" s="11" t="s">
        <v>1200</v>
      </c>
      <c r="BN101" s="11" t="s">
        <v>107</v>
      </c>
      <c r="BO101" s="11" t="s">
        <v>1201</v>
      </c>
      <c r="BP101" s="11">
        <v>0</v>
      </c>
      <c r="BQ101" s="11" t="s">
        <v>109</v>
      </c>
      <c r="BR101" s="12">
        <v>44949</v>
      </c>
      <c r="BS101" s="12" t="s">
        <v>1202</v>
      </c>
      <c r="BT101" s="12">
        <v>44949</v>
      </c>
      <c r="BU101" s="11" t="s">
        <v>1203</v>
      </c>
      <c r="BV101" s="11" t="s">
        <v>1204</v>
      </c>
      <c r="BW101" s="124" t="s">
        <v>113</v>
      </c>
      <c r="BX101" s="11" t="s">
        <v>258</v>
      </c>
      <c r="BY101" s="11" t="s">
        <v>103</v>
      </c>
      <c r="BZ101" s="11" t="s">
        <v>142</v>
      </c>
      <c r="CA101" s="11" t="s">
        <v>103</v>
      </c>
      <c r="CB101" s="9" t="s">
        <v>117</v>
      </c>
      <c r="CC101" s="11" t="s">
        <v>1205</v>
      </c>
      <c r="CD101" s="16" t="s">
        <v>1206</v>
      </c>
      <c r="CE101" s="12" t="s">
        <v>103</v>
      </c>
      <c r="CF101" s="175"/>
      <c r="CG101" s="175"/>
      <c r="CH101" s="182" t="s">
        <v>245</v>
      </c>
      <c r="CI101" s="182" t="s">
        <v>246</v>
      </c>
      <c r="CJ101" s="182" t="s">
        <v>99</v>
      </c>
      <c r="CK101" s="182" t="s">
        <v>247</v>
      </c>
    </row>
    <row r="102" spans="1:89" ht="108" x14ac:dyDescent="0.25">
      <c r="A102" s="140">
        <v>69</v>
      </c>
      <c r="B102" s="10" t="s">
        <v>1207</v>
      </c>
      <c r="C102" s="11" t="s">
        <v>1208</v>
      </c>
      <c r="D102" s="10" t="s">
        <v>250</v>
      </c>
      <c r="E102" s="12">
        <v>44580</v>
      </c>
      <c r="F102" s="11" t="s">
        <v>1209</v>
      </c>
      <c r="G102" s="11" t="s">
        <v>91</v>
      </c>
      <c r="H102" s="11" t="s">
        <v>92</v>
      </c>
      <c r="I102" s="11" t="s">
        <v>93</v>
      </c>
      <c r="J102" s="52">
        <v>1121825849</v>
      </c>
      <c r="K102" s="13">
        <v>7</v>
      </c>
      <c r="L102" s="13" t="s">
        <v>94</v>
      </c>
      <c r="M102" s="13" t="s">
        <v>1037</v>
      </c>
      <c r="N102" s="23" t="s">
        <v>1210</v>
      </c>
      <c r="O102" s="10" t="s">
        <v>384</v>
      </c>
      <c r="P102" s="3" t="s">
        <v>98</v>
      </c>
      <c r="Q102" s="11" t="s">
        <v>99</v>
      </c>
      <c r="R102" s="10" t="s">
        <v>744</v>
      </c>
      <c r="S102" s="10" t="s">
        <v>745</v>
      </c>
      <c r="T102" s="10">
        <v>45761628</v>
      </c>
      <c r="U102" s="11" t="s">
        <v>744</v>
      </c>
      <c r="V102" s="11" t="s">
        <v>103</v>
      </c>
      <c r="W102" s="11" t="s">
        <v>103</v>
      </c>
      <c r="X102" s="11" t="s">
        <v>103</v>
      </c>
      <c r="Y102" s="11" t="s">
        <v>104</v>
      </c>
      <c r="Z102" s="14">
        <v>129096072</v>
      </c>
      <c r="AA102" s="11" t="s">
        <v>103</v>
      </c>
      <c r="AB102" s="11" t="s">
        <v>103</v>
      </c>
      <c r="AC102" s="14">
        <v>10758006</v>
      </c>
      <c r="AD102" s="6">
        <v>11747742</v>
      </c>
      <c r="AE102" s="11">
        <v>31423</v>
      </c>
      <c r="AF102" s="11">
        <v>37723</v>
      </c>
      <c r="AG102" s="15" t="s">
        <v>221</v>
      </c>
      <c r="AH102" s="12">
        <v>44946</v>
      </c>
      <c r="AI102" s="12">
        <v>44949</v>
      </c>
      <c r="AJ102" s="11" t="s">
        <v>103</v>
      </c>
      <c r="AK102" s="10" t="s">
        <v>103</v>
      </c>
      <c r="AL102" s="15" t="s">
        <v>103</v>
      </c>
      <c r="AM102" s="11" t="s">
        <v>103</v>
      </c>
      <c r="AN102" s="12" t="s">
        <v>103</v>
      </c>
      <c r="AO102" s="7">
        <v>-7530606</v>
      </c>
      <c r="AP102" s="20">
        <v>45288</v>
      </c>
      <c r="AQ102" s="7">
        <v>58738710</v>
      </c>
      <c r="AR102" s="20">
        <v>45288</v>
      </c>
      <c r="AS102" s="7">
        <v>0</v>
      </c>
      <c r="AT102" s="3" t="s">
        <v>103</v>
      </c>
      <c r="AU102" s="7">
        <v>0</v>
      </c>
      <c r="AV102" s="3" t="s">
        <v>103</v>
      </c>
      <c r="AW102" s="7">
        <v>0</v>
      </c>
      <c r="AX102" s="3" t="s">
        <v>103</v>
      </c>
      <c r="AY102" s="7">
        <v>0</v>
      </c>
      <c r="AZ102" s="3" t="s">
        <v>103</v>
      </c>
      <c r="BA102" s="11">
        <v>1</v>
      </c>
      <c r="BB102" s="20">
        <v>45288</v>
      </c>
      <c r="BC102" s="3">
        <f t="shared" si="6"/>
        <v>152</v>
      </c>
      <c r="BD102" s="8">
        <f t="shared" si="10"/>
        <v>180304176</v>
      </c>
      <c r="BE102" s="154">
        <f t="shared" si="11"/>
        <v>58738710</v>
      </c>
      <c r="BF102" s="7">
        <v>58738710</v>
      </c>
      <c r="BG102" s="7">
        <v>0</v>
      </c>
      <c r="BH102" s="7">
        <v>0</v>
      </c>
      <c r="BI102" s="12">
        <v>45291</v>
      </c>
      <c r="BJ102" s="17">
        <v>45443</v>
      </c>
      <c r="BK102" s="183">
        <f t="shared" ca="1" si="8"/>
        <v>-686</v>
      </c>
      <c r="BL102" s="11" t="s">
        <v>106</v>
      </c>
      <c r="BM102" s="11" t="s">
        <v>1037</v>
      </c>
      <c r="BN102" s="11" t="s">
        <v>107</v>
      </c>
      <c r="BO102" s="11" t="s">
        <v>1211</v>
      </c>
      <c r="BP102" s="11">
        <v>0</v>
      </c>
      <c r="BQ102" s="11" t="s">
        <v>109</v>
      </c>
      <c r="BR102" s="12">
        <v>44946</v>
      </c>
      <c r="BS102" s="11" t="s">
        <v>1212</v>
      </c>
      <c r="BT102" s="12">
        <v>44949</v>
      </c>
      <c r="BU102" s="11" t="s">
        <v>1213</v>
      </c>
      <c r="BV102" s="11" t="s">
        <v>1214</v>
      </c>
      <c r="BW102" s="124" t="s">
        <v>113</v>
      </c>
      <c r="BX102" s="11" t="s">
        <v>258</v>
      </c>
      <c r="BY102" s="11" t="s">
        <v>103</v>
      </c>
      <c r="BZ102" s="11" t="s">
        <v>142</v>
      </c>
      <c r="CA102" s="11" t="s">
        <v>103</v>
      </c>
      <c r="CB102" s="11" t="s">
        <v>117</v>
      </c>
      <c r="CC102" s="11" t="s">
        <v>1215</v>
      </c>
      <c r="CD102" s="16" t="s">
        <v>1216</v>
      </c>
      <c r="CE102" s="12" t="s">
        <v>103</v>
      </c>
      <c r="CF102" s="175"/>
      <c r="CG102" s="175"/>
      <c r="CH102" s="182" t="s">
        <v>245</v>
      </c>
      <c r="CI102" s="182" t="s">
        <v>246</v>
      </c>
      <c r="CJ102" s="182" t="s">
        <v>99</v>
      </c>
      <c r="CK102" s="182" t="s">
        <v>247</v>
      </c>
    </row>
    <row r="103" spans="1:89" ht="72" x14ac:dyDescent="0.25">
      <c r="A103" s="140">
        <v>123</v>
      </c>
      <c r="B103" s="10" t="s">
        <v>1217</v>
      </c>
      <c r="C103" s="11" t="s">
        <v>1218</v>
      </c>
      <c r="D103" s="10" t="s">
        <v>250</v>
      </c>
      <c r="E103" s="12">
        <v>44580</v>
      </c>
      <c r="F103" s="11" t="s">
        <v>1219</v>
      </c>
      <c r="G103" s="11" t="s">
        <v>91</v>
      </c>
      <c r="H103" s="11" t="s">
        <v>92</v>
      </c>
      <c r="I103" s="11" t="s">
        <v>93</v>
      </c>
      <c r="J103" s="52">
        <v>1088319362</v>
      </c>
      <c r="K103" s="13">
        <v>3</v>
      </c>
      <c r="L103" s="13" t="s">
        <v>94</v>
      </c>
      <c r="M103" s="3" t="s">
        <v>95</v>
      </c>
      <c r="N103" s="11" t="s">
        <v>1220</v>
      </c>
      <c r="O103" s="11" t="s">
        <v>97</v>
      </c>
      <c r="P103" s="3" t="s">
        <v>98</v>
      </c>
      <c r="Q103" s="11" t="s">
        <v>99</v>
      </c>
      <c r="R103" s="10" t="s">
        <v>1221</v>
      </c>
      <c r="S103" s="10" t="s">
        <v>1222</v>
      </c>
      <c r="T103" s="11">
        <v>14238439</v>
      </c>
      <c r="U103" s="2" t="s">
        <v>1221</v>
      </c>
      <c r="V103" s="11" t="s">
        <v>103</v>
      </c>
      <c r="W103" s="11" t="s">
        <v>103</v>
      </c>
      <c r="X103" s="11" t="s">
        <v>103</v>
      </c>
      <c r="Y103" s="11" t="s">
        <v>104</v>
      </c>
      <c r="Z103" s="14">
        <v>83788632</v>
      </c>
      <c r="AA103" s="11" t="s">
        <v>103</v>
      </c>
      <c r="AB103" s="11" t="s">
        <v>103</v>
      </c>
      <c r="AC103" s="14">
        <v>6982386</v>
      </c>
      <c r="AD103" s="6" t="s">
        <v>103</v>
      </c>
      <c r="AE103" s="11">
        <v>27323</v>
      </c>
      <c r="AF103" s="11">
        <v>35123</v>
      </c>
      <c r="AG103" s="15">
        <v>2022011000068</v>
      </c>
      <c r="AH103" s="12">
        <v>44945</v>
      </c>
      <c r="AI103" s="12">
        <v>44949</v>
      </c>
      <c r="AJ103" s="11" t="s">
        <v>103</v>
      </c>
      <c r="AK103" s="10" t="s">
        <v>103</v>
      </c>
      <c r="AL103" s="15" t="s">
        <v>103</v>
      </c>
      <c r="AM103" s="11" t="s">
        <v>103</v>
      </c>
      <c r="AN103" s="12" t="s">
        <v>103</v>
      </c>
      <c r="AO103" s="7">
        <v>0</v>
      </c>
      <c r="AP103" s="11" t="s">
        <v>103</v>
      </c>
      <c r="AQ103" s="7">
        <v>0</v>
      </c>
      <c r="AR103" s="11" t="s">
        <v>103</v>
      </c>
      <c r="AS103" s="7">
        <v>0</v>
      </c>
      <c r="AT103" s="3" t="s">
        <v>103</v>
      </c>
      <c r="AU103" s="7">
        <v>0</v>
      </c>
      <c r="AV103" s="3" t="s">
        <v>103</v>
      </c>
      <c r="AW103" s="7">
        <v>0</v>
      </c>
      <c r="AX103" s="3" t="s">
        <v>103</v>
      </c>
      <c r="AY103" s="7">
        <v>0</v>
      </c>
      <c r="AZ103" s="3" t="s">
        <v>103</v>
      </c>
      <c r="BA103" s="11">
        <v>0</v>
      </c>
      <c r="BB103" s="3" t="s">
        <v>103</v>
      </c>
      <c r="BC103" s="3">
        <f t="shared" si="6"/>
        <v>0</v>
      </c>
      <c r="BD103" s="8">
        <f t="shared" si="10"/>
        <v>83788632</v>
      </c>
      <c r="BE103" s="43">
        <v>0</v>
      </c>
      <c r="BF103" s="43">
        <v>0</v>
      </c>
      <c r="BG103" s="43">
        <v>0</v>
      </c>
      <c r="BH103" s="43">
        <v>0</v>
      </c>
      <c r="BI103" s="12">
        <v>45291</v>
      </c>
      <c r="BJ103" s="12">
        <v>45291</v>
      </c>
      <c r="BK103" s="183">
        <f t="shared" ca="1" si="8"/>
        <v>-838</v>
      </c>
      <c r="BL103" s="11" t="s">
        <v>106</v>
      </c>
      <c r="BM103" s="10" t="s">
        <v>95</v>
      </c>
      <c r="BN103" s="11" t="s">
        <v>107</v>
      </c>
      <c r="BO103" s="11" t="s">
        <v>1223</v>
      </c>
      <c r="BP103" s="11">
        <v>0</v>
      </c>
      <c r="BQ103" s="11" t="s">
        <v>109</v>
      </c>
      <c r="BR103" s="12">
        <v>44946</v>
      </c>
      <c r="BS103" s="11" t="s">
        <v>644</v>
      </c>
      <c r="BT103" s="12">
        <v>44946</v>
      </c>
      <c r="BU103" s="11" t="s">
        <v>1224</v>
      </c>
      <c r="BV103" s="11" t="s">
        <v>131</v>
      </c>
      <c r="BW103" s="9" t="s">
        <v>113</v>
      </c>
      <c r="BX103" s="10" t="s">
        <v>132</v>
      </c>
      <c r="BY103" s="11" t="s">
        <v>103</v>
      </c>
      <c r="BZ103" s="11" t="s">
        <v>632</v>
      </c>
      <c r="CA103" s="11" t="s">
        <v>103</v>
      </c>
      <c r="CB103" s="11" t="s">
        <v>117</v>
      </c>
      <c r="CC103" s="11" t="s">
        <v>1225</v>
      </c>
      <c r="CD103" s="16" t="s">
        <v>1226</v>
      </c>
      <c r="CE103" s="12" t="s">
        <v>103</v>
      </c>
      <c r="CF103" s="175"/>
      <c r="CG103" s="175"/>
      <c r="CH103" s="182" t="s">
        <v>1227</v>
      </c>
      <c r="CI103" s="182" t="s">
        <v>494</v>
      </c>
      <c r="CJ103" s="182" t="s">
        <v>99</v>
      </c>
      <c r="CK103" s="182" t="s">
        <v>1228</v>
      </c>
    </row>
    <row r="104" spans="1:89" ht="72" x14ac:dyDescent="0.25">
      <c r="A104" s="140">
        <v>390</v>
      </c>
      <c r="B104" s="10" t="s">
        <v>1229</v>
      </c>
      <c r="C104" s="11" t="s">
        <v>1230</v>
      </c>
      <c r="D104" s="10" t="s">
        <v>250</v>
      </c>
      <c r="E104" s="12">
        <v>44580</v>
      </c>
      <c r="F104" s="11" t="s">
        <v>1231</v>
      </c>
      <c r="G104" s="11" t="s">
        <v>91</v>
      </c>
      <c r="H104" s="11" t="s">
        <v>92</v>
      </c>
      <c r="I104" s="11" t="s">
        <v>93</v>
      </c>
      <c r="J104" s="52">
        <v>39681453</v>
      </c>
      <c r="K104" s="13">
        <v>6</v>
      </c>
      <c r="L104" s="13" t="s">
        <v>94</v>
      </c>
      <c r="M104" s="3" t="s">
        <v>95</v>
      </c>
      <c r="N104" s="11" t="s">
        <v>1232</v>
      </c>
      <c r="O104" s="11" t="s">
        <v>97</v>
      </c>
      <c r="P104" s="3" t="s">
        <v>98</v>
      </c>
      <c r="Q104" s="11" t="s">
        <v>99</v>
      </c>
      <c r="R104" s="10" t="s">
        <v>371</v>
      </c>
      <c r="S104" s="10" t="s">
        <v>372</v>
      </c>
      <c r="T104" s="10">
        <v>52793194</v>
      </c>
      <c r="U104" s="10" t="s">
        <v>371</v>
      </c>
      <c r="V104" s="11" t="s">
        <v>103</v>
      </c>
      <c r="W104" s="11" t="s">
        <v>103</v>
      </c>
      <c r="X104" s="11" t="s">
        <v>103</v>
      </c>
      <c r="Y104" s="11" t="s">
        <v>104</v>
      </c>
      <c r="Z104" s="14">
        <v>98922194</v>
      </c>
      <c r="AA104" s="11" t="s">
        <v>103</v>
      </c>
      <c r="AB104" s="11" t="s">
        <v>103</v>
      </c>
      <c r="AC104" s="14">
        <v>8652088</v>
      </c>
      <c r="AD104" s="6" t="s">
        <v>103</v>
      </c>
      <c r="AE104" s="11">
        <v>24123</v>
      </c>
      <c r="AF104" s="11">
        <v>35723</v>
      </c>
      <c r="AG104" s="15">
        <v>2018011001175</v>
      </c>
      <c r="AH104" s="20">
        <v>44946</v>
      </c>
      <c r="AI104" s="17">
        <v>44946</v>
      </c>
      <c r="AJ104" s="11" t="s">
        <v>103</v>
      </c>
      <c r="AK104" s="10" t="s">
        <v>103</v>
      </c>
      <c r="AL104" s="15" t="s">
        <v>103</v>
      </c>
      <c r="AM104" s="11" t="s">
        <v>103</v>
      </c>
      <c r="AN104" s="12" t="s">
        <v>103</v>
      </c>
      <c r="AO104" s="7">
        <v>0</v>
      </c>
      <c r="AP104" s="11" t="s">
        <v>103</v>
      </c>
      <c r="AQ104" s="7">
        <v>0</v>
      </c>
      <c r="AR104" s="11" t="s">
        <v>103</v>
      </c>
      <c r="AS104" s="7">
        <v>0</v>
      </c>
      <c r="AT104" s="3" t="s">
        <v>103</v>
      </c>
      <c r="AU104" s="7">
        <v>0</v>
      </c>
      <c r="AV104" s="3" t="s">
        <v>103</v>
      </c>
      <c r="AW104" s="7">
        <v>0</v>
      </c>
      <c r="AX104" s="3" t="s">
        <v>103</v>
      </c>
      <c r="AY104" s="7">
        <v>0</v>
      </c>
      <c r="AZ104" s="3" t="s">
        <v>103</v>
      </c>
      <c r="BA104" s="11">
        <v>0</v>
      </c>
      <c r="BB104" s="13" t="s">
        <v>103</v>
      </c>
      <c r="BC104" s="3">
        <f t="shared" si="6"/>
        <v>0</v>
      </c>
      <c r="BD104" s="8">
        <f t="shared" si="10"/>
        <v>98922194</v>
      </c>
      <c r="BE104" s="43">
        <v>0</v>
      </c>
      <c r="BF104" s="43">
        <v>0</v>
      </c>
      <c r="BG104" s="43">
        <v>0</v>
      </c>
      <c r="BH104" s="43">
        <v>0</v>
      </c>
      <c r="BI104" s="12">
        <v>45291</v>
      </c>
      <c r="BJ104" s="12">
        <v>45291</v>
      </c>
      <c r="BK104" s="183">
        <f t="shared" ca="1" si="8"/>
        <v>-838</v>
      </c>
      <c r="BL104" s="11" t="s">
        <v>106</v>
      </c>
      <c r="BM104" s="10" t="s">
        <v>95</v>
      </c>
      <c r="BN104" s="11" t="s">
        <v>107</v>
      </c>
      <c r="BO104" s="11" t="s">
        <v>1233</v>
      </c>
      <c r="BP104" s="11">
        <v>0</v>
      </c>
      <c r="BQ104" s="11" t="s">
        <v>158</v>
      </c>
      <c r="BR104" s="12">
        <v>44946</v>
      </c>
      <c r="BS104" s="11" t="s">
        <v>1234</v>
      </c>
      <c r="BT104" s="12">
        <v>44946</v>
      </c>
      <c r="BU104" s="11" t="s">
        <v>1235</v>
      </c>
      <c r="BV104" s="11" t="s">
        <v>131</v>
      </c>
      <c r="BW104" s="9" t="s">
        <v>113</v>
      </c>
      <c r="BX104" s="10" t="s">
        <v>132</v>
      </c>
      <c r="BY104" s="11" t="s">
        <v>103</v>
      </c>
      <c r="BZ104" s="11" t="s">
        <v>142</v>
      </c>
      <c r="CA104" s="11" t="s">
        <v>103</v>
      </c>
      <c r="CB104" s="11" t="s">
        <v>117</v>
      </c>
      <c r="CC104" s="11" t="s">
        <v>1236</v>
      </c>
      <c r="CD104" s="16" t="s">
        <v>1237</v>
      </c>
      <c r="CE104" s="12" t="s">
        <v>103</v>
      </c>
      <c r="CF104" s="175"/>
      <c r="CG104" s="175"/>
      <c r="CH104" s="182" t="s">
        <v>378</v>
      </c>
      <c r="CI104" s="182" t="s">
        <v>121</v>
      </c>
      <c r="CJ104" s="182" t="s">
        <v>99</v>
      </c>
      <c r="CK104" s="182" t="s">
        <v>379</v>
      </c>
    </row>
    <row r="105" spans="1:89" ht="90" x14ac:dyDescent="0.25">
      <c r="A105" s="140">
        <v>376</v>
      </c>
      <c r="B105" s="10" t="s">
        <v>1238</v>
      </c>
      <c r="C105" s="11" t="s">
        <v>1239</v>
      </c>
      <c r="D105" s="11" t="s">
        <v>263</v>
      </c>
      <c r="E105" s="12">
        <v>44580</v>
      </c>
      <c r="F105" s="10" t="s">
        <v>1240</v>
      </c>
      <c r="G105" s="11" t="s">
        <v>91</v>
      </c>
      <c r="H105" s="11" t="s">
        <v>92</v>
      </c>
      <c r="I105" s="11" t="s">
        <v>93</v>
      </c>
      <c r="J105" s="52">
        <v>1020810683</v>
      </c>
      <c r="K105" s="13">
        <v>1</v>
      </c>
      <c r="L105" s="13" t="s">
        <v>94</v>
      </c>
      <c r="M105" s="3" t="s">
        <v>95</v>
      </c>
      <c r="N105" s="11" t="s">
        <v>1241</v>
      </c>
      <c r="O105" s="11" t="s">
        <v>97</v>
      </c>
      <c r="P105" s="3" t="s">
        <v>98</v>
      </c>
      <c r="Q105" s="11" t="s">
        <v>99</v>
      </c>
      <c r="R105" s="10" t="s">
        <v>266</v>
      </c>
      <c r="S105" s="10" t="s">
        <v>267</v>
      </c>
      <c r="T105" s="10">
        <v>31905812</v>
      </c>
      <c r="U105" s="10" t="s">
        <v>266</v>
      </c>
      <c r="V105" s="10" t="s">
        <v>268</v>
      </c>
      <c r="W105" s="11" t="s">
        <v>103</v>
      </c>
      <c r="X105" s="11" t="s">
        <v>103</v>
      </c>
      <c r="Y105" s="9" t="s">
        <v>104</v>
      </c>
      <c r="Z105" s="14">
        <v>43386899</v>
      </c>
      <c r="AA105" s="11" t="s">
        <v>103</v>
      </c>
      <c r="AB105" s="11" t="s">
        <v>103</v>
      </c>
      <c r="AC105" s="14" t="s">
        <v>1242</v>
      </c>
      <c r="AD105" s="6" t="s">
        <v>103</v>
      </c>
      <c r="AE105" s="45">
        <v>67823</v>
      </c>
      <c r="AF105" s="45">
        <v>37923</v>
      </c>
      <c r="AG105" s="62">
        <v>2018011001175</v>
      </c>
      <c r="AH105" s="20">
        <v>44946</v>
      </c>
      <c r="AI105" s="17">
        <v>44949</v>
      </c>
      <c r="AJ105" s="45" t="s">
        <v>1243</v>
      </c>
      <c r="AK105" s="10" t="s">
        <v>204</v>
      </c>
      <c r="AL105" s="21">
        <v>1098719308</v>
      </c>
      <c r="AM105" s="45">
        <v>8</v>
      </c>
      <c r="AN105" s="96">
        <v>45013</v>
      </c>
      <c r="AO105" s="7">
        <v>0</v>
      </c>
      <c r="AP105" s="45" t="s">
        <v>103</v>
      </c>
      <c r="AQ105" s="7">
        <v>0</v>
      </c>
      <c r="AR105" s="45" t="s">
        <v>103</v>
      </c>
      <c r="AS105" s="7">
        <v>0</v>
      </c>
      <c r="AT105" s="3" t="s">
        <v>103</v>
      </c>
      <c r="AU105" s="7">
        <v>0</v>
      </c>
      <c r="AV105" s="3" t="s">
        <v>103</v>
      </c>
      <c r="AW105" s="7">
        <v>0</v>
      </c>
      <c r="AX105" s="3" t="s">
        <v>103</v>
      </c>
      <c r="AY105" s="7">
        <v>0</v>
      </c>
      <c r="AZ105" s="3" t="s">
        <v>103</v>
      </c>
      <c r="BA105" s="11">
        <v>0</v>
      </c>
      <c r="BB105" s="13" t="s">
        <v>103</v>
      </c>
      <c r="BC105" s="3">
        <f t="shared" si="6"/>
        <v>0</v>
      </c>
      <c r="BD105" s="8">
        <f t="shared" si="10"/>
        <v>43386899</v>
      </c>
      <c r="BE105" s="43">
        <v>0</v>
      </c>
      <c r="BF105" s="43">
        <v>0</v>
      </c>
      <c r="BG105" s="43">
        <v>0</v>
      </c>
      <c r="BH105" s="43">
        <v>0</v>
      </c>
      <c r="BI105" s="72">
        <v>45291</v>
      </c>
      <c r="BJ105" s="72">
        <v>45291</v>
      </c>
      <c r="BK105" s="183">
        <f t="shared" ca="1" si="8"/>
        <v>-838</v>
      </c>
      <c r="BL105" s="11" t="s">
        <v>106</v>
      </c>
      <c r="BM105" s="10" t="s">
        <v>95</v>
      </c>
      <c r="BN105" s="11" t="s">
        <v>107</v>
      </c>
      <c r="BO105" s="11" t="s">
        <v>1244</v>
      </c>
      <c r="BP105" s="11" t="s">
        <v>206</v>
      </c>
      <c r="BQ105" s="11" t="s">
        <v>799</v>
      </c>
      <c r="BR105" s="12" t="s">
        <v>1245</v>
      </c>
      <c r="BS105" s="11" t="s">
        <v>1246</v>
      </c>
      <c r="BT105" s="12" t="s">
        <v>1245</v>
      </c>
      <c r="BU105" s="11" t="s">
        <v>1247</v>
      </c>
      <c r="BV105" s="11" t="s">
        <v>1248</v>
      </c>
      <c r="BW105" s="9" t="s">
        <v>113</v>
      </c>
      <c r="BX105" s="11" t="s">
        <v>213</v>
      </c>
      <c r="BY105" s="11" t="s">
        <v>103</v>
      </c>
      <c r="BZ105" s="11" t="s">
        <v>142</v>
      </c>
      <c r="CA105" s="11" t="s">
        <v>1249</v>
      </c>
      <c r="CB105" s="11" t="s">
        <v>117</v>
      </c>
      <c r="CC105" s="16" t="s">
        <v>1250</v>
      </c>
      <c r="CD105" s="16" t="s">
        <v>1251</v>
      </c>
      <c r="CE105" s="12" t="s">
        <v>103</v>
      </c>
      <c r="CF105" s="175"/>
      <c r="CG105" s="175"/>
      <c r="CH105" s="182" t="s">
        <v>275</v>
      </c>
      <c r="CI105" s="182" t="s">
        <v>121</v>
      </c>
      <c r="CJ105" s="182" t="s">
        <v>99</v>
      </c>
      <c r="CK105" s="182" t="s">
        <v>179</v>
      </c>
    </row>
    <row r="106" spans="1:89" ht="126" x14ac:dyDescent="0.25">
      <c r="A106" s="140">
        <v>212</v>
      </c>
      <c r="B106" s="11" t="s">
        <v>1252</v>
      </c>
      <c r="C106" s="11" t="s">
        <v>1253</v>
      </c>
      <c r="D106" s="11" t="s">
        <v>263</v>
      </c>
      <c r="E106" s="12">
        <v>44580</v>
      </c>
      <c r="F106" s="11" t="s">
        <v>1254</v>
      </c>
      <c r="G106" s="11" t="s">
        <v>91</v>
      </c>
      <c r="H106" s="11" t="s">
        <v>92</v>
      </c>
      <c r="I106" s="11" t="s">
        <v>93</v>
      </c>
      <c r="J106" s="52">
        <v>71794130</v>
      </c>
      <c r="K106" s="13">
        <v>4</v>
      </c>
      <c r="L106" s="13" t="s">
        <v>94</v>
      </c>
      <c r="M106" s="13" t="s">
        <v>1255</v>
      </c>
      <c r="N106" s="11" t="s">
        <v>1256</v>
      </c>
      <c r="O106" s="10" t="s">
        <v>384</v>
      </c>
      <c r="P106" s="3" t="s">
        <v>98</v>
      </c>
      <c r="Q106" s="11" t="s">
        <v>99</v>
      </c>
      <c r="R106" s="10" t="s">
        <v>653</v>
      </c>
      <c r="S106" s="10" t="s">
        <v>654</v>
      </c>
      <c r="T106" s="11">
        <v>52032888</v>
      </c>
      <c r="U106" s="10" t="s">
        <v>653</v>
      </c>
      <c r="V106" s="11" t="s">
        <v>655</v>
      </c>
      <c r="W106" s="11" t="s">
        <v>103</v>
      </c>
      <c r="X106" s="11" t="s">
        <v>103</v>
      </c>
      <c r="Y106" s="11" t="s">
        <v>104</v>
      </c>
      <c r="Z106" s="14">
        <v>99787400</v>
      </c>
      <c r="AA106" s="11" t="s">
        <v>103</v>
      </c>
      <c r="AB106" s="11" t="s">
        <v>103</v>
      </c>
      <c r="AC106" s="14">
        <v>8652088</v>
      </c>
      <c r="AD106" s="6">
        <v>9448080</v>
      </c>
      <c r="AE106" s="11">
        <v>32723</v>
      </c>
      <c r="AF106" s="11">
        <v>37523</v>
      </c>
      <c r="AG106" s="15">
        <v>2022011000068</v>
      </c>
      <c r="AH106" s="12">
        <v>44946</v>
      </c>
      <c r="AI106" s="12">
        <v>44949</v>
      </c>
      <c r="AJ106" s="131" t="s">
        <v>1257</v>
      </c>
      <c r="AK106" s="35" t="s">
        <v>1258</v>
      </c>
      <c r="AL106" s="55" t="s">
        <v>1259</v>
      </c>
      <c r="AM106" s="54" t="s">
        <v>1260</v>
      </c>
      <c r="AN106" s="56" t="s">
        <v>1261</v>
      </c>
      <c r="AO106" s="7">
        <v>-2018814</v>
      </c>
      <c r="AP106" s="12">
        <v>45289</v>
      </c>
      <c r="AQ106" s="7">
        <v>47240400</v>
      </c>
      <c r="AR106" s="12">
        <v>45289</v>
      </c>
      <c r="AS106" s="7">
        <v>0</v>
      </c>
      <c r="AT106" s="3" t="s">
        <v>103</v>
      </c>
      <c r="AU106" s="7">
        <v>0</v>
      </c>
      <c r="AV106" s="3" t="s">
        <v>103</v>
      </c>
      <c r="AW106" s="7">
        <v>0</v>
      </c>
      <c r="AX106" s="3" t="s">
        <v>103</v>
      </c>
      <c r="AY106" s="7">
        <v>0</v>
      </c>
      <c r="AZ106" s="3" t="s">
        <v>103</v>
      </c>
      <c r="BA106" s="11">
        <v>1</v>
      </c>
      <c r="BB106" s="12">
        <v>45289</v>
      </c>
      <c r="BC106" s="3">
        <f t="shared" si="6"/>
        <v>152</v>
      </c>
      <c r="BD106" s="8">
        <f t="shared" si="10"/>
        <v>145008986</v>
      </c>
      <c r="BE106" s="154">
        <f>BF106+BG106+BH106</f>
        <v>47240400</v>
      </c>
      <c r="BF106" s="7">
        <v>47240400</v>
      </c>
      <c r="BG106" s="7">
        <v>0</v>
      </c>
      <c r="BH106" s="7">
        <v>0</v>
      </c>
      <c r="BI106" s="12">
        <v>45291</v>
      </c>
      <c r="BJ106" s="12">
        <v>45443</v>
      </c>
      <c r="BK106" s="183">
        <f t="shared" ca="1" si="8"/>
        <v>-686</v>
      </c>
      <c r="BL106" s="11" t="s">
        <v>106</v>
      </c>
      <c r="BM106" s="10" t="s">
        <v>95</v>
      </c>
      <c r="BN106" s="11" t="s">
        <v>107</v>
      </c>
      <c r="BO106" s="11" t="s">
        <v>1262</v>
      </c>
      <c r="BP106" s="11">
        <v>0</v>
      </c>
      <c r="BQ106" s="11" t="s">
        <v>109</v>
      </c>
      <c r="BR106" s="12">
        <v>44949</v>
      </c>
      <c r="BS106" s="11" t="s">
        <v>619</v>
      </c>
      <c r="BT106" s="12">
        <v>44949</v>
      </c>
      <c r="BU106" s="11" t="s">
        <v>1263</v>
      </c>
      <c r="BV106" s="11" t="s">
        <v>1264</v>
      </c>
      <c r="BW106" s="124" t="s">
        <v>113</v>
      </c>
      <c r="BX106" s="11" t="s">
        <v>1265</v>
      </c>
      <c r="BY106" s="11" t="s">
        <v>103</v>
      </c>
      <c r="BZ106" s="11" t="s">
        <v>1266</v>
      </c>
      <c r="CA106" s="11" t="s">
        <v>103</v>
      </c>
      <c r="CB106" s="11" t="s">
        <v>160</v>
      </c>
      <c r="CC106" s="11" t="s">
        <v>1267</v>
      </c>
      <c r="CD106" s="16" t="s">
        <v>1268</v>
      </c>
      <c r="CE106" s="12" t="s">
        <v>103</v>
      </c>
      <c r="CF106" s="175"/>
      <c r="CG106" s="175"/>
      <c r="CH106" s="182" t="s">
        <v>245</v>
      </c>
      <c r="CI106" s="182" t="s">
        <v>246</v>
      </c>
      <c r="CJ106" s="182" t="s">
        <v>99</v>
      </c>
      <c r="CK106" s="182" t="s">
        <v>247</v>
      </c>
    </row>
    <row r="107" spans="1:89" ht="90" x14ac:dyDescent="0.25">
      <c r="A107" s="140">
        <v>377</v>
      </c>
      <c r="B107" s="10" t="s">
        <v>1269</v>
      </c>
      <c r="C107" s="11" t="s">
        <v>1270</v>
      </c>
      <c r="D107" s="11" t="s">
        <v>263</v>
      </c>
      <c r="E107" s="12">
        <v>44581</v>
      </c>
      <c r="F107" s="11" t="s">
        <v>1271</v>
      </c>
      <c r="G107" s="11" t="s">
        <v>91</v>
      </c>
      <c r="H107" s="11" t="s">
        <v>92</v>
      </c>
      <c r="I107" s="11" t="s">
        <v>93</v>
      </c>
      <c r="J107" s="52">
        <v>92545449</v>
      </c>
      <c r="K107" s="13">
        <v>7</v>
      </c>
      <c r="L107" s="13" t="s">
        <v>94</v>
      </c>
      <c r="M107" s="13" t="s">
        <v>1272</v>
      </c>
      <c r="N107" s="11" t="s">
        <v>1273</v>
      </c>
      <c r="O107" s="11" t="s">
        <v>97</v>
      </c>
      <c r="P107" s="3" t="s">
        <v>98</v>
      </c>
      <c r="Q107" s="11" t="s">
        <v>99</v>
      </c>
      <c r="R107" s="10" t="s">
        <v>266</v>
      </c>
      <c r="S107" s="10" t="s">
        <v>267</v>
      </c>
      <c r="T107" s="10">
        <v>31905812</v>
      </c>
      <c r="U107" s="10" t="s">
        <v>266</v>
      </c>
      <c r="V107" s="10" t="s">
        <v>268</v>
      </c>
      <c r="W107" s="11" t="s">
        <v>103</v>
      </c>
      <c r="X107" s="11" t="s">
        <v>103</v>
      </c>
      <c r="Y107" s="9" t="s">
        <v>185</v>
      </c>
      <c r="Z107" s="14">
        <v>99498998</v>
      </c>
      <c r="AA107" s="11" t="s">
        <v>103</v>
      </c>
      <c r="AB107" s="11" t="s">
        <v>103</v>
      </c>
      <c r="AC107" s="14">
        <v>8652088</v>
      </c>
      <c r="AD107" s="6" t="s">
        <v>103</v>
      </c>
      <c r="AE107" s="11">
        <v>64923</v>
      </c>
      <c r="AF107" s="11">
        <v>37823</v>
      </c>
      <c r="AG107" s="15" t="s">
        <v>103</v>
      </c>
      <c r="AH107" s="20">
        <v>44946</v>
      </c>
      <c r="AI107" s="17">
        <v>44949</v>
      </c>
      <c r="AJ107" s="11" t="s">
        <v>103</v>
      </c>
      <c r="AK107" s="10" t="s">
        <v>103</v>
      </c>
      <c r="AL107" s="15" t="s">
        <v>103</v>
      </c>
      <c r="AM107" s="11" t="s">
        <v>103</v>
      </c>
      <c r="AN107" s="12" t="s">
        <v>103</v>
      </c>
      <c r="AO107" s="7">
        <v>0</v>
      </c>
      <c r="AP107" s="11" t="s">
        <v>103</v>
      </c>
      <c r="AQ107" s="7">
        <v>0</v>
      </c>
      <c r="AR107" s="11" t="s">
        <v>103</v>
      </c>
      <c r="AS107" s="7">
        <v>0</v>
      </c>
      <c r="AT107" s="3" t="s">
        <v>103</v>
      </c>
      <c r="AU107" s="7">
        <v>0</v>
      </c>
      <c r="AV107" s="3" t="s">
        <v>103</v>
      </c>
      <c r="AW107" s="7">
        <v>0</v>
      </c>
      <c r="AX107" s="3" t="s">
        <v>103</v>
      </c>
      <c r="AY107" s="7">
        <v>0</v>
      </c>
      <c r="AZ107" s="3" t="s">
        <v>103</v>
      </c>
      <c r="BA107" s="11">
        <v>0</v>
      </c>
      <c r="BB107" s="13" t="s">
        <v>103</v>
      </c>
      <c r="BC107" s="3">
        <f t="shared" si="6"/>
        <v>0</v>
      </c>
      <c r="BD107" s="8">
        <f t="shared" si="10"/>
        <v>99498998</v>
      </c>
      <c r="BE107" s="43">
        <v>0</v>
      </c>
      <c r="BF107" s="43">
        <v>0</v>
      </c>
      <c r="BG107" s="43">
        <v>0</v>
      </c>
      <c r="BH107" s="43">
        <v>0</v>
      </c>
      <c r="BI107" s="12">
        <v>45291</v>
      </c>
      <c r="BJ107" s="12">
        <v>45291</v>
      </c>
      <c r="BK107" s="183">
        <f t="shared" ca="1" si="8"/>
        <v>-838</v>
      </c>
      <c r="BL107" s="11" t="s">
        <v>106</v>
      </c>
      <c r="BM107" s="10" t="s">
        <v>95</v>
      </c>
      <c r="BN107" s="11" t="s">
        <v>107</v>
      </c>
      <c r="BO107" s="11" t="s">
        <v>1274</v>
      </c>
      <c r="BP107" s="11">
        <v>0</v>
      </c>
      <c r="BQ107" s="11" t="s">
        <v>158</v>
      </c>
      <c r="BR107" s="12">
        <v>44949</v>
      </c>
      <c r="BS107" s="11" t="s">
        <v>1275</v>
      </c>
      <c r="BT107" s="12">
        <v>44949</v>
      </c>
      <c r="BU107" s="11" t="s">
        <v>1276</v>
      </c>
      <c r="BV107" s="11" t="s">
        <v>131</v>
      </c>
      <c r="BW107" s="9" t="s">
        <v>113</v>
      </c>
      <c r="BX107" s="10" t="s">
        <v>132</v>
      </c>
      <c r="BY107" s="11" t="s">
        <v>103</v>
      </c>
      <c r="BZ107" s="11" t="s">
        <v>142</v>
      </c>
      <c r="CA107" s="11" t="s">
        <v>103</v>
      </c>
      <c r="CB107" s="11" t="s">
        <v>160</v>
      </c>
      <c r="CC107" s="11" t="s">
        <v>1277</v>
      </c>
      <c r="CD107" s="16" t="s">
        <v>1278</v>
      </c>
      <c r="CE107" s="12" t="s">
        <v>103</v>
      </c>
      <c r="CF107" s="175"/>
      <c r="CG107" s="175"/>
      <c r="CH107" s="182" t="s">
        <v>275</v>
      </c>
      <c r="CI107" s="182" t="s">
        <v>121</v>
      </c>
      <c r="CJ107" s="182" t="s">
        <v>99</v>
      </c>
      <c r="CK107" s="182" t="s">
        <v>179</v>
      </c>
    </row>
    <row r="108" spans="1:89" ht="126" x14ac:dyDescent="0.25">
      <c r="A108" s="140">
        <v>286</v>
      </c>
      <c r="B108" s="10" t="s">
        <v>1279</v>
      </c>
      <c r="C108" s="11" t="s">
        <v>1280</v>
      </c>
      <c r="D108" s="11" t="s">
        <v>539</v>
      </c>
      <c r="E108" s="12">
        <v>44581</v>
      </c>
      <c r="F108" s="11" t="s">
        <v>1281</v>
      </c>
      <c r="G108" s="11" t="s">
        <v>91</v>
      </c>
      <c r="H108" s="11" t="s">
        <v>92</v>
      </c>
      <c r="I108" s="11" t="s">
        <v>93</v>
      </c>
      <c r="J108" s="52">
        <v>1016023392</v>
      </c>
      <c r="K108" s="13">
        <v>0</v>
      </c>
      <c r="L108" s="13" t="s">
        <v>94</v>
      </c>
      <c r="M108" s="3" t="s">
        <v>95</v>
      </c>
      <c r="N108" s="23" t="s">
        <v>1282</v>
      </c>
      <c r="O108" s="11" t="s">
        <v>97</v>
      </c>
      <c r="P108" s="3" t="s">
        <v>98</v>
      </c>
      <c r="Q108" s="11" t="s">
        <v>99</v>
      </c>
      <c r="R108" s="10" t="s">
        <v>867</v>
      </c>
      <c r="S108" s="10" t="s">
        <v>1080</v>
      </c>
      <c r="T108" s="28">
        <v>52267258</v>
      </c>
      <c r="U108" s="10" t="s">
        <v>867</v>
      </c>
      <c r="V108" s="10" t="s">
        <v>1081</v>
      </c>
      <c r="W108" s="11" t="s">
        <v>103</v>
      </c>
      <c r="X108" s="11" t="s">
        <v>103</v>
      </c>
      <c r="Y108" s="11" t="s">
        <v>104</v>
      </c>
      <c r="Z108" s="14">
        <v>86520847</v>
      </c>
      <c r="AA108" s="11" t="s">
        <v>103</v>
      </c>
      <c r="AB108" s="11" t="s">
        <v>103</v>
      </c>
      <c r="AC108" s="14">
        <v>7589549</v>
      </c>
      <c r="AD108" s="6" t="s">
        <v>103</v>
      </c>
      <c r="AE108" s="11">
        <v>26823</v>
      </c>
      <c r="AF108" s="11">
        <v>36123</v>
      </c>
      <c r="AG108" s="15">
        <v>2018011000833</v>
      </c>
      <c r="AH108" s="12">
        <v>44946</v>
      </c>
      <c r="AI108" s="12">
        <v>44946</v>
      </c>
      <c r="AJ108" s="11" t="s">
        <v>1283</v>
      </c>
      <c r="AK108" s="10" t="s">
        <v>204</v>
      </c>
      <c r="AL108" s="15">
        <v>1013618923</v>
      </c>
      <c r="AM108" s="11">
        <v>5</v>
      </c>
      <c r="AN108" s="12">
        <v>45083</v>
      </c>
      <c r="AO108" s="7">
        <v>0</v>
      </c>
      <c r="AP108" s="11" t="s">
        <v>103</v>
      </c>
      <c r="AQ108" s="7">
        <v>0</v>
      </c>
      <c r="AR108" s="11" t="s">
        <v>103</v>
      </c>
      <c r="AS108" s="7">
        <v>0</v>
      </c>
      <c r="AT108" s="3" t="s">
        <v>103</v>
      </c>
      <c r="AU108" s="7">
        <v>0</v>
      </c>
      <c r="AV108" s="3" t="s">
        <v>103</v>
      </c>
      <c r="AW108" s="7">
        <v>0</v>
      </c>
      <c r="AX108" s="3" t="s">
        <v>103</v>
      </c>
      <c r="AY108" s="7">
        <v>0</v>
      </c>
      <c r="AZ108" s="3" t="s">
        <v>103</v>
      </c>
      <c r="BA108" s="11">
        <v>0</v>
      </c>
      <c r="BB108" s="3" t="s">
        <v>103</v>
      </c>
      <c r="BC108" s="3">
        <f t="shared" si="6"/>
        <v>0</v>
      </c>
      <c r="BD108" s="8">
        <f t="shared" si="10"/>
        <v>86520847</v>
      </c>
      <c r="BE108" s="43">
        <v>0</v>
      </c>
      <c r="BF108" s="43">
        <v>0</v>
      </c>
      <c r="BG108" s="43">
        <v>0</v>
      </c>
      <c r="BH108" s="43">
        <v>0</v>
      </c>
      <c r="BI108" s="12">
        <v>45291</v>
      </c>
      <c r="BJ108" s="12">
        <v>45291</v>
      </c>
      <c r="BK108" s="183">
        <f t="shared" ca="1" si="8"/>
        <v>-838</v>
      </c>
      <c r="BL108" s="11" t="s">
        <v>106</v>
      </c>
      <c r="BM108" s="10" t="s">
        <v>95</v>
      </c>
      <c r="BN108" s="11" t="s">
        <v>107</v>
      </c>
      <c r="BO108" s="11" t="s">
        <v>1284</v>
      </c>
      <c r="BP108" s="11" t="s">
        <v>206</v>
      </c>
      <c r="BQ108" s="11" t="s">
        <v>282</v>
      </c>
      <c r="BR108" s="12" t="s">
        <v>1285</v>
      </c>
      <c r="BS108" s="11" t="s">
        <v>1286</v>
      </c>
      <c r="BT108" s="12" t="s">
        <v>1285</v>
      </c>
      <c r="BU108" s="11" t="s">
        <v>1287</v>
      </c>
      <c r="BV108" s="11" t="s">
        <v>1288</v>
      </c>
      <c r="BW108" s="9" t="s">
        <v>113</v>
      </c>
      <c r="BX108" s="11" t="s">
        <v>213</v>
      </c>
      <c r="BY108" s="11" t="s">
        <v>103</v>
      </c>
      <c r="BZ108" s="11" t="s">
        <v>1289</v>
      </c>
      <c r="CA108" s="11" t="s">
        <v>103</v>
      </c>
      <c r="CB108" s="11" t="s">
        <v>160</v>
      </c>
      <c r="CC108" s="11" t="s">
        <v>1290</v>
      </c>
      <c r="CD108" s="16" t="s">
        <v>1291</v>
      </c>
      <c r="CE108" s="12" t="s">
        <v>103</v>
      </c>
      <c r="CF108" s="175"/>
      <c r="CG108" s="175"/>
      <c r="CH108" s="182" t="s">
        <v>347</v>
      </c>
      <c r="CI108" s="182" t="s">
        <v>121</v>
      </c>
      <c r="CJ108" s="182" t="s">
        <v>99</v>
      </c>
      <c r="CK108" s="182" t="s">
        <v>179</v>
      </c>
    </row>
    <row r="109" spans="1:89" ht="72" x14ac:dyDescent="0.25">
      <c r="A109" s="140">
        <v>152</v>
      </c>
      <c r="B109" s="10" t="s">
        <v>1292</v>
      </c>
      <c r="C109" s="11" t="s">
        <v>1293</v>
      </c>
      <c r="D109" s="11" t="s">
        <v>321</v>
      </c>
      <c r="E109" s="12">
        <v>44581</v>
      </c>
      <c r="F109" s="11" t="s">
        <v>1294</v>
      </c>
      <c r="G109" s="11" t="s">
        <v>91</v>
      </c>
      <c r="H109" s="11" t="s">
        <v>92</v>
      </c>
      <c r="I109" s="11" t="s">
        <v>93</v>
      </c>
      <c r="J109" s="52">
        <v>34530317</v>
      </c>
      <c r="K109" s="13">
        <v>7</v>
      </c>
      <c r="L109" s="13" t="s">
        <v>94</v>
      </c>
      <c r="M109" s="13" t="s">
        <v>742</v>
      </c>
      <c r="N109" s="11" t="s">
        <v>1295</v>
      </c>
      <c r="O109" s="11" t="s">
        <v>384</v>
      </c>
      <c r="P109" s="3" t="s">
        <v>98</v>
      </c>
      <c r="Q109" s="11" t="s">
        <v>99</v>
      </c>
      <c r="R109" s="10" t="s">
        <v>385</v>
      </c>
      <c r="S109" s="10" t="s">
        <v>386</v>
      </c>
      <c r="T109" s="11">
        <v>52517142</v>
      </c>
      <c r="U109" s="10" t="s">
        <v>385</v>
      </c>
      <c r="V109" s="11" t="s">
        <v>103</v>
      </c>
      <c r="W109" s="11" t="s">
        <v>103</v>
      </c>
      <c r="X109" s="11" t="s">
        <v>103</v>
      </c>
      <c r="Y109" s="11" t="s">
        <v>104</v>
      </c>
      <c r="Z109" s="14">
        <v>97191782</v>
      </c>
      <c r="AA109" s="11" t="s">
        <v>103</v>
      </c>
      <c r="AB109" s="11" t="s">
        <v>103</v>
      </c>
      <c r="AC109" s="14">
        <v>8652088</v>
      </c>
      <c r="AD109" s="6" t="s">
        <v>103</v>
      </c>
      <c r="AE109" s="11">
        <v>23823</v>
      </c>
      <c r="AF109" s="11">
        <v>45023</v>
      </c>
      <c r="AG109" s="15" t="s">
        <v>387</v>
      </c>
      <c r="AH109" s="12">
        <v>44950</v>
      </c>
      <c r="AI109" s="12">
        <v>44958</v>
      </c>
      <c r="AJ109" s="11" t="s">
        <v>103</v>
      </c>
      <c r="AK109" s="10" t="s">
        <v>103</v>
      </c>
      <c r="AL109" s="15" t="s">
        <v>103</v>
      </c>
      <c r="AM109" s="11" t="s">
        <v>103</v>
      </c>
      <c r="AN109" s="12" t="s">
        <v>103</v>
      </c>
      <c r="AO109" s="7">
        <v>0</v>
      </c>
      <c r="AP109" s="11" t="s">
        <v>103</v>
      </c>
      <c r="AQ109" s="7">
        <v>0</v>
      </c>
      <c r="AR109" s="11" t="s">
        <v>103</v>
      </c>
      <c r="AS109" s="7">
        <v>0</v>
      </c>
      <c r="AT109" s="3" t="s">
        <v>103</v>
      </c>
      <c r="AU109" s="7">
        <v>0</v>
      </c>
      <c r="AV109" s="3" t="s">
        <v>103</v>
      </c>
      <c r="AW109" s="7">
        <v>0</v>
      </c>
      <c r="AX109" s="3" t="s">
        <v>103</v>
      </c>
      <c r="AY109" s="7">
        <v>0</v>
      </c>
      <c r="AZ109" s="3" t="s">
        <v>103</v>
      </c>
      <c r="BA109" s="11">
        <v>0</v>
      </c>
      <c r="BB109" s="3" t="s">
        <v>103</v>
      </c>
      <c r="BC109" s="3">
        <f t="shared" si="6"/>
        <v>0</v>
      </c>
      <c r="BD109" s="8">
        <f t="shared" si="10"/>
        <v>97191782</v>
      </c>
      <c r="BE109" s="43">
        <v>0</v>
      </c>
      <c r="BF109" s="43">
        <v>0</v>
      </c>
      <c r="BG109" s="43">
        <v>0</v>
      </c>
      <c r="BH109" s="43">
        <v>0</v>
      </c>
      <c r="BI109" s="12">
        <v>45291</v>
      </c>
      <c r="BJ109" s="12">
        <v>45291</v>
      </c>
      <c r="BK109" s="183">
        <f t="shared" ca="1" si="8"/>
        <v>-838</v>
      </c>
      <c r="BL109" s="11" t="s">
        <v>106</v>
      </c>
      <c r="BM109" s="10" t="s">
        <v>95</v>
      </c>
      <c r="BN109" s="11" t="s">
        <v>107</v>
      </c>
      <c r="BO109" s="11" t="s">
        <v>1296</v>
      </c>
      <c r="BP109" s="11">
        <v>0</v>
      </c>
      <c r="BQ109" s="11" t="s">
        <v>109</v>
      </c>
      <c r="BR109" s="12">
        <v>44951</v>
      </c>
      <c r="BS109" s="11" t="s">
        <v>1297</v>
      </c>
      <c r="BT109" s="12">
        <v>44951</v>
      </c>
      <c r="BU109" s="11" t="s">
        <v>1298</v>
      </c>
      <c r="BV109" s="11" t="s">
        <v>131</v>
      </c>
      <c r="BW109" s="124" t="s">
        <v>113</v>
      </c>
      <c r="BX109" s="10" t="s">
        <v>132</v>
      </c>
      <c r="BY109" s="11" t="s">
        <v>103</v>
      </c>
      <c r="BZ109" s="11" t="s">
        <v>438</v>
      </c>
      <c r="CA109" s="11" t="s">
        <v>103</v>
      </c>
      <c r="CB109" s="11" t="s">
        <v>117</v>
      </c>
      <c r="CC109" s="11" t="s">
        <v>1299</v>
      </c>
      <c r="CD109" s="11" t="s">
        <v>1300</v>
      </c>
      <c r="CE109" s="12" t="s">
        <v>103</v>
      </c>
      <c r="CF109" s="175"/>
      <c r="CG109" s="175"/>
      <c r="CH109" s="182" t="s">
        <v>245</v>
      </c>
      <c r="CI109" s="182" t="s">
        <v>246</v>
      </c>
      <c r="CJ109" s="182" t="s">
        <v>99</v>
      </c>
      <c r="CK109" s="182" t="s">
        <v>247</v>
      </c>
    </row>
    <row r="110" spans="1:89" ht="126" x14ac:dyDescent="0.25">
      <c r="A110" s="140">
        <v>164</v>
      </c>
      <c r="B110" s="10" t="s">
        <v>1301</v>
      </c>
      <c r="C110" s="11" t="s">
        <v>1302</v>
      </c>
      <c r="D110" s="11" t="s">
        <v>321</v>
      </c>
      <c r="E110" s="12">
        <v>44581</v>
      </c>
      <c r="F110" s="11" t="s">
        <v>1303</v>
      </c>
      <c r="G110" s="11" t="s">
        <v>91</v>
      </c>
      <c r="H110" s="11" t="s">
        <v>92</v>
      </c>
      <c r="I110" s="11" t="s">
        <v>93</v>
      </c>
      <c r="J110" s="52">
        <v>3837190</v>
      </c>
      <c r="K110" s="13">
        <v>5</v>
      </c>
      <c r="L110" s="13" t="s">
        <v>94</v>
      </c>
      <c r="M110" s="13" t="s">
        <v>1304</v>
      </c>
      <c r="N110" s="11" t="s">
        <v>1305</v>
      </c>
      <c r="O110" s="10" t="s">
        <v>384</v>
      </c>
      <c r="P110" s="3" t="s">
        <v>98</v>
      </c>
      <c r="Q110" s="11" t="s">
        <v>99</v>
      </c>
      <c r="R110" s="10" t="s">
        <v>653</v>
      </c>
      <c r="S110" s="10" t="s">
        <v>654</v>
      </c>
      <c r="T110" s="11">
        <v>52032888</v>
      </c>
      <c r="U110" s="10" t="s">
        <v>653</v>
      </c>
      <c r="V110" s="11" t="s">
        <v>655</v>
      </c>
      <c r="W110" s="11" t="s">
        <v>103</v>
      </c>
      <c r="X110" s="11" t="s">
        <v>103</v>
      </c>
      <c r="Y110" s="11" t="s">
        <v>104</v>
      </c>
      <c r="Z110" s="14">
        <v>86520847</v>
      </c>
      <c r="AA110" s="11" t="s">
        <v>103</v>
      </c>
      <c r="AB110" s="11" t="s">
        <v>103</v>
      </c>
      <c r="AC110" s="14">
        <v>7589549</v>
      </c>
      <c r="AD110" s="6" t="s">
        <v>103</v>
      </c>
      <c r="AE110" s="11">
        <v>35323</v>
      </c>
      <c r="AF110" s="11">
        <v>45123</v>
      </c>
      <c r="AG110" s="15">
        <v>2022011000068</v>
      </c>
      <c r="AH110" s="12">
        <v>44950</v>
      </c>
      <c r="AI110" s="12">
        <v>44951</v>
      </c>
      <c r="AJ110" s="11" t="s">
        <v>103</v>
      </c>
      <c r="AK110" s="10" t="s">
        <v>103</v>
      </c>
      <c r="AL110" s="15" t="s">
        <v>103</v>
      </c>
      <c r="AM110" s="11" t="s">
        <v>103</v>
      </c>
      <c r="AN110" s="12" t="s">
        <v>103</v>
      </c>
      <c r="AO110" s="7">
        <v>0</v>
      </c>
      <c r="AP110" s="11" t="s">
        <v>103</v>
      </c>
      <c r="AQ110" s="7">
        <v>0</v>
      </c>
      <c r="AR110" s="11" t="s">
        <v>103</v>
      </c>
      <c r="AS110" s="7">
        <v>0</v>
      </c>
      <c r="AT110" s="3" t="s">
        <v>103</v>
      </c>
      <c r="AU110" s="7">
        <v>0</v>
      </c>
      <c r="AV110" s="3" t="s">
        <v>103</v>
      </c>
      <c r="AW110" s="7">
        <v>0</v>
      </c>
      <c r="AX110" s="3" t="s">
        <v>103</v>
      </c>
      <c r="AY110" s="7">
        <v>0</v>
      </c>
      <c r="AZ110" s="3" t="s">
        <v>103</v>
      </c>
      <c r="BA110" s="11">
        <v>0</v>
      </c>
      <c r="BB110" s="3" t="s">
        <v>103</v>
      </c>
      <c r="BC110" s="3">
        <f t="shared" si="6"/>
        <v>0</v>
      </c>
      <c r="BD110" s="8">
        <f t="shared" si="10"/>
        <v>86520847</v>
      </c>
      <c r="BE110" s="43">
        <v>0</v>
      </c>
      <c r="BF110" s="43">
        <v>0</v>
      </c>
      <c r="BG110" s="43">
        <v>0</v>
      </c>
      <c r="BH110" s="43">
        <v>0</v>
      </c>
      <c r="BI110" s="12">
        <v>45291</v>
      </c>
      <c r="BJ110" s="12">
        <v>45291</v>
      </c>
      <c r="BK110" s="183">
        <f t="shared" ca="1" si="8"/>
        <v>-838</v>
      </c>
      <c r="BL110" s="11" t="s">
        <v>106</v>
      </c>
      <c r="BM110" s="11" t="s">
        <v>1306</v>
      </c>
      <c r="BN110" s="11" t="s">
        <v>107</v>
      </c>
      <c r="BO110" s="11" t="s">
        <v>1307</v>
      </c>
      <c r="BP110" s="11">
        <v>0</v>
      </c>
      <c r="BQ110" s="11" t="s">
        <v>109</v>
      </c>
      <c r="BR110" s="12">
        <v>44951</v>
      </c>
      <c r="BS110" s="11" t="s">
        <v>1297</v>
      </c>
      <c r="BT110" s="12">
        <v>44951</v>
      </c>
      <c r="BU110" s="11" t="s">
        <v>1308</v>
      </c>
      <c r="BV110" s="11" t="s">
        <v>1309</v>
      </c>
      <c r="BW110" s="124" t="s">
        <v>113</v>
      </c>
      <c r="BX110" s="10" t="s">
        <v>132</v>
      </c>
      <c r="BY110" s="11" t="s">
        <v>103</v>
      </c>
      <c r="BZ110" s="11" t="s">
        <v>438</v>
      </c>
      <c r="CA110" s="11" t="s">
        <v>103</v>
      </c>
      <c r="CB110" s="11" t="s">
        <v>160</v>
      </c>
      <c r="CC110" s="11" t="s">
        <v>1310</v>
      </c>
      <c r="CD110" s="11" t="s">
        <v>1311</v>
      </c>
      <c r="CE110" s="12" t="s">
        <v>103</v>
      </c>
      <c r="CF110" s="175"/>
      <c r="CG110" s="175"/>
      <c r="CH110" s="182" t="s">
        <v>245</v>
      </c>
      <c r="CI110" s="182" t="s">
        <v>246</v>
      </c>
      <c r="CJ110" s="182" t="s">
        <v>99</v>
      </c>
      <c r="CK110" s="182" t="s">
        <v>247</v>
      </c>
    </row>
    <row r="111" spans="1:89" ht="72" x14ac:dyDescent="0.25">
      <c r="A111" s="140">
        <v>462</v>
      </c>
      <c r="B111" s="2" t="s">
        <v>1312</v>
      </c>
      <c r="C111" s="11" t="s">
        <v>1313</v>
      </c>
      <c r="D111" s="11" t="s">
        <v>482</v>
      </c>
      <c r="E111" s="12">
        <v>44581</v>
      </c>
      <c r="F111" s="11" t="s">
        <v>1314</v>
      </c>
      <c r="G111" s="11" t="s">
        <v>91</v>
      </c>
      <c r="H111" s="11" t="s">
        <v>92</v>
      </c>
      <c r="I111" s="11" t="s">
        <v>93</v>
      </c>
      <c r="J111" s="52">
        <v>1018465345</v>
      </c>
      <c r="K111" s="13">
        <v>8</v>
      </c>
      <c r="L111" s="13" t="s">
        <v>94</v>
      </c>
      <c r="M111" s="13" t="s">
        <v>95</v>
      </c>
      <c r="N111" s="11" t="s">
        <v>1315</v>
      </c>
      <c r="O111" s="11" t="s">
        <v>97</v>
      </c>
      <c r="P111" s="11" t="s">
        <v>168</v>
      </c>
      <c r="Q111" s="11" t="s">
        <v>99</v>
      </c>
      <c r="R111" s="10" t="s">
        <v>1130</v>
      </c>
      <c r="S111" s="10" t="s">
        <v>1131</v>
      </c>
      <c r="T111" s="10">
        <v>91226679</v>
      </c>
      <c r="U111" s="11" t="s">
        <v>1130</v>
      </c>
      <c r="V111" s="11" t="s">
        <v>103</v>
      </c>
      <c r="W111" s="13" t="s">
        <v>103</v>
      </c>
      <c r="X111" s="13" t="s">
        <v>103</v>
      </c>
      <c r="Y111" s="13" t="s">
        <v>104</v>
      </c>
      <c r="Z111" s="14">
        <v>56506700</v>
      </c>
      <c r="AA111" s="13" t="s">
        <v>103</v>
      </c>
      <c r="AB111" s="13" t="s">
        <v>103</v>
      </c>
      <c r="AC111" s="14">
        <v>4857310</v>
      </c>
      <c r="AD111" s="6" t="s">
        <v>103</v>
      </c>
      <c r="AE111" s="11">
        <v>28023</v>
      </c>
      <c r="AF111" s="11">
        <v>40423</v>
      </c>
      <c r="AG111" s="15">
        <v>2022011000057</v>
      </c>
      <c r="AH111" s="20">
        <v>44950</v>
      </c>
      <c r="AI111" s="17">
        <v>44951</v>
      </c>
      <c r="AJ111" s="11" t="s">
        <v>103</v>
      </c>
      <c r="AK111" s="10" t="s">
        <v>103</v>
      </c>
      <c r="AL111" s="15" t="s">
        <v>103</v>
      </c>
      <c r="AM111" s="11" t="s">
        <v>103</v>
      </c>
      <c r="AN111" s="12" t="s">
        <v>103</v>
      </c>
      <c r="AO111" s="7">
        <v>0</v>
      </c>
      <c r="AP111" s="11" t="s">
        <v>103</v>
      </c>
      <c r="AQ111" s="7">
        <v>0</v>
      </c>
      <c r="AR111" s="11" t="s">
        <v>103</v>
      </c>
      <c r="AS111" s="7">
        <v>0</v>
      </c>
      <c r="AT111" s="3" t="s">
        <v>103</v>
      </c>
      <c r="AU111" s="7">
        <v>0</v>
      </c>
      <c r="AV111" s="3" t="s">
        <v>103</v>
      </c>
      <c r="AW111" s="7">
        <v>0</v>
      </c>
      <c r="AX111" s="3" t="s">
        <v>103</v>
      </c>
      <c r="AY111" s="7">
        <v>0</v>
      </c>
      <c r="AZ111" s="3" t="s">
        <v>103</v>
      </c>
      <c r="BA111" s="11">
        <v>0</v>
      </c>
      <c r="BB111" s="11">
        <v>0</v>
      </c>
      <c r="BC111" s="3">
        <f t="shared" si="6"/>
        <v>-83</v>
      </c>
      <c r="BD111" s="8">
        <f t="shared" si="10"/>
        <v>56506700</v>
      </c>
      <c r="BE111" s="43">
        <v>0</v>
      </c>
      <c r="BF111" s="43">
        <v>0</v>
      </c>
      <c r="BG111" s="43">
        <v>0</v>
      </c>
      <c r="BH111" s="43">
        <v>0</v>
      </c>
      <c r="BI111" s="12">
        <v>45291</v>
      </c>
      <c r="BJ111" s="12">
        <v>45208</v>
      </c>
      <c r="BK111" s="183">
        <f t="shared" ca="1" si="8"/>
        <v>-921</v>
      </c>
      <c r="BL111" s="11" t="s">
        <v>106</v>
      </c>
      <c r="BM111" s="10" t="s">
        <v>95</v>
      </c>
      <c r="BN111" s="11" t="s">
        <v>107</v>
      </c>
      <c r="BO111" s="11" t="s">
        <v>1316</v>
      </c>
      <c r="BP111" s="11">
        <v>0</v>
      </c>
      <c r="BQ111" s="11" t="s">
        <v>109</v>
      </c>
      <c r="BR111" s="12">
        <v>44950</v>
      </c>
      <c r="BS111" s="11" t="s">
        <v>1111</v>
      </c>
      <c r="BT111" s="12">
        <v>44950</v>
      </c>
      <c r="BU111" s="11" t="s">
        <v>1317</v>
      </c>
      <c r="BV111" s="11" t="s">
        <v>1318</v>
      </c>
      <c r="BW111" s="9" t="s">
        <v>113</v>
      </c>
      <c r="BX111" s="10" t="s">
        <v>114</v>
      </c>
      <c r="BY111" s="11" t="s">
        <v>103</v>
      </c>
      <c r="BZ111" s="11" t="s">
        <v>142</v>
      </c>
      <c r="CA111" s="11" t="s">
        <v>103</v>
      </c>
      <c r="CB111" s="11" t="s">
        <v>117</v>
      </c>
      <c r="CC111" s="11" t="s">
        <v>1319</v>
      </c>
      <c r="CD111" s="11" t="s">
        <v>1320</v>
      </c>
      <c r="CE111" s="12">
        <v>45209</v>
      </c>
      <c r="CF111" s="175"/>
      <c r="CG111" s="175"/>
      <c r="CH111" s="182" t="s">
        <v>726</v>
      </c>
      <c r="CI111" s="182" t="s">
        <v>246</v>
      </c>
      <c r="CJ111" s="182" t="s">
        <v>1137</v>
      </c>
      <c r="CK111" s="182" t="s">
        <v>1137</v>
      </c>
    </row>
    <row r="112" spans="1:89" ht="72" x14ac:dyDescent="0.25">
      <c r="A112" s="140">
        <v>104</v>
      </c>
      <c r="B112" s="10" t="s">
        <v>1321</v>
      </c>
      <c r="C112" s="11" t="s">
        <v>1322</v>
      </c>
      <c r="D112" s="11" t="s">
        <v>482</v>
      </c>
      <c r="E112" s="12">
        <v>44581</v>
      </c>
      <c r="F112" s="11" t="s">
        <v>1323</v>
      </c>
      <c r="G112" s="11" t="s">
        <v>91</v>
      </c>
      <c r="H112" s="11" t="s">
        <v>92</v>
      </c>
      <c r="I112" s="11" t="s">
        <v>93</v>
      </c>
      <c r="J112" s="52">
        <v>19479349</v>
      </c>
      <c r="K112" s="13">
        <v>0</v>
      </c>
      <c r="L112" s="13" t="s">
        <v>94</v>
      </c>
      <c r="M112" s="3" t="s">
        <v>95</v>
      </c>
      <c r="N112" s="11" t="s">
        <v>1324</v>
      </c>
      <c r="O112" s="10" t="s">
        <v>384</v>
      </c>
      <c r="P112" s="3" t="s">
        <v>98</v>
      </c>
      <c r="Q112" s="11" t="s">
        <v>99</v>
      </c>
      <c r="R112" s="10" t="s">
        <v>522</v>
      </c>
      <c r="S112" s="10" t="s">
        <v>523</v>
      </c>
      <c r="T112" s="11">
        <v>79309847</v>
      </c>
      <c r="U112" s="10" t="s">
        <v>522</v>
      </c>
      <c r="V112" s="11" t="s">
        <v>103</v>
      </c>
      <c r="W112" s="11" t="s">
        <v>103</v>
      </c>
      <c r="X112" s="11" t="s">
        <v>103</v>
      </c>
      <c r="Y112" s="11" t="s">
        <v>104</v>
      </c>
      <c r="Z112" s="14">
        <v>87532783</v>
      </c>
      <c r="AA112" s="11" t="s">
        <v>103</v>
      </c>
      <c r="AB112" s="11" t="s">
        <v>103</v>
      </c>
      <c r="AC112" s="14">
        <v>7589549</v>
      </c>
      <c r="AD112" s="6" t="s">
        <v>103</v>
      </c>
      <c r="AE112" s="11">
        <v>52923</v>
      </c>
      <c r="AF112" s="11">
        <v>49823</v>
      </c>
      <c r="AG112" s="15" t="s">
        <v>221</v>
      </c>
      <c r="AH112" s="12">
        <v>44952</v>
      </c>
      <c r="AI112" s="12">
        <v>44953</v>
      </c>
      <c r="AJ112" s="11" t="s">
        <v>103</v>
      </c>
      <c r="AK112" s="10" t="s">
        <v>103</v>
      </c>
      <c r="AL112" s="15" t="s">
        <v>103</v>
      </c>
      <c r="AM112" s="11" t="s">
        <v>103</v>
      </c>
      <c r="AN112" s="12" t="s">
        <v>103</v>
      </c>
      <c r="AO112" s="7">
        <v>0</v>
      </c>
      <c r="AP112" s="11" t="s">
        <v>103</v>
      </c>
      <c r="AQ112" s="7">
        <v>0</v>
      </c>
      <c r="AR112" s="11" t="s">
        <v>103</v>
      </c>
      <c r="AS112" s="7">
        <v>0</v>
      </c>
      <c r="AT112" s="3" t="s">
        <v>103</v>
      </c>
      <c r="AU112" s="7">
        <v>0</v>
      </c>
      <c r="AV112" s="3" t="s">
        <v>103</v>
      </c>
      <c r="AW112" s="7">
        <v>0</v>
      </c>
      <c r="AX112" s="3" t="s">
        <v>103</v>
      </c>
      <c r="AY112" s="7">
        <v>0</v>
      </c>
      <c r="AZ112" s="3" t="s">
        <v>103</v>
      </c>
      <c r="BA112" s="11">
        <v>0</v>
      </c>
      <c r="BB112" s="3" t="s">
        <v>103</v>
      </c>
      <c r="BC112" s="3">
        <f t="shared" si="6"/>
        <v>0</v>
      </c>
      <c r="BD112" s="8">
        <f t="shared" si="10"/>
        <v>87532783</v>
      </c>
      <c r="BE112" s="43">
        <v>0</v>
      </c>
      <c r="BF112" s="43">
        <v>0</v>
      </c>
      <c r="BG112" s="43">
        <v>0</v>
      </c>
      <c r="BH112" s="43">
        <v>0</v>
      </c>
      <c r="BI112" s="12">
        <v>45291</v>
      </c>
      <c r="BJ112" s="12">
        <v>45291</v>
      </c>
      <c r="BK112" s="183">
        <f t="shared" ca="1" si="8"/>
        <v>-838</v>
      </c>
      <c r="BL112" s="11" t="s">
        <v>106</v>
      </c>
      <c r="BM112" s="10" t="s">
        <v>95</v>
      </c>
      <c r="BN112" s="11" t="s">
        <v>107</v>
      </c>
      <c r="BO112" s="11" t="s">
        <v>1325</v>
      </c>
      <c r="BP112" s="11">
        <v>0</v>
      </c>
      <c r="BQ112" s="11" t="s">
        <v>109</v>
      </c>
      <c r="BR112" s="12">
        <v>44952</v>
      </c>
      <c r="BS112" s="11" t="s">
        <v>1179</v>
      </c>
      <c r="BT112" s="12">
        <v>44953</v>
      </c>
      <c r="BU112" s="11" t="s">
        <v>1326</v>
      </c>
      <c r="BV112" s="11" t="s">
        <v>131</v>
      </c>
      <c r="BW112" s="124" t="s">
        <v>113</v>
      </c>
      <c r="BX112" s="10" t="s">
        <v>132</v>
      </c>
      <c r="BY112" s="11" t="s">
        <v>103</v>
      </c>
      <c r="BZ112" s="11" t="s">
        <v>142</v>
      </c>
      <c r="CA112" s="11" t="s">
        <v>103</v>
      </c>
      <c r="CB112" s="11" t="s">
        <v>160</v>
      </c>
      <c r="CC112" s="11" t="s">
        <v>1327</v>
      </c>
      <c r="CD112" s="11" t="s">
        <v>1328</v>
      </c>
      <c r="CE112" s="12" t="s">
        <v>103</v>
      </c>
      <c r="CF112" s="175"/>
      <c r="CG112" s="175"/>
      <c r="CH112" s="182" t="s">
        <v>245</v>
      </c>
      <c r="CI112" s="182" t="s">
        <v>246</v>
      </c>
      <c r="CJ112" s="182" t="s">
        <v>99</v>
      </c>
      <c r="CK112" s="182" t="s">
        <v>247</v>
      </c>
    </row>
    <row r="113" spans="1:89" ht="72" x14ac:dyDescent="0.25">
      <c r="A113" s="140">
        <v>105</v>
      </c>
      <c r="B113" s="10" t="s">
        <v>1329</v>
      </c>
      <c r="C113" s="11" t="s">
        <v>1330</v>
      </c>
      <c r="D113" s="11" t="s">
        <v>482</v>
      </c>
      <c r="E113" s="12">
        <v>44581</v>
      </c>
      <c r="F113" s="11" t="s">
        <v>1331</v>
      </c>
      <c r="G113" s="11" t="s">
        <v>91</v>
      </c>
      <c r="H113" s="11" t="s">
        <v>92</v>
      </c>
      <c r="I113" s="11" t="s">
        <v>93</v>
      </c>
      <c r="J113" s="52">
        <v>79384403</v>
      </c>
      <c r="K113" s="13">
        <v>1</v>
      </c>
      <c r="L113" s="13" t="s">
        <v>94</v>
      </c>
      <c r="M113" s="3" t="s">
        <v>95</v>
      </c>
      <c r="N113" s="11" t="s">
        <v>1324</v>
      </c>
      <c r="O113" s="10" t="s">
        <v>384</v>
      </c>
      <c r="P113" s="3" t="s">
        <v>98</v>
      </c>
      <c r="Q113" s="11" t="s">
        <v>99</v>
      </c>
      <c r="R113" s="10" t="s">
        <v>522</v>
      </c>
      <c r="S113" s="10" t="s">
        <v>523</v>
      </c>
      <c r="T113" s="11">
        <v>79309847</v>
      </c>
      <c r="U113" s="10" t="s">
        <v>522</v>
      </c>
      <c r="V113" s="11" t="s">
        <v>103</v>
      </c>
      <c r="W113" s="11" t="s">
        <v>103</v>
      </c>
      <c r="X113" s="11" t="s">
        <v>103</v>
      </c>
      <c r="Y113" s="11" t="s">
        <v>104</v>
      </c>
      <c r="Z113" s="14">
        <v>87532783</v>
      </c>
      <c r="AA113" s="11" t="s">
        <v>103</v>
      </c>
      <c r="AB113" s="11" t="s">
        <v>103</v>
      </c>
      <c r="AC113" s="14">
        <v>7589549</v>
      </c>
      <c r="AD113" s="6" t="s">
        <v>103</v>
      </c>
      <c r="AE113" s="11">
        <v>53023</v>
      </c>
      <c r="AF113" s="11">
        <v>49923</v>
      </c>
      <c r="AG113" s="15">
        <v>2022011000068</v>
      </c>
      <c r="AH113" s="12">
        <v>44952</v>
      </c>
      <c r="AI113" s="12">
        <v>44953</v>
      </c>
      <c r="AJ113" s="11" t="s">
        <v>103</v>
      </c>
      <c r="AK113" s="10" t="s">
        <v>103</v>
      </c>
      <c r="AL113" s="15" t="s">
        <v>103</v>
      </c>
      <c r="AM113" s="11" t="s">
        <v>103</v>
      </c>
      <c r="AN113" s="12" t="s">
        <v>103</v>
      </c>
      <c r="AO113" s="7">
        <v>0</v>
      </c>
      <c r="AP113" s="11" t="s">
        <v>103</v>
      </c>
      <c r="AQ113" s="7">
        <v>0</v>
      </c>
      <c r="AR113" s="11" t="s">
        <v>103</v>
      </c>
      <c r="AS113" s="7">
        <v>0</v>
      </c>
      <c r="AT113" s="3" t="s">
        <v>103</v>
      </c>
      <c r="AU113" s="7">
        <v>0</v>
      </c>
      <c r="AV113" s="3" t="s">
        <v>103</v>
      </c>
      <c r="AW113" s="7">
        <v>0</v>
      </c>
      <c r="AX113" s="3" t="s">
        <v>103</v>
      </c>
      <c r="AY113" s="7">
        <v>0</v>
      </c>
      <c r="AZ113" s="3" t="s">
        <v>103</v>
      </c>
      <c r="BA113" s="11">
        <v>0</v>
      </c>
      <c r="BB113" s="3" t="s">
        <v>103</v>
      </c>
      <c r="BC113" s="3">
        <f t="shared" si="6"/>
        <v>0</v>
      </c>
      <c r="BD113" s="8">
        <f t="shared" si="10"/>
        <v>87532783</v>
      </c>
      <c r="BE113" s="43">
        <v>0</v>
      </c>
      <c r="BF113" s="43">
        <v>0</v>
      </c>
      <c r="BG113" s="43">
        <v>0</v>
      </c>
      <c r="BH113" s="43">
        <v>0</v>
      </c>
      <c r="BI113" s="12">
        <v>45291</v>
      </c>
      <c r="BJ113" s="12">
        <v>45291</v>
      </c>
      <c r="BK113" s="183">
        <f t="shared" ca="1" si="8"/>
        <v>-838</v>
      </c>
      <c r="BL113" s="11" t="s">
        <v>106</v>
      </c>
      <c r="BM113" s="10" t="s">
        <v>95</v>
      </c>
      <c r="BN113" s="11" t="s">
        <v>107</v>
      </c>
      <c r="BO113" s="11" t="s">
        <v>1332</v>
      </c>
      <c r="BP113" s="11">
        <v>0</v>
      </c>
      <c r="BQ113" s="11" t="s">
        <v>109</v>
      </c>
      <c r="BR113" s="12">
        <v>44953</v>
      </c>
      <c r="BS113" s="12" t="s">
        <v>1333</v>
      </c>
      <c r="BT113" s="12">
        <v>44953</v>
      </c>
      <c r="BU113" s="11" t="s">
        <v>1334</v>
      </c>
      <c r="BV113" s="11" t="s">
        <v>131</v>
      </c>
      <c r="BW113" s="124" t="s">
        <v>113</v>
      </c>
      <c r="BX113" s="10" t="s">
        <v>132</v>
      </c>
      <c r="BY113" s="11" t="s">
        <v>103</v>
      </c>
      <c r="BZ113" s="11" t="s">
        <v>142</v>
      </c>
      <c r="CA113" s="11" t="s">
        <v>103</v>
      </c>
      <c r="CB113" s="11" t="s">
        <v>160</v>
      </c>
      <c r="CC113" s="11" t="s">
        <v>1335</v>
      </c>
      <c r="CD113" s="11" t="s">
        <v>1336</v>
      </c>
      <c r="CE113" s="12" t="s">
        <v>103</v>
      </c>
      <c r="CF113" s="175"/>
      <c r="CG113" s="175"/>
      <c r="CH113" s="182" t="s">
        <v>245</v>
      </c>
      <c r="CI113" s="182" t="s">
        <v>246</v>
      </c>
      <c r="CJ113" s="182" t="s">
        <v>99</v>
      </c>
      <c r="CK113" s="182" t="s">
        <v>247</v>
      </c>
    </row>
    <row r="114" spans="1:89" ht="72" x14ac:dyDescent="0.25">
      <c r="A114" s="140">
        <v>108</v>
      </c>
      <c r="B114" s="10" t="s">
        <v>1337</v>
      </c>
      <c r="C114" s="11" t="s">
        <v>1338</v>
      </c>
      <c r="D114" s="11" t="s">
        <v>482</v>
      </c>
      <c r="E114" s="12">
        <v>44581</v>
      </c>
      <c r="F114" s="11" t="s">
        <v>1339</v>
      </c>
      <c r="G114" s="11" t="s">
        <v>91</v>
      </c>
      <c r="H114" s="11" t="s">
        <v>92</v>
      </c>
      <c r="I114" s="11" t="s">
        <v>93</v>
      </c>
      <c r="J114" s="52">
        <v>19441797</v>
      </c>
      <c r="K114" s="13">
        <v>2</v>
      </c>
      <c r="L114" s="13" t="s">
        <v>94</v>
      </c>
      <c r="M114" s="3" t="s">
        <v>95</v>
      </c>
      <c r="N114" s="11" t="s">
        <v>1324</v>
      </c>
      <c r="O114" s="10" t="s">
        <v>384</v>
      </c>
      <c r="P114" s="3" t="s">
        <v>98</v>
      </c>
      <c r="Q114" s="11" t="s">
        <v>99</v>
      </c>
      <c r="R114" s="10" t="s">
        <v>522</v>
      </c>
      <c r="S114" s="10" t="s">
        <v>523</v>
      </c>
      <c r="T114" s="11">
        <v>79309847</v>
      </c>
      <c r="U114" s="10" t="s">
        <v>522</v>
      </c>
      <c r="V114" s="11" t="s">
        <v>103</v>
      </c>
      <c r="W114" s="11" t="s">
        <v>103</v>
      </c>
      <c r="X114" s="11" t="s">
        <v>103</v>
      </c>
      <c r="Y114" s="11" t="s">
        <v>104</v>
      </c>
      <c r="Z114" s="14">
        <v>87532783</v>
      </c>
      <c r="AA114" s="11" t="s">
        <v>103</v>
      </c>
      <c r="AB114" s="11" t="s">
        <v>103</v>
      </c>
      <c r="AC114" s="14">
        <v>7589549</v>
      </c>
      <c r="AD114" s="6" t="s">
        <v>103</v>
      </c>
      <c r="AE114" s="11">
        <v>34823</v>
      </c>
      <c r="AF114" s="11">
        <v>52023</v>
      </c>
      <c r="AG114" s="15" t="s">
        <v>221</v>
      </c>
      <c r="AH114" s="12">
        <v>44953</v>
      </c>
      <c r="AI114" s="12">
        <v>44956</v>
      </c>
      <c r="AJ114" s="11" t="s">
        <v>103</v>
      </c>
      <c r="AK114" s="10" t="s">
        <v>103</v>
      </c>
      <c r="AL114" s="15" t="s">
        <v>103</v>
      </c>
      <c r="AM114" s="11" t="s">
        <v>103</v>
      </c>
      <c r="AN114" s="12" t="s">
        <v>103</v>
      </c>
      <c r="AO114" s="7">
        <v>0</v>
      </c>
      <c r="AP114" s="11" t="s">
        <v>103</v>
      </c>
      <c r="AQ114" s="7">
        <v>0</v>
      </c>
      <c r="AR114" s="11" t="s">
        <v>103</v>
      </c>
      <c r="AS114" s="7">
        <v>0</v>
      </c>
      <c r="AT114" s="3" t="s">
        <v>103</v>
      </c>
      <c r="AU114" s="7">
        <v>0</v>
      </c>
      <c r="AV114" s="3" t="s">
        <v>103</v>
      </c>
      <c r="AW114" s="7">
        <v>0</v>
      </c>
      <c r="AX114" s="3" t="s">
        <v>103</v>
      </c>
      <c r="AY114" s="7">
        <v>0</v>
      </c>
      <c r="AZ114" s="3" t="s">
        <v>103</v>
      </c>
      <c r="BA114" s="11">
        <v>0</v>
      </c>
      <c r="BB114" s="3" t="s">
        <v>103</v>
      </c>
      <c r="BC114" s="3">
        <f t="shared" si="6"/>
        <v>0</v>
      </c>
      <c r="BD114" s="8">
        <f t="shared" si="10"/>
        <v>87532783</v>
      </c>
      <c r="BE114" s="43">
        <v>0</v>
      </c>
      <c r="BF114" s="43">
        <v>0</v>
      </c>
      <c r="BG114" s="43">
        <v>0</v>
      </c>
      <c r="BH114" s="43">
        <v>0</v>
      </c>
      <c r="BI114" s="12">
        <v>45291</v>
      </c>
      <c r="BJ114" s="12">
        <v>45291</v>
      </c>
      <c r="BK114" s="183">
        <f t="shared" ca="1" si="8"/>
        <v>-838</v>
      </c>
      <c r="BL114" s="11" t="s">
        <v>106</v>
      </c>
      <c r="BM114" s="10" t="s">
        <v>95</v>
      </c>
      <c r="BN114" s="11" t="s">
        <v>107</v>
      </c>
      <c r="BO114" s="11" t="s">
        <v>1340</v>
      </c>
      <c r="BP114" s="11">
        <v>0</v>
      </c>
      <c r="BQ114" s="11" t="s">
        <v>109</v>
      </c>
      <c r="BR114" s="12">
        <v>44954</v>
      </c>
      <c r="BS114" s="12" t="s">
        <v>1341</v>
      </c>
      <c r="BT114" s="12">
        <v>44956</v>
      </c>
      <c r="BU114" s="11" t="s">
        <v>1342</v>
      </c>
      <c r="BV114" s="11" t="s">
        <v>131</v>
      </c>
      <c r="BW114" s="124" t="s">
        <v>113</v>
      </c>
      <c r="BX114" s="10" t="s">
        <v>132</v>
      </c>
      <c r="BY114" s="11" t="s">
        <v>103</v>
      </c>
      <c r="BZ114" s="11" t="s">
        <v>142</v>
      </c>
      <c r="CA114" s="11" t="s">
        <v>103</v>
      </c>
      <c r="CB114" s="11" t="s">
        <v>160</v>
      </c>
      <c r="CC114" s="11" t="s">
        <v>1343</v>
      </c>
      <c r="CD114" s="11" t="s">
        <v>1344</v>
      </c>
      <c r="CE114" s="12" t="s">
        <v>103</v>
      </c>
      <c r="CF114" s="175"/>
      <c r="CG114" s="175"/>
      <c r="CH114" s="182" t="s">
        <v>245</v>
      </c>
      <c r="CI114" s="182" t="s">
        <v>246</v>
      </c>
      <c r="CJ114" s="182" t="s">
        <v>99</v>
      </c>
      <c r="CK114" s="182" t="s">
        <v>247</v>
      </c>
    </row>
    <row r="115" spans="1:89" ht="72" x14ac:dyDescent="0.25">
      <c r="A115" s="140">
        <v>112</v>
      </c>
      <c r="B115" s="10" t="s">
        <v>1345</v>
      </c>
      <c r="C115" s="11" t="s">
        <v>1346</v>
      </c>
      <c r="D115" s="11" t="s">
        <v>482</v>
      </c>
      <c r="E115" s="12">
        <v>44581</v>
      </c>
      <c r="F115" s="11" t="s">
        <v>1347</v>
      </c>
      <c r="G115" s="11" t="s">
        <v>91</v>
      </c>
      <c r="H115" s="11" t="s">
        <v>92</v>
      </c>
      <c r="I115" s="11" t="s">
        <v>93</v>
      </c>
      <c r="J115" s="52">
        <v>13503636</v>
      </c>
      <c r="K115" s="13">
        <v>0</v>
      </c>
      <c r="L115" s="13" t="s">
        <v>94</v>
      </c>
      <c r="M115" s="13" t="s">
        <v>1348</v>
      </c>
      <c r="N115" s="11" t="s">
        <v>1324</v>
      </c>
      <c r="O115" s="10" t="s">
        <v>384</v>
      </c>
      <c r="P115" s="3" t="s">
        <v>98</v>
      </c>
      <c r="Q115" s="11" t="s">
        <v>99</v>
      </c>
      <c r="R115" s="10" t="s">
        <v>522</v>
      </c>
      <c r="S115" s="10" t="s">
        <v>523</v>
      </c>
      <c r="T115" s="11">
        <v>79309847</v>
      </c>
      <c r="U115" s="10" t="s">
        <v>522</v>
      </c>
      <c r="V115" s="11" t="s">
        <v>103</v>
      </c>
      <c r="W115" s="11" t="s">
        <v>103</v>
      </c>
      <c r="X115" s="11" t="s">
        <v>103</v>
      </c>
      <c r="Y115" s="11" t="s">
        <v>104</v>
      </c>
      <c r="Z115" s="14">
        <v>87532783</v>
      </c>
      <c r="AA115" s="11" t="s">
        <v>103</v>
      </c>
      <c r="AB115" s="11" t="s">
        <v>103</v>
      </c>
      <c r="AC115" s="14">
        <v>7589549</v>
      </c>
      <c r="AD115" s="6" t="s">
        <v>103</v>
      </c>
      <c r="AE115" s="11">
        <v>34723</v>
      </c>
      <c r="AF115" s="11">
        <v>53523</v>
      </c>
      <c r="AG115" s="15" t="s">
        <v>221</v>
      </c>
      <c r="AH115" s="12">
        <v>44956</v>
      </c>
      <c r="AI115" s="12">
        <v>44956</v>
      </c>
      <c r="AJ115" s="11" t="s">
        <v>103</v>
      </c>
      <c r="AK115" s="10" t="s">
        <v>103</v>
      </c>
      <c r="AL115" s="15" t="s">
        <v>103</v>
      </c>
      <c r="AM115" s="11" t="s">
        <v>103</v>
      </c>
      <c r="AN115" s="12" t="s">
        <v>103</v>
      </c>
      <c r="AO115" s="7">
        <v>0</v>
      </c>
      <c r="AP115" s="11" t="s">
        <v>103</v>
      </c>
      <c r="AQ115" s="7">
        <v>0</v>
      </c>
      <c r="AR115" s="11" t="s">
        <v>103</v>
      </c>
      <c r="AS115" s="7">
        <v>0</v>
      </c>
      <c r="AT115" s="3" t="s">
        <v>103</v>
      </c>
      <c r="AU115" s="7">
        <v>0</v>
      </c>
      <c r="AV115" s="3" t="s">
        <v>103</v>
      </c>
      <c r="AW115" s="7">
        <v>0</v>
      </c>
      <c r="AX115" s="3" t="s">
        <v>103</v>
      </c>
      <c r="AY115" s="7">
        <v>0</v>
      </c>
      <c r="AZ115" s="3" t="s">
        <v>103</v>
      </c>
      <c r="BA115" s="11">
        <v>0</v>
      </c>
      <c r="BB115" s="3" t="s">
        <v>103</v>
      </c>
      <c r="BC115" s="3">
        <f t="shared" si="6"/>
        <v>0</v>
      </c>
      <c r="BD115" s="8">
        <f t="shared" si="10"/>
        <v>87532783</v>
      </c>
      <c r="BE115" s="43">
        <v>0</v>
      </c>
      <c r="BF115" s="43">
        <v>0</v>
      </c>
      <c r="BG115" s="43">
        <v>0</v>
      </c>
      <c r="BH115" s="43">
        <v>0</v>
      </c>
      <c r="BI115" s="12">
        <v>45291</v>
      </c>
      <c r="BJ115" s="12">
        <v>45291</v>
      </c>
      <c r="BK115" s="183">
        <f t="shared" ca="1" si="8"/>
        <v>-838</v>
      </c>
      <c r="BL115" s="11" t="s">
        <v>106</v>
      </c>
      <c r="BM115" s="10" t="s">
        <v>95</v>
      </c>
      <c r="BN115" s="11" t="s">
        <v>107</v>
      </c>
      <c r="BO115" s="11" t="s">
        <v>1349</v>
      </c>
      <c r="BP115" s="11">
        <v>0</v>
      </c>
      <c r="BQ115" s="11" t="s">
        <v>109</v>
      </c>
      <c r="BR115" s="12">
        <v>44956</v>
      </c>
      <c r="BS115" s="11" t="s">
        <v>1350</v>
      </c>
      <c r="BT115" s="12">
        <v>44956</v>
      </c>
      <c r="BU115" s="11" t="s">
        <v>1351</v>
      </c>
      <c r="BV115" s="11" t="s">
        <v>131</v>
      </c>
      <c r="BW115" s="124" t="s">
        <v>113</v>
      </c>
      <c r="BX115" s="10" t="s">
        <v>132</v>
      </c>
      <c r="BY115" s="11" t="s">
        <v>103</v>
      </c>
      <c r="BZ115" s="11" t="s">
        <v>142</v>
      </c>
      <c r="CA115" s="11" t="s">
        <v>103</v>
      </c>
      <c r="CB115" s="11" t="s">
        <v>160</v>
      </c>
      <c r="CC115" s="11" t="s">
        <v>1352</v>
      </c>
      <c r="CD115" s="11" t="s">
        <v>1353</v>
      </c>
      <c r="CE115" s="12" t="s">
        <v>103</v>
      </c>
      <c r="CF115" s="175"/>
      <c r="CG115" s="175"/>
      <c r="CH115" s="182" t="s">
        <v>245</v>
      </c>
      <c r="CI115" s="182" t="s">
        <v>246</v>
      </c>
      <c r="CJ115" s="182" t="s">
        <v>99</v>
      </c>
      <c r="CK115" s="182" t="s">
        <v>247</v>
      </c>
    </row>
    <row r="116" spans="1:89" ht="72" x14ac:dyDescent="0.25">
      <c r="A116" s="140">
        <v>113</v>
      </c>
      <c r="B116" s="10" t="s">
        <v>1354</v>
      </c>
      <c r="C116" s="11" t="s">
        <v>1355</v>
      </c>
      <c r="D116" s="11" t="s">
        <v>482</v>
      </c>
      <c r="E116" s="12">
        <v>44581</v>
      </c>
      <c r="F116" s="11" t="s">
        <v>1356</v>
      </c>
      <c r="G116" s="11" t="s">
        <v>91</v>
      </c>
      <c r="H116" s="11" t="s">
        <v>92</v>
      </c>
      <c r="I116" s="11" t="s">
        <v>93</v>
      </c>
      <c r="J116" s="52">
        <v>98385759</v>
      </c>
      <c r="K116" s="13">
        <v>1</v>
      </c>
      <c r="L116" s="13" t="s">
        <v>94</v>
      </c>
      <c r="M116" s="13" t="s">
        <v>1357</v>
      </c>
      <c r="N116" s="11" t="s">
        <v>1324</v>
      </c>
      <c r="O116" s="10" t="s">
        <v>384</v>
      </c>
      <c r="P116" s="3" t="s">
        <v>98</v>
      </c>
      <c r="Q116" s="11" t="s">
        <v>99</v>
      </c>
      <c r="R116" s="10" t="s">
        <v>522</v>
      </c>
      <c r="S116" s="10" t="s">
        <v>523</v>
      </c>
      <c r="T116" s="11">
        <v>79309847</v>
      </c>
      <c r="U116" s="10" t="s">
        <v>522</v>
      </c>
      <c r="V116" s="11" t="s">
        <v>103</v>
      </c>
      <c r="W116" s="11" t="s">
        <v>103</v>
      </c>
      <c r="X116" s="11" t="s">
        <v>103</v>
      </c>
      <c r="Y116" s="11" t="s">
        <v>104</v>
      </c>
      <c r="Z116" s="14">
        <v>87532783</v>
      </c>
      <c r="AA116" s="11" t="s">
        <v>103</v>
      </c>
      <c r="AB116" s="11" t="s">
        <v>103</v>
      </c>
      <c r="AC116" s="14">
        <v>7589549</v>
      </c>
      <c r="AD116" s="6" t="s">
        <v>103</v>
      </c>
      <c r="AE116" s="11">
        <v>53123</v>
      </c>
      <c r="AF116" s="11">
        <v>52223</v>
      </c>
      <c r="AG116" s="15" t="s">
        <v>221</v>
      </c>
      <c r="AH116" s="12">
        <v>44953</v>
      </c>
      <c r="AI116" s="12">
        <v>44953</v>
      </c>
      <c r="AJ116" s="11" t="s">
        <v>103</v>
      </c>
      <c r="AK116" s="10" t="s">
        <v>103</v>
      </c>
      <c r="AL116" s="15" t="s">
        <v>103</v>
      </c>
      <c r="AM116" s="11" t="s">
        <v>103</v>
      </c>
      <c r="AN116" s="12" t="s">
        <v>103</v>
      </c>
      <c r="AO116" s="7">
        <v>0</v>
      </c>
      <c r="AP116" s="11" t="s">
        <v>103</v>
      </c>
      <c r="AQ116" s="7">
        <v>0</v>
      </c>
      <c r="AR116" s="11" t="s">
        <v>103</v>
      </c>
      <c r="AS116" s="7">
        <v>0</v>
      </c>
      <c r="AT116" s="3" t="s">
        <v>103</v>
      </c>
      <c r="AU116" s="7">
        <v>0</v>
      </c>
      <c r="AV116" s="3" t="s">
        <v>103</v>
      </c>
      <c r="AW116" s="7">
        <v>0</v>
      </c>
      <c r="AX116" s="3" t="s">
        <v>103</v>
      </c>
      <c r="AY116" s="7">
        <v>0</v>
      </c>
      <c r="AZ116" s="3" t="s">
        <v>103</v>
      </c>
      <c r="BA116" s="11">
        <v>0</v>
      </c>
      <c r="BB116" s="3" t="s">
        <v>103</v>
      </c>
      <c r="BC116" s="3">
        <f t="shared" si="6"/>
        <v>0</v>
      </c>
      <c r="BD116" s="8">
        <f t="shared" si="10"/>
        <v>87532783</v>
      </c>
      <c r="BE116" s="43">
        <v>0</v>
      </c>
      <c r="BF116" s="43">
        <v>0</v>
      </c>
      <c r="BG116" s="43">
        <v>0</v>
      </c>
      <c r="BH116" s="43">
        <v>0</v>
      </c>
      <c r="BI116" s="12">
        <v>45291</v>
      </c>
      <c r="BJ116" s="12">
        <v>45291</v>
      </c>
      <c r="BK116" s="183">
        <f t="shared" ca="1" si="8"/>
        <v>-838</v>
      </c>
      <c r="BL116" s="11" t="s">
        <v>106</v>
      </c>
      <c r="BM116" s="11" t="s">
        <v>1358</v>
      </c>
      <c r="BN116" s="11" t="s">
        <v>107</v>
      </c>
      <c r="BO116" s="11" t="s">
        <v>1359</v>
      </c>
      <c r="BP116" s="11">
        <v>0</v>
      </c>
      <c r="BQ116" s="11" t="s">
        <v>109</v>
      </c>
      <c r="BR116" s="12">
        <v>44953</v>
      </c>
      <c r="BS116" s="11" t="s">
        <v>1360</v>
      </c>
      <c r="BT116" s="12">
        <v>44953</v>
      </c>
      <c r="BU116" s="11" t="s">
        <v>1361</v>
      </c>
      <c r="BV116" s="11" t="s">
        <v>131</v>
      </c>
      <c r="BW116" s="124" t="s">
        <v>113</v>
      </c>
      <c r="BX116" s="10" t="s">
        <v>132</v>
      </c>
      <c r="BY116" s="11" t="s">
        <v>103</v>
      </c>
      <c r="BZ116" s="11" t="s">
        <v>142</v>
      </c>
      <c r="CA116" s="11" t="s">
        <v>103</v>
      </c>
      <c r="CB116" s="11" t="s">
        <v>160</v>
      </c>
      <c r="CC116" s="11" t="s">
        <v>1362</v>
      </c>
      <c r="CD116" s="11" t="s">
        <v>1363</v>
      </c>
      <c r="CE116" s="12" t="s">
        <v>103</v>
      </c>
      <c r="CF116" s="175"/>
      <c r="CG116" s="175"/>
      <c r="CH116" s="182" t="s">
        <v>245</v>
      </c>
      <c r="CI116" s="182" t="s">
        <v>246</v>
      </c>
      <c r="CJ116" s="182" t="s">
        <v>99</v>
      </c>
      <c r="CK116" s="182" t="s">
        <v>247</v>
      </c>
    </row>
    <row r="117" spans="1:89" ht="72" x14ac:dyDescent="0.25">
      <c r="A117" s="140">
        <v>253</v>
      </c>
      <c r="B117" s="10" t="s">
        <v>1364</v>
      </c>
      <c r="C117" s="11" t="s">
        <v>1365</v>
      </c>
      <c r="D117" s="11" t="s">
        <v>321</v>
      </c>
      <c r="E117" s="12">
        <v>44584</v>
      </c>
      <c r="F117" s="11" t="s">
        <v>1366</v>
      </c>
      <c r="G117" s="11" t="s">
        <v>91</v>
      </c>
      <c r="H117" s="11" t="s">
        <v>92</v>
      </c>
      <c r="I117" s="11" t="s">
        <v>93</v>
      </c>
      <c r="J117" s="52">
        <v>19393097</v>
      </c>
      <c r="K117" s="13">
        <v>9</v>
      </c>
      <c r="L117" s="13" t="s">
        <v>94</v>
      </c>
      <c r="M117" s="13" t="s">
        <v>95</v>
      </c>
      <c r="N117" s="11" t="s">
        <v>1367</v>
      </c>
      <c r="O117" s="11" t="s">
        <v>97</v>
      </c>
      <c r="P117" s="11" t="s">
        <v>168</v>
      </c>
      <c r="Q117" s="11" t="s">
        <v>99</v>
      </c>
      <c r="R117" s="10" t="s">
        <v>640</v>
      </c>
      <c r="S117" s="10" t="s">
        <v>641</v>
      </c>
      <c r="T117" s="11">
        <v>51728425</v>
      </c>
      <c r="U117" s="10" t="s">
        <v>640</v>
      </c>
      <c r="V117" s="11" t="s">
        <v>103</v>
      </c>
      <c r="W117" s="11" t="s">
        <v>103</v>
      </c>
      <c r="X117" s="11" t="s">
        <v>103</v>
      </c>
      <c r="Y117" s="11" t="s">
        <v>104</v>
      </c>
      <c r="Z117" s="14">
        <v>119398808</v>
      </c>
      <c r="AA117" s="11" t="s">
        <v>103</v>
      </c>
      <c r="AB117" s="11" t="s">
        <v>103</v>
      </c>
      <c r="AC117" s="14">
        <v>10473580</v>
      </c>
      <c r="AD117" s="6" t="s">
        <v>103</v>
      </c>
      <c r="AE117" s="11">
        <v>62323</v>
      </c>
      <c r="AF117" s="11">
        <v>44923</v>
      </c>
      <c r="AG117" s="15" t="s">
        <v>105</v>
      </c>
      <c r="AH117" s="12">
        <v>44950</v>
      </c>
      <c r="AI117" s="12">
        <v>44952</v>
      </c>
      <c r="AJ117" s="11" t="s">
        <v>103</v>
      </c>
      <c r="AK117" s="10" t="s">
        <v>103</v>
      </c>
      <c r="AL117" s="15" t="s">
        <v>103</v>
      </c>
      <c r="AM117" s="11" t="s">
        <v>103</v>
      </c>
      <c r="AN117" s="12" t="s">
        <v>103</v>
      </c>
      <c r="AO117" s="7">
        <v>0</v>
      </c>
      <c r="AP117" s="11" t="s">
        <v>103</v>
      </c>
      <c r="AQ117" s="7">
        <v>0</v>
      </c>
      <c r="AR117" s="11" t="s">
        <v>103</v>
      </c>
      <c r="AS117" s="7">
        <v>0</v>
      </c>
      <c r="AT117" s="3" t="s">
        <v>103</v>
      </c>
      <c r="AU117" s="7">
        <v>0</v>
      </c>
      <c r="AV117" s="3" t="s">
        <v>103</v>
      </c>
      <c r="AW117" s="7">
        <v>0</v>
      </c>
      <c r="AX117" s="3" t="s">
        <v>103</v>
      </c>
      <c r="AY117" s="7">
        <v>0</v>
      </c>
      <c r="AZ117" s="3" t="s">
        <v>103</v>
      </c>
      <c r="BA117" s="11">
        <v>0</v>
      </c>
      <c r="BB117" s="11">
        <v>0</v>
      </c>
      <c r="BC117" s="3">
        <f t="shared" si="6"/>
        <v>-153</v>
      </c>
      <c r="BD117" s="8">
        <f t="shared" si="10"/>
        <v>119398808</v>
      </c>
      <c r="BE117" s="43">
        <v>0</v>
      </c>
      <c r="BF117" s="43">
        <v>0</v>
      </c>
      <c r="BG117" s="43">
        <v>0</v>
      </c>
      <c r="BH117" s="43">
        <v>0</v>
      </c>
      <c r="BI117" s="12">
        <v>45291</v>
      </c>
      <c r="BJ117" s="12">
        <v>45138</v>
      </c>
      <c r="BK117" s="183">
        <f t="shared" ca="1" si="8"/>
        <v>-991</v>
      </c>
      <c r="BL117" s="11" t="s">
        <v>127</v>
      </c>
      <c r="BM117" s="10" t="s">
        <v>95</v>
      </c>
      <c r="BN117" s="11" t="s">
        <v>107</v>
      </c>
      <c r="BO117" s="11" t="s">
        <v>1368</v>
      </c>
      <c r="BP117" s="11">
        <v>0</v>
      </c>
      <c r="BQ117" s="11" t="s">
        <v>109</v>
      </c>
      <c r="BR117" s="12">
        <v>44951</v>
      </c>
      <c r="BS117" s="11" t="s">
        <v>1369</v>
      </c>
      <c r="BT117" s="12">
        <v>44951</v>
      </c>
      <c r="BU117" s="11" t="s">
        <v>1370</v>
      </c>
      <c r="BV117" s="11" t="s">
        <v>1371</v>
      </c>
      <c r="BW117" s="9" t="s">
        <v>113</v>
      </c>
      <c r="BX117" s="11" t="s">
        <v>114</v>
      </c>
      <c r="BY117" s="11" t="s">
        <v>103</v>
      </c>
      <c r="BZ117" s="11" t="s">
        <v>142</v>
      </c>
      <c r="CA117" s="11" t="s">
        <v>103</v>
      </c>
      <c r="CB117" s="11" t="s">
        <v>160</v>
      </c>
      <c r="CC117" s="11" t="s">
        <v>1372</v>
      </c>
      <c r="CD117" s="11" t="s">
        <v>1373</v>
      </c>
      <c r="CE117" s="12">
        <v>45140</v>
      </c>
      <c r="CF117" s="175"/>
      <c r="CG117" s="175"/>
      <c r="CH117" s="182" t="s">
        <v>635</v>
      </c>
      <c r="CI117" s="182" t="s">
        <v>121</v>
      </c>
      <c r="CJ117" s="182" t="s">
        <v>99</v>
      </c>
      <c r="CK117" s="182" t="s">
        <v>122</v>
      </c>
    </row>
    <row r="118" spans="1:89" ht="108" x14ac:dyDescent="0.25">
      <c r="A118" s="140">
        <v>174</v>
      </c>
      <c r="B118" s="10" t="s">
        <v>1374</v>
      </c>
      <c r="C118" s="11" t="s">
        <v>1375</v>
      </c>
      <c r="D118" s="10" t="s">
        <v>250</v>
      </c>
      <c r="E118" s="12">
        <v>44584</v>
      </c>
      <c r="F118" s="11" t="s">
        <v>1376</v>
      </c>
      <c r="G118" s="11" t="s">
        <v>91</v>
      </c>
      <c r="H118" s="11" t="s">
        <v>92</v>
      </c>
      <c r="I118" s="11" t="s">
        <v>93</v>
      </c>
      <c r="J118" s="52">
        <v>1022422027</v>
      </c>
      <c r="K118" s="13">
        <v>0</v>
      </c>
      <c r="L118" s="13" t="s">
        <v>94</v>
      </c>
      <c r="M118" s="3" t="s">
        <v>95</v>
      </c>
      <c r="N118" s="11" t="s">
        <v>1377</v>
      </c>
      <c r="O118" s="10" t="s">
        <v>384</v>
      </c>
      <c r="P118" s="3" t="s">
        <v>98</v>
      </c>
      <c r="Q118" s="11" t="s">
        <v>99</v>
      </c>
      <c r="R118" s="10" t="s">
        <v>653</v>
      </c>
      <c r="S118" s="10" t="s">
        <v>654</v>
      </c>
      <c r="T118" s="11">
        <v>52032888</v>
      </c>
      <c r="U118" s="10" t="s">
        <v>653</v>
      </c>
      <c r="V118" s="11" t="s">
        <v>655</v>
      </c>
      <c r="W118" s="11" t="s">
        <v>103</v>
      </c>
      <c r="X118" s="11" t="s">
        <v>103</v>
      </c>
      <c r="Y118" s="11" t="s">
        <v>104</v>
      </c>
      <c r="Z118" s="14">
        <v>55373330</v>
      </c>
      <c r="AA118" s="11" t="s">
        <v>103</v>
      </c>
      <c r="AB118" s="11" t="s">
        <v>103</v>
      </c>
      <c r="AC118" s="14">
        <v>4857310</v>
      </c>
      <c r="AD118" s="6">
        <v>5304182</v>
      </c>
      <c r="AE118" s="11">
        <v>30323</v>
      </c>
      <c r="AF118" s="11">
        <v>44723</v>
      </c>
      <c r="AG118" s="15" t="s">
        <v>221</v>
      </c>
      <c r="AH118" s="12">
        <v>44950</v>
      </c>
      <c r="AI118" s="12">
        <v>44951</v>
      </c>
      <c r="AJ118" s="11" t="s">
        <v>103</v>
      </c>
      <c r="AK118" s="10" t="s">
        <v>103</v>
      </c>
      <c r="AL118" s="15" t="s">
        <v>103</v>
      </c>
      <c r="AM118" s="11" t="s">
        <v>103</v>
      </c>
      <c r="AN118" s="12" t="s">
        <v>103</v>
      </c>
      <c r="AO118" s="7">
        <v>-809550</v>
      </c>
      <c r="AP118" s="12">
        <v>45289</v>
      </c>
      <c r="AQ118" s="7">
        <v>26520910</v>
      </c>
      <c r="AR118" s="12">
        <v>45289</v>
      </c>
      <c r="AS118" s="7">
        <v>0</v>
      </c>
      <c r="AT118" s="3" t="s">
        <v>103</v>
      </c>
      <c r="AU118" s="7">
        <v>0</v>
      </c>
      <c r="AV118" s="3" t="s">
        <v>103</v>
      </c>
      <c r="AW118" s="7">
        <v>0</v>
      </c>
      <c r="AX118" s="3" t="s">
        <v>103</v>
      </c>
      <c r="AY118" s="7">
        <v>0</v>
      </c>
      <c r="AZ118" s="3" t="s">
        <v>103</v>
      </c>
      <c r="BA118" s="11">
        <v>1</v>
      </c>
      <c r="BB118" s="12">
        <v>45289</v>
      </c>
      <c r="BC118" s="3">
        <f t="shared" si="6"/>
        <v>152</v>
      </c>
      <c r="BD118" s="8">
        <f t="shared" si="10"/>
        <v>81084690</v>
      </c>
      <c r="BE118" s="154">
        <f>BF118+BG118+BH118</f>
        <v>26520910</v>
      </c>
      <c r="BF118" s="7">
        <v>26520910</v>
      </c>
      <c r="BG118" s="7">
        <v>0</v>
      </c>
      <c r="BH118" s="7">
        <v>0</v>
      </c>
      <c r="BI118" s="12">
        <v>45291</v>
      </c>
      <c r="BJ118" s="12">
        <v>45443</v>
      </c>
      <c r="BK118" s="183">
        <f t="shared" ca="1" si="8"/>
        <v>-686</v>
      </c>
      <c r="BL118" s="11" t="s">
        <v>127</v>
      </c>
      <c r="BM118" s="10" t="s">
        <v>95</v>
      </c>
      <c r="BN118" s="11" t="s">
        <v>107</v>
      </c>
      <c r="BO118" s="11" t="s">
        <v>1378</v>
      </c>
      <c r="BP118" s="11">
        <v>0</v>
      </c>
      <c r="BQ118" s="11" t="s">
        <v>109</v>
      </c>
      <c r="BR118" s="12">
        <v>44951</v>
      </c>
      <c r="BS118" s="11" t="s">
        <v>1297</v>
      </c>
      <c r="BT118" s="12">
        <v>44951</v>
      </c>
      <c r="BU118" s="11" t="s">
        <v>1379</v>
      </c>
      <c r="BV118" s="11" t="s">
        <v>1380</v>
      </c>
      <c r="BW118" s="124" t="s">
        <v>113</v>
      </c>
      <c r="BX118" s="11" t="s">
        <v>258</v>
      </c>
      <c r="BY118" s="11" t="s">
        <v>103</v>
      </c>
      <c r="BZ118" s="11" t="s">
        <v>1381</v>
      </c>
      <c r="CA118" s="11" t="s">
        <v>103</v>
      </c>
      <c r="CB118" s="11" t="s">
        <v>160</v>
      </c>
      <c r="CC118" s="11" t="s">
        <v>1382</v>
      </c>
      <c r="CD118" s="11" t="s">
        <v>1383</v>
      </c>
      <c r="CE118" s="12" t="s">
        <v>103</v>
      </c>
      <c r="CF118" s="175"/>
      <c r="CG118" s="175"/>
      <c r="CH118" s="182" t="s">
        <v>245</v>
      </c>
      <c r="CI118" s="182" t="s">
        <v>246</v>
      </c>
      <c r="CJ118" s="182" t="s">
        <v>99</v>
      </c>
      <c r="CK118" s="182" t="s">
        <v>247</v>
      </c>
    </row>
    <row r="119" spans="1:89" ht="72" x14ac:dyDescent="0.25">
      <c r="A119" s="140">
        <v>283</v>
      </c>
      <c r="B119" s="10" t="s">
        <v>1384</v>
      </c>
      <c r="C119" s="11" t="s">
        <v>1385</v>
      </c>
      <c r="D119" s="11" t="s">
        <v>539</v>
      </c>
      <c r="E119" s="12">
        <v>44584</v>
      </c>
      <c r="F119" s="11" t="s">
        <v>1386</v>
      </c>
      <c r="G119" s="11" t="s">
        <v>91</v>
      </c>
      <c r="H119" s="11" t="s">
        <v>92</v>
      </c>
      <c r="I119" s="11" t="s">
        <v>93</v>
      </c>
      <c r="J119" s="52">
        <v>53076752</v>
      </c>
      <c r="K119" s="13">
        <v>1</v>
      </c>
      <c r="L119" s="13" t="s">
        <v>94</v>
      </c>
      <c r="M119" s="13" t="s">
        <v>95</v>
      </c>
      <c r="N119" s="23" t="s">
        <v>1387</v>
      </c>
      <c r="O119" s="11" t="s">
        <v>97</v>
      </c>
      <c r="P119" s="11" t="s">
        <v>168</v>
      </c>
      <c r="Q119" s="11" t="s">
        <v>99</v>
      </c>
      <c r="R119" s="10" t="s">
        <v>867</v>
      </c>
      <c r="S119" s="10" t="s">
        <v>1388</v>
      </c>
      <c r="T119" s="11">
        <v>79313574</v>
      </c>
      <c r="U119" s="10" t="s">
        <v>867</v>
      </c>
      <c r="V119" s="11" t="s">
        <v>103</v>
      </c>
      <c r="W119" s="11" t="s">
        <v>103</v>
      </c>
      <c r="X119" s="11" t="s">
        <v>103</v>
      </c>
      <c r="Y119" s="11" t="s">
        <v>104</v>
      </c>
      <c r="Z119" s="14">
        <v>122999866</v>
      </c>
      <c r="AA119" s="11" t="s">
        <v>103</v>
      </c>
      <c r="AB119" s="11" t="s">
        <v>103</v>
      </c>
      <c r="AC119" s="14">
        <v>10758006</v>
      </c>
      <c r="AD119" s="6" t="s">
        <v>103</v>
      </c>
      <c r="AE119" s="11">
        <v>60423</v>
      </c>
      <c r="AF119" s="11">
        <v>44323</v>
      </c>
      <c r="AG119" s="15" t="s">
        <v>221</v>
      </c>
      <c r="AH119" s="12">
        <v>44950</v>
      </c>
      <c r="AI119" s="12">
        <v>44951</v>
      </c>
      <c r="AJ119" s="11" t="s">
        <v>103</v>
      </c>
      <c r="AK119" s="10" t="s">
        <v>103</v>
      </c>
      <c r="AL119" s="15" t="s">
        <v>103</v>
      </c>
      <c r="AM119" s="11" t="s">
        <v>103</v>
      </c>
      <c r="AN119" s="12" t="s">
        <v>103</v>
      </c>
      <c r="AO119" s="7">
        <v>0</v>
      </c>
      <c r="AP119" s="11" t="s">
        <v>103</v>
      </c>
      <c r="AQ119" s="7">
        <v>0</v>
      </c>
      <c r="AR119" s="11" t="s">
        <v>103</v>
      </c>
      <c r="AS119" s="7">
        <v>0</v>
      </c>
      <c r="AT119" s="3" t="s">
        <v>103</v>
      </c>
      <c r="AU119" s="7">
        <v>0</v>
      </c>
      <c r="AV119" s="3" t="s">
        <v>103</v>
      </c>
      <c r="AW119" s="7">
        <v>0</v>
      </c>
      <c r="AX119" s="3" t="s">
        <v>103</v>
      </c>
      <c r="AY119" s="7">
        <v>0</v>
      </c>
      <c r="AZ119" s="3" t="s">
        <v>103</v>
      </c>
      <c r="BA119" s="11">
        <v>0</v>
      </c>
      <c r="BB119" s="11">
        <v>0</v>
      </c>
      <c r="BC119" s="3">
        <f t="shared" si="6"/>
        <v>-207</v>
      </c>
      <c r="BD119" s="8">
        <f t="shared" si="10"/>
        <v>122999866</v>
      </c>
      <c r="BE119" s="43">
        <v>0</v>
      </c>
      <c r="BF119" s="43">
        <v>0</v>
      </c>
      <c r="BG119" s="43">
        <v>0</v>
      </c>
      <c r="BH119" s="43">
        <v>0</v>
      </c>
      <c r="BI119" s="12">
        <v>45291</v>
      </c>
      <c r="BJ119" s="12">
        <v>45084</v>
      </c>
      <c r="BK119" s="183">
        <f t="shared" ca="1" si="8"/>
        <v>-1045</v>
      </c>
      <c r="BL119" s="11" t="s">
        <v>106</v>
      </c>
      <c r="BM119" s="10" t="s">
        <v>95</v>
      </c>
      <c r="BN119" s="11" t="s">
        <v>107</v>
      </c>
      <c r="BO119" s="11" t="s">
        <v>1389</v>
      </c>
      <c r="BP119" s="11">
        <v>0</v>
      </c>
      <c r="BQ119" s="11" t="s">
        <v>109</v>
      </c>
      <c r="BR119" s="12">
        <v>44951</v>
      </c>
      <c r="BS119" s="11" t="s">
        <v>1111</v>
      </c>
      <c r="BT119" s="12">
        <v>44951</v>
      </c>
      <c r="BU119" s="70" t="s">
        <v>1390</v>
      </c>
      <c r="BV119" s="11" t="s">
        <v>1391</v>
      </c>
      <c r="BW119" s="9" t="s">
        <v>113</v>
      </c>
      <c r="BX119" s="11" t="s">
        <v>114</v>
      </c>
      <c r="BY119" s="11" t="s">
        <v>103</v>
      </c>
      <c r="BZ119" s="11" t="s">
        <v>175</v>
      </c>
      <c r="CA119" s="11" t="s">
        <v>103</v>
      </c>
      <c r="CB119" s="11" t="s">
        <v>117</v>
      </c>
      <c r="CC119" s="11" t="s">
        <v>1392</v>
      </c>
      <c r="CD119" s="11" t="s">
        <v>1393</v>
      </c>
      <c r="CE119" s="12">
        <v>45084</v>
      </c>
      <c r="CF119" s="175"/>
      <c r="CG119" s="175"/>
      <c r="CH119" s="182" t="s">
        <v>347</v>
      </c>
      <c r="CI119" s="182" t="s">
        <v>121</v>
      </c>
      <c r="CJ119" s="182" t="s">
        <v>99</v>
      </c>
      <c r="CK119" s="182" t="s">
        <v>179</v>
      </c>
    </row>
    <row r="120" spans="1:89" ht="72" x14ac:dyDescent="0.25">
      <c r="A120" s="140">
        <v>355</v>
      </c>
      <c r="B120" s="10" t="s">
        <v>1394</v>
      </c>
      <c r="C120" s="11" t="s">
        <v>1395</v>
      </c>
      <c r="D120" s="11" t="s">
        <v>165</v>
      </c>
      <c r="E120" s="12">
        <v>44584</v>
      </c>
      <c r="F120" s="11" t="s">
        <v>1396</v>
      </c>
      <c r="G120" s="11" t="s">
        <v>91</v>
      </c>
      <c r="H120" s="11" t="s">
        <v>92</v>
      </c>
      <c r="I120" s="11" t="s">
        <v>93</v>
      </c>
      <c r="J120" s="52">
        <v>1014224572</v>
      </c>
      <c r="K120" s="13">
        <v>5</v>
      </c>
      <c r="L120" s="13" t="s">
        <v>94</v>
      </c>
      <c r="M120" s="3" t="s">
        <v>95</v>
      </c>
      <c r="N120" s="11" t="s">
        <v>1397</v>
      </c>
      <c r="O120" s="10" t="s">
        <v>384</v>
      </c>
      <c r="P120" s="3" t="s">
        <v>98</v>
      </c>
      <c r="Q120" s="11" t="s">
        <v>99</v>
      </c>
      <c r="R120" s="10" t="s">
        <v>238</v>
      </c>
      <c r="S120" s="10" t="s">
        <v>1398</v>
      </c>
      <c r="T120" s="10">
        <v>52350519</v>
      </c>
      <c r="U120" s="10" t="s">
        <v>1004</v>
      </c>
      <c r="V120" s="11" t="s">
        <v>103</v>
      </c>
      <c r="W120" s="11" t="s">
        <v>1399</v>
      </c>
      <c r="X120" s="10" t="s">
        <v>1400</v>
      </c>
      <c r="Y120" s="11" t="s">
        <v>104</v>
      </c>
      <c r="Z120" s="14">
        <v>51284712</v>
      </c>
      <c r="AA120" s="11" t="s">
        <v>103</v>
      </c>
      <c r="AB120" s="11" t="s">
        <v>103</v>
      </c>
      <c r="AC120" s="14">
        <v>4273726</v>
      </c>
      <c r="AD120" s="6">
        <v>4666908</v>
      </c>
      <c r="AE120" s="11">
        <v>30223</v>
      </c>
      <c r="AF120" s="11">
        <v>45723</v>
      </c>
      <c r="AG120" s="15">
        <v>2022011000068</v>
      </c>
      <c r="AH120" s="12">
        <v>44950</v>
      </c>
      <c r="AI120" s="12">
        <v>44952</v>
      </c>
      <c r="AJ120" s="11" t="s">
        <v>103</v>
      </c>
      <c r="AK120" s="10" t="s">
        <v>103</v>
      </c>
      <c r="AL120" s="15" t="s">
        <v>103</v>
      </c>
      <c r="AM120" s="11" t="s">
        <v>103</v>
      </c>
      <c r="AN120" s="12" t="s">
        <v>103</v>
      </c>
      <c r="AO120" s="7">
        <v>-3418984</v>
      </c>
      <c r="AP120" s="39">
        <v>45286</v>
      </c>
      <c r="AQ120" s="7">
        <v>23334540</v>
      </c>
      <c r="AR120" s="39">
        <v>45286</v>
      </c>
      <c r="AS120" s="7">
        <v>0</v>
      </c>
      <c r="AT120" s="3" t="s">
        <v>103</v>
      </c>
      <c r="AU120" s="7">
        <v>0</v>
      </c>
      <c r="AV120" s="3" t="s">
        <v>103</v>
      </c>
      <c r="AW120" s="7">
        <v>0</v>
      </c>
      <c r="AX120" s="3" t="s">
        <v>103</v>
      </c>
      <c r="AY120" s="7">
        <v>0</v>
      </c>
      <c r="AZ120" s="3" t="s">
        <v>103</v>
      </c>
      <c r="BA120" s="11">
        <v>1</v>
      </c>
      <c r="BB120" s="39">
        <v>45286</v>
      </c>
      <c r="BC120" s="3">
        <f t="shared" si="6"/>
        <v>152</v>
      </c>
      <c r="BD120" s="8">
        <f t="shared" si="10"/>
        <v>71200268</v>
      </c>
      <c r="BE120" s="154">
        <f>BF120+BG120+BH120</f>
        <v>23334540</v>
      </c>
      <c r="BF120" s="7">
        <v>23334540</v>
      </c>
      <c r="BG120" s="7">
        <v>0</v>
      </c>
      <c r="BH120" s="7">
        <v>0</v>
      </c>
      <c r="BI120" s="12">
        <v>45291</v>
      </c>
      <c r="BJ120" s="12">
        <v>45443</v>
      </c>
      <c r="BK120" s="183">
        <f t="shared" ca="1" si="8"/>
        <v>-686</v>
      </c>
      <c r="BL120" s="11" t="s">
        <v>106</v>
      </c>
      <c r="BM120" s="10" t="s">
        <v>95</v>
      </c>
      <c r="BN120" s="11" t="s">
        <v>107</v>
      </c>
      <c r="BO120" s="11" t="s">
        <v>1401</v>
      </c>
      <c r="BP120" s="11">
        <v>0</v>
      </c>
      <c r="BQ120" s="11" t="s">
        <v>158</v>
      </c>
      <c r="BR120" s="12">
        <v>44952</v>
      </c>
      <c r="BS120" s="11" t="s">
        <v>1333</v>
      </c>
      <c r="BT120" s="12">
        <v>44952</v>
      </c>
      <c r="BU120" s="11" t="s">
        <v>1402</v>
      </c>
      <c r="BV120" s="11" t="s">
        <v>1403</v>
      </c>
      <c r="BW120" s="9" t="s">
        <v>113</v>
      </c>
      <c r="BX120" s="11" t="s">
        <v>258</v>
      </c>
      <c r="BY120" s="11" t="s">
        <v>103</v>
      </c>
      <c r="BZ120" s="11" t="s">
        <v>490</v>
      </c>
      <c r="CA120" s="11" t="s">
        <v>103</v>
      </c>
      <c r="CB120" s="11" t="s">
        <v>160</v>
      </c>
      <c r="CC120" s="11" t="s">
        <v>1404</v>
      </c>
      <c r="CD120" s="11" t="s">
        <v>1405</v>
      </c>
      <c r="CE120" s="12" t="s">
        <v>103</v>
      </c>
      <c r="CF120" s="175"/>
      <c r="CG120" s="175"/>
      <c r="CH120" s="182" t="s">
        <v>1055</v>
      </c>
      <c r="CI120" s="182" t="s">
        <v>246</v>
      </c>
      <c r="CJ120" s="182" t="s">
        <v>727</v>
      </c>
      <c r="CK120" s="182" t="s">
        <v>727</v>
      </c>
    </row>
    <row r="121" spans="1:89" ht="90" x14ac:dyDescent="0.25">
      <c r="A121" s="140">
        <v>261</v>
      </c>
      <c r="B121" s="10" t="s">
        <v>1406</v>
      </c>
      <c r="C121" s="11" t="s">
        <v>1407</v>
      </c>
      <c r="D121" s="11" t="s">
        <v>1408</v>
      </c>
      <c r="E121" s="12">
        <v>44584</v>
      </c>
      <c r="F121" s="11" t="s">
        <v>1409</v>
      </c>
      <c r="G121" s="11" t="s">
        <v>91</v>
      </c>
      <c r="H121" s="11" t="s">
        <v>92</v>
      </c>
      <c r="I121" s="11" t="s">
        <v>93</v>
      </c>
      <c r="J121" s="52">
        <v>39702035</v>
      </c>
      <c r="K121" s="13">
        <v>2</v>
      </c>
      <c r="L121" s="13" t="s">
        <v>94</v>
      </c>
      <c r="M121" s="3" t="s">
        <v>95</v>
      </c>
      <c r="N121" s="11" t="s">
        <v>1410</v>
      </c>
      <c r="O121" s="11" t="s">
        <v>97</v>
      </c>
      <c r="P121" s="3" t="s">
        <v>98</v>
      </c>
      <c r="Q121" s="11" t="s">
        <v>99</v>
      </c>
      <c r="R121" s="10" t="s">
        <v>978</v>
      </c>
      <c r="S121" s="10" t="s">
        <v>979</v>
      </c>
      <c r="T121" s="28">
        <v>80749065</v>
      </c>
      <c r="U121" s="10" t="s">
        <v>978</v>
      </c>
      <c r="V121" s="2" t="s">
        <v>1411</v>
      </c>
      <c r="W121" s="11" t="s">
        <v>103</v>
      </c>
      <c r="X121" s="11" t="s">
        <v>103</v>
      </c>
      <c r="Y121" s="11" t="s">
        <v>104</v>
      </c>
      <c r="Z121" s="14">
        <v>103825056</v>
      </c>
      <c r="AA121" s="11" t="s">
        <v>103</v>
      </c>
      <c r="AB121" s="11" t="s">
        <v>103</v>
      </c>
      <c r="AC121" s="14">
        <v>8652088</v>
      </c>
      <c r="AD121" s="6" t="s">
        <v>103</v>
      </c>
      <c r="AE121" s="11">
        <v>54923</v>
      </c>
      <c r="AF121" s="11">
        <v>46223</v>
      </c>
      <c r="AG121" s="15">
        <v>2018011001175</v>
      </c>
      <c r="AH121" s="12">
        <v>44950</v>
      </c>
      <c r="AI121" s="12">
        <v>44958</v>
      </c>
      <c r="AJ121" s="11" t="s">
        <v>103</v>
      </c>
      <c r="AK121" s="10" t="s">
        <v>103</v>
      </c>
      <c r="AL121" s="15" t="s">
        <v>103</v>
      </c>
      <c r="AM121" s="11" t="s">
        <v>103</v>
      </c>
      <c r="AN121" s="12" t="s">
        <v>103</v>
      </c>
      <c r="AO121" s="7">
        <v>0</v>
      </c>
      <c r="AP121" s="11" t="s">
        <v>103</v>
      </c>
      <c r="AQ121" s="7">
        <v>0</v>
      </c>
      <c r="AR121" s="11" t="s">
        <v>103</v>
      </c>
      <c r="AS121" s="7">
        <v>0</v>
      </c>
      <c r="AT121" s="3" t="s">
        <v>103</v>
      </c>
      <c r="AU121" s="7">
        <v>0</v>
      </c>
      <c r="AV121" s="3" t="s">
        <v>103</v>
      </c>
      <c r="AW121" s="7">
        <v>0</v>
      </c>
      <c r="AX121" s="3" t="s">
        <v>103</v>
      </c>
      <c r="AY121" s="7">
        <v>0</v>
      </c>
      <c r="AZ121" s="3" t="s">
        <v>103</v>
      </c>
      <c r="BA121" s="11">
        <v>0</v>
      </c>
      <c r="BB121" s="3" t="s">
        <v>103</v>
      </c>
      <c r="BC121" s="3">
        <f t="shared" si="6"/>
        <v>0</v>
      </c>
      <c r="BD121" s="8">
        <f t="shared" si="10"/>
        <v>103825056</v>
      </c>
      <c r="BE121" s="43">
        <v>0</v>
      </c>
      <c r="BF121" s="43">
        <v>0</v>
      </c>
      <c r="BG121" s="43">
        <v>0</v>
      </c>
      <c r="BH121" s="43">
        <v>0</v>
      </c>
      <c r="BI121" s="12">
        <v>45291</v>
      </c>
      <c r="BJ121" s="12">
        <v>45291</v>
      </c>
      <c r="BK121" s="183">
        <f t="shared" ca="1" si="8"/>
        <v>-838</v>
      </c>
      <c r="BL121" s="11" t="s">
        <v>106</v>
      </c>
      <c r="BM121" s="10" t="s">
        <v>95</v>
      </c>
      <c r="BN121" s="11" t="s">
        <v>107</v>
      </c>
      <c r="BO121" s="11" t="s">
        <v>1412</v>
      </c>
      <c r="BP121" s="11">
        <v>0</v>
      </c>
      <c r="BQ121" s="11" t="s">
        <v>109</v>
      </c>
      <c r="BR121" s="12">
        <v>44951</v>
      </c>
      <c r="BS121" s="11" t="s">
        <v>1413</v>
      </c>
      <c r="BT121" s="12">
        <v>44956</v>
      </c>
      <c r="BU121" s="11" t="s">
        <v>1414</v>
      </c>
      <c r="BV121" s="11" t="s">
        <v>131</v>
      </c>
      <c r="BW121" s="9" t="s">
        <v>113</v>
      </c>
      <c r="BX121" s="10" t="s">
        <v>132</v>
      </c>
      <c r="BY121" s="11" t="s">
        <v>103</v>
      </c>
      <c r="BZ121" s="11" t="s">
        <v>1415</v>
      </c>
      <c r="CA121" s="11" t="s">
        <v>103</v>
      </c>
      <c r="CB121" s="11" t="s">
        <v>117</v>
      </c>
      <c r="CC121" s="11" t="s">
        <v>1416</v>
      </c>
      <c r="CD121" s="11" t="s">
        <v>1417</v>
      </c>
      <c r="CE121" s="12" t="s">
        <v>103</v>
      </c>
      <c r="CF121" s="175"/>
      <c r="CG121" s="175"/>
      <c r="CH121" s="182" t="s">
        <v>987</v>
      </c>
      <c r="CI121" s="182" t="s">
        <v>121</v>
      </c>
      <c r="CJ121" s="182" t="s">
        <v>99</v>
      </c>
      <c r="CK121" s="182" t="s">
        <v>179</v>
      </c>
    </row>
    <row r="122" spans="1:89" ht="90" x14ac:dyDescent="0.25">
      <c r="A122" s="140">
        <v>232</v>
      </c>
      <c r="B122" s="10" t="s">
        <v>1418</v>
      </c>
      <c r="C122" s="11" t="s">
        <v>1419</v>
      </c>
      <c r="D122" s="11" t="s">
        <v>539</v>
      </c>
      <c r="E122" s="12">
        <v>44584</v>
      </c>
      <c r="F122" s="11" t="s">
        <v>1420</v>
      </c>
      <c r="G122" s="11" t="s">
        <v>91</v>
      </c>
      <c r="H122" s="11" t="s">
        <v>92</v>
      </c>
      <c r="I122" s="11" t="s">
        <v>93</v>
      </c>
      <c r="J122" s="52">
        <v>1026580293</v>
      </c>
      <c r="K122" s="13">
        <v>4</v>
      </c>
      <c r="L122" s="13" t="s">
        <v>94</v>
      </c>
      <c r="M122" s="13" t="s">
        <v>1357</v>
      </c>
      <c r="N122" s="11" t="s">
        <v>1421</v>
      </c>
      <c r="O122" s="10" t="s">
        <v>384</v>
      </c>
      <c r="P122" s="3" t="s">
        <v>98</v>
      </c>
      <c r="Q122" s="11" t="s">
        <v>99</v>
      </c>
      <c r="R122" s="10" t="s">
        <v>591</v>
      </c>
      <c r="S122" s="9" t="s">
        <v>592</v>
      </c>
      <c r="T122" s="10">
        <v>52272737</v>
      </c>
      <c r="U122" s="10" t="s">
        <v>591</v>
      </c>
      <c r="V122" s="10" t="s">
        <v>593</v>
      </c>
      <c r="W122" s="11" t="s">
        <v>103</v>
      </c>
      <c r="X122" s="11" t="s">
        <v>103</v>
      </c>
      <c r="Y122" s="11" t="s">
        <v>104</v>
      </c>
      <c r="Z122" s="14">
        <v>87532783</v>
      </c>
      <c r="AA122" s="13" t="s">
        <v>103</v>
      </c>
      <c r="AB122" s="13" t="s">
        <v>103</v>
      </c>
      <c r="AC122" s="14">
        <v>7589549</v>
      </c>
      <c r="AD122" s="6" t="s">
        <v>103</v>
      </c>
      <c r="AE122" s="11">
        <v>26523</v>
      </c>
      <c r="AF122" s="11">
        <v>44423</v>
      </c>
      <c r="AG122" s="15">
        <v>2022011000068</v>
      </c>
      <c r="AH122" s="12">
        <v>44950</v>
      </c>
      <c r="AI122" s="12">
        <v>44951</v>
      </c>
      <c r="AJ122" s="11" t="s">
        <v>103</v>
      </c>
      <c r="AK122" s="10" t="s">
        <v>103</v>
      </c>
      <c r="AL122" s="15" t="s">
        <v>103</v>
      </c>
      <c r="AM122" s="11" t="s">
        <v>103</v>
      </c>
      <c r="AN122" s="12" t="s">
        <v>103</v>
      </c>
      <c r="AO122" s="7">
        <v>0</v>
      </c>
      <c r="AP122" s="11" t="s">
        <v>103</v>
      </c>
      <c r="AQ122" s="7">
        <v>0</v>
      </c>
      <c r="AR122" s="11" t="s">
        <v>103</v>
      </c>
      <c r="AS122" s="7">
        <v>0</v>
      </c>
      <c r="AT122" s="3" t="s">
        <v>103</v>
      </c>
      <c r="AU122" s="7">
        <v>0</v>
      </c>
      <c r="AV122" s="3" t="s">
        <v>103</v>
      </c>
      <c r="AW122" s="7">
        <v>0</v>
      </c>
      <c r="AX122" s="3" t="s">
        <v>103</v>
      </c>
      <c r="AY122" s="7">
        <v>0</v>
      </c>
      <c r="AZ122" s="3" t="s">
        <v>103</v>
      </c>
      <c r="BA122" s="11">
        <v>0</v>
      </c>
      <c r="BB122" s="3" t="s">
        <v>103</v>
      </c>
      <c r="BC122" s="3">
        <f t="shared" si="6"/>
        <v>0</v>
      </c>
      <c r="BD122" s="8">
        <f t="shared" si="10"/>
        <v>87532783</v>
      </c>
      <c r="BE122" s="43">
        <v>0</v>
      </c>
      <c r="BF122" s="43">
        <v>0</v>
      </c>
      <c r="BG122" s="43">
        <v>0</v>
      </c>
      <c r="BH122" s="43">
        <v>0</v>
      </c>
      <c r="BI122" s="12">
        <v>45291</v>
      </c>
      <c r="BJ122" s="12">
        <v>45291</v>
      </c>
      <c r="BK122" s="183">
        <f t="shared" ca="1" si="8"/>
        <v>-838</v>
      </c>
      <c r="BL122" s="11" t="s">
        <v>127</v>
      </c>
      <c r="BM122" s="11" t="s">
        <v>1422</v>
      </c>
      <c r="BN122" s="11" t="s">
        <v>107</v>
      </c>
      <c r="BO122" s="11" t="s">
        <v>1423</v>
      </c>
      <c r="BP122" s="11">
        <v>0</v>
      </c>
      <c r="BQ122" s="11" t="s">
        <v>109</v>
      </c>
      <c r="BR122" s="12">
        <v>44951</v>
      </c>
      <c r="BS122" s="11" t="s">
        <v>840</v>
      </c>
      <c r="BT122" s="12">
        <v>44951</v>
      </c>
      <c r="BU122" s="11" t="s">
        <v>1424</v>
      </c>
      <c r="BV122" s="9" t="s">
        <v>131</v>
      </c>
      <c r="BW122" s="124" t="s">
        <v>113</v>
      </c>
      <c r="BX122" s="10" t="s">
        <v>132</v>
      </c>
      <c r="BY122" s="11" t="s">
        <v>103</v>
      </c>
      <c r="BZ122" s="11" t="s">
        <v>142</v>
      </c>
      <c r="CA122" s="11" t="s">
        <v>103</v>
      </c>
      <c r="CB122" s="11" t="s">
        <v>117</v>
      </c>
      <c r="CC122" s="11" t="s">
        <v>1425</v>
      </c>
      <c r="CD122" s="11" t="s">
        <v>1426</v>
      </c>
      <c r="CE122" s="12" t="s">
        <v>103</v>
      </c>
      <c r="CF122" s="175"/>
      <c r="CG122" s="175"/>
      <c r="CH122" s="182" t="s">
        <v>245</v>
      </c>
      <c r="CI122" s="182" t="s">
        <v>246</v>
      </c>
      <c r="CJ122" s="182" t="s">
        <v>99</v>
      </c>
      <c r="CK122" s="182" t="s">
        <v>247</v>
      </c>
    </row>
    <row r="123" spans="1:89" ht="72" x14ac:dyDescent="0.25">
      <c r="A123" s="140">
        <v>259</v>
      </c>
      <c r="B123" s="10" t="s">
        <v>1427</v>
      </c>
      <c r="C123" s="11" t="s">
        <v>1428</v>
      </c>
      <c r="D123" s="11" t="s">
        <v>321</v>
      </c>
      <c r="E123" s="12">
        <v>44584</v>
      </c>
      <c r="F123" s="11" t="s">
        <v>1429</v>
      </c>
      <c r="G123" s="11" t="s">
        <v>91</v>
      </c>
      <c r="H123" s="11" t="s">
        <v>92</v>
      </c>
      <c r="I123" s="11" t="s">
        <v>93</v>
      </c>
      <c r="J123" s="52">
        <v>1014214391</v>
      </c>
      <c r="K123" s="13">
        <v>6</v>
      </c>
      <c r="L123" s="13" t="s">
        <v>94</v>
      </c>
      <c r="M123" s="13" t="s">
        <v>1430</v>
      </c>
      <c r="N123" s="11" t="s">
        <v>1431</v>
      </c>
      <c r="O123" s="11" t="s">
        <v>97</v>
      </c>
      <c r="P123" s="11" t="s">
        <v>168</v>
      </c>
      <c r="Q123" s="11" t="s">
        <v>99</v>
      </c>
      <c r="R123" s="10" t="s">
        <v>978</v>
      </c>
      <c r="S123" s="10" t="s">
        <v>979</v>
      </c>
      <c r="T123" s="28">
        <v>80749065</v>
      </c>
      <c r="U123" s="10" t="s">
        <v>978</v>
      </c>
      <c r="V123" s="11" t="s">
        <v>103</v>
      </c>
      <c r="W123" s="11" t="s">
        <v>103</v>
      </c>
      <c r="X123" s="11" t="s">
        <v>103</v>
      </c>
      <c r="Y123" s="11" t="s">
        <v>104</v>
      </c>
      <c r="Z123" s="14">
        <v>45537276</v>
      </c>
      <c r="AA123" s="11" t="s">
        <v>103</v>
      </c>
      <c r="AB123" s="11" t="s">
        <v>103</v>
      </c>
      <c r="AC123" s="14">
        <v>3794773</v>
      </c>
      <c r="AD123" s="6" t="s">
        <v>103</v>
      </c>
      <c r="AE123" s="11">
        <v>61323</v>
      </c>
      <c r="AF123" s="11">
        <v>45623</v>
      </c>
      <c r="AG123" s="15">
        <v>2018011001175</v>
      </c>
      <c r="AH123" s="12">
        <v>44950</v>
      </c>
      <c r="AI123" s="12">
        <v>44951</v>
      </c>
      <c r="AJ123" s="11" t="s">
        <v>103</v>
      </c>
      <c r="AK123" s="10" t="s">
        <v>103</v>
      </c>
      <c r="AL123" s="15" t="s">
        <v>103</v>
      </c>
      <c r="AM123" s="11" t="s">
        <v>103</v>
      </c>
      <c r="AN123" s="12" t="s">
        <v>103</v>
      </c>
      <c r="AO123" s="7">
        <v>0</v>
      </c>
      <c r="AP123" s="11" t="s">
        <v>103</v>
      </c>
      <c r="AQ123" s="7">
        <v>0</v>
      </c>
      <c r="AR123" s="11" t="s">
        <v>103</v>
      </c>
      <c r="AS123" s="7">
        <v>0</v>
      </c>
      <c r="AT123" s="3" t="s">
        <v>103</v>
      </c>
      <c r="AU123" s="7">
        <v>0</v>
      </c>
      <c r="AV123" s="3" t="s">
        <v>103</v>
      </c>
      <c r="AW123" s="7">
        <v>0</v>
      </c>
      <c r="AX123" s="3" t="s">
        <v>103</v>
      </c>
      <c r="AY123" s="7">
        <v>0</v>
      </c>
      <c r="AZ123" s="3" t="s">
        <v>103</v>
      </c>
      <c r="BA123" s="11">
        <v>0</v>
      </c>
      <c r="BB123" s="11">
        <v>0</v>
      </c>
      <c r="BC123" s="3">
        <f t="shared" si="6"/>
        <v>-214</v>
      </c>
      <c r="BD123" s="8">
        <f t="shared" si="10"/>
        <v>45537276</v>
      </c>
      <c r="BE123" s="43">
        <v>0</v>
      </c>
      <c r="BF123" s="43">
        <v>0</v>
      </c>
      <c r="BG123" s="43">
        <v>0</v>
      </c>
      <c r="BH123" s="43">
        <v>0</v>
      </c>
      <c r="BI123" s="12">
        <v>45291</v>
      </c>
      <c r="BJ123" s="12">
        <v>45077</v>
      </c>
      <c r="BK123" s="183">
        <f t="shared" ca="1" si="8"/>
        <v>-1052</v>
      </c>
      <c r="BL123" s="11" t="s">
        <v>127</v>
      </c>
      <c r="BM123" s="10" t="s">
        <v>95</v>
      </c>
      <c r="BN123" s="11" t="s">
        <v>107</v>
      </c>
      <c r="BO123" s="11" t="s">
        <v>1432</v>
      </c>
      <c r="BP123" s="11">
        <v>0</v>
      </c>
      <c r="BQ123" s="11" t="s">
        <v>109</v>
      </c>
      <c r="BR123" s="12">
        <v>44951</v>
      </c>
      <c r="BS123" s="11" t="s">
        <v>1433</v>
      </c>
      <c r="BT123" s="12">
        <v>44951</v>
      </c>
      <c r="BU123" s="11" t="s">
        <v>1434</v>
      </c>
      <c r="BV123" s="11" t="s">
        <v>1435</v>
      </c>
      <c r="BW123" s="9" t="s">
        <v>113</v>
      </c>
      <c r="BX123" s="11" t="s">
        <v>114</v>
      </c>
      <c r="BY123" s="11" t="s">
        <v>103</v>
      </c>
      <c r="BZ123" s="11" t="s">
        <v>1436</v>
      </c>
      <c r="CA123" s="11" t="s">
        <v>103</v>
      </c>
      <c r="CB123" s="11" t="s">
        <v>160</v>
      </c>
      <c r="CC123" s="11" t="s">
        <v>1437</v>
      </c>
      <c r="CD123" s="11" t="s">
        <v>1438</v>
      </c>
      <c r="CE123" s="12">
        <v>45077</v>
      </c>
      <c r="CF123" s="175"/>
      <c r="CG123" s="175"/>
      <c r="CH123" s="182" t="s">
        <v>987</v>
      </c>
      <c r="CI123" s="182" t="s">
        <v>121</v>
      </c>
      <c r="CJ123" s="182" t="s">
        <v>99</v>
      </c>
      <c r="CK123" s="182" t="s">
        <v>179</v>
      </c>
    </row>
    <row r="124" spans="1:89" ht="72" x14ac:dyDescent="0.25">
      <c r="A124" s="140">
        <v>121</v>
      </c>
      <c r="B124" s="10" t="s">
        <v>1439</v>
      </c>
      <c r="C124" s="11" t="s">
        <v>1440</v>
      </c>
      <c r="D124" s="10" t="s">
        <v>250</v>
      </c>
      <c r="E124" s="12">
        <v>44584</v>
      </c>
      <c r="F124" s="11" t="s">
        <v>1441</v>
      </c>
      <c r="G124" s="11" t="s">
        <v>91</v>
      </c>
      <c r="H124" s="11" t="s">
        <v>92</v>
      </c>
      <c r="I124" s="11" t="s">
        <v>93</v>
      </c>
      <c r="J124" s="52">
        <v>1032425840</v>
      </c>
      <c r="K124" s="13">
        <v>2</v>
      </c>
      <c r="L124" s="13" t="s">
        <v>94</v>
      </c>
      <c r="M124" s="3" t="s">
        <v>95</v>
      </c>
      <c r="N124" s="11" t="s">
        <v>1442</v>
      </c>
      <c r="O124" s="11" t="s">
        <v>97</v>
      </c>
      <c r="P124" s="3" t="s">
        <v>98</v>
      </c>
      <c r="Q124" s="11" t="s">
        <v>99</v>
      </c>
      <c r="R124" s="10" t="s">
        <v>1221</v>
      </c>
      <c r="S124" s="10" t="s">
        <v>1222</v>
      </c>
      <c r="T124" s="11">
        <v>14238439</v>
      </c>
      <c r="U124" s="2" t="s">
        <v>1221</v>
      </c>
      <c r="V124" s="11" t="s">
        <v>103</v>
      </c>
      <c r="W124" s="11" t="s">
        <v>103</v>
      </c>
      <c r="X124" s="11" t="s">
        <v>103</v>
      </c>
      <c r="Y124" s="11" t="s">
        <v>104</v>
      </c>
      <c r="Z124" s="14">
        <v>83788632</v>
      </c>
      <c r="AA124" s="11" t="s">
        <v>103</v>
      </c>
      <c r="AB124" s="11" t="s">
        <v>103</v>
      </c>
      <c r="AC124" s="14">
        <v>6982386</v>
      </c>
      <c r="AD124" s="6">
        <v>7624765</v>
      </c>
      <c r="AE124" s="11">
        <v>41623</v>
      </c>
      <c r="AF124" s="11">
        <v>42423</v>
      </c>
      <c r="AG124" s="15" t="s">
        <v>221</v>
      </c>
      <c r="AH124" s="12">
        <v>44950</v>
      </c>
      <c r="AI124" s="12">
        <v>44951</v>
      </c>
      <c r="AJ124" s="11" t="s">
        <v>103</v>
      </c>
      <c r="AK124" s="10" t="s">
        <v>103</v>
      </c>
      <c r="AL124" s="15" t="s">
        <v>103</v>
      </c>
      <c r="AM124" s="11" t="s">
        <v>103</v>
      </c>
      <c r="AN124" s="12" t="s">
        <v>103</v>
      </c>
      <c r="AO124" s="7">
        <v>-5353164</v>
      </c>
      <c r="AP124" s="12">
        <v>45288</v>
      </c>
      <c r="AQ124" s="7">
        <v>38123825</v>
      </c>
      <c r="AR124" s="12">
        <v>45288</v>
      </c>
      <c r="AS124" s="7">
        <v>0</v>
      </c>
      <c r="AT124" s="3" t="s">
        <v>103</v>
      </c>
      <c r="AU124" s="7">
        <v>0</v>
      </c>
      <c r="AV124" s="3" t="s">
        <v>103</v>
      </c>
      <c r="AW124" s="7">
        <v>0</v>
      </c>
      <c r="AX124" s="3" t="s">
        <v>103</v>
      </c>
      <c r="AY124" s="7">
        <v>0</v>
      </c>
      <c r="AZ124" s="3" t="s">
        <v>103</v>
      </c>
      <c r="BA124" s="11">
        <v>1</v>
      </c>
      <c r="BB124" s="4">
        <v>45288</v>
      </c>
      <c r="BC124" s="3">
        <f t="shared" si="6"/>
        <v>152</v>
      </c>
      <c r="BD124" s="8">
        <f t="shared" si="10"/>
        <v>116559293</v>
      </c>
      <c r="BE124" s="154">
        <f>BF124+BG124+BH124</f>
        <v>38123825</v>
      </c>
      <c r="BF124" s="7">
        <v>38123825</v>
      </c>
      <c r="BG124" s="7">
        <v>0</v>
      </c>
      <c r="BH124" s="7">
        <v>0</v>
      </c>
      <c r="BI124" s="12">
        <v>45291</v>
      </c>
      <c r="BJ124" s="12">
        <v>45443</v>
      </c>
      <c r="BK124" s="183">
        <f t="shared" ca="1" si="8"/>
        <v>-686</v>
      </c>
      <c r="BL124" s="11" t="s">
        <v>127</v>
      </c>
      <c r="BM124" s="10" t="s">
        <v>95</v>
      </c>
      <c r="BN124" s="11" t="s">
        <v>107</v>
      </c>
      <c r="BO124" s="11" t="s">
        <v>1443</v>
      </c>
      <c r="BP124" s="11">
        <v>0</v>
      </c>
      <c r="BQ124" s="11" t="s">
        <v>109</v>
      </c>
      <c r="BR124" s="12">
        <v>44950</v>
      </c>
      <c r="BS124" s="11" t="s">
        <v>933</v>
      </c>
      <c r="BT124" s="12">
        <v>44951</v>
      </c>
      <c r="BU124" s="11" t="s">
        <v>1444</v>
      </c>
      <c r="BV124" s="11" t="s">
        <v>1445</v>
      </c>
      <c r="BW124" s="9" t="s">
        <v>113</v>
      </c>
      <c r="BX124" s="11" t="s">
        <v>258</v>
      </c>
      <c r="BY124" s="11" t="s">
        <v>103</v>
      </c>
      <c r="BZ124" s="11" t="s">
        <v>1446</v>
      </c>
      <c r="CA124" s="11" t="s">
        <v>103</v>
      </c>
      <c r="CB124" s="11" t="s">
        <v>117</v>
      </c>
      <c r="CC124" s="11" t="s">
        <v>1447</v>
      </c>
      <c r="CD124" s="11" t="s">
        <v>1448</v>
      </c>
      <c r="CE124" s="12" t="s">
        <v>103</v>
      </c>
      <c r="CF124" s="175"/>
      <c r="CG124" s="175"/>
      <c r="CH124" s="182" t="s">
        <v>1227</v>
      </c>
      <c r="CI124" s="182" t="s">
        <v>494</v>
      </c>
      <c r="CJ124" s="182" t="s">
        <v>99</v>
      </c>
      <c r="CK124" s="182" t="s">
        <v>1228</v>
      </c>
    </row>
    <row r="125" spans="1:89" ht="90" x14ac:dyDescent="0.25">
      <c r="A125" s="140">
        <v>116</v>
      </c>
      <c r="B125" s="10" t="s">
        <v>1449</v>
      </c>
      <c r="C125" s="11" t="s">
        <v>1450</v>
      </c>
      <c r="D125" s="11" t="s">
        <v>89</v>
      </c>
      <c r="E125" s="12">
        <v>44584</v>
      </c>
      <c r="F125" s="199" t="s">
        <v>1451</v>
      </c>
      <c r="G125" s="11" t="s">
        <v>91</v>
      </c>
      <c r="H125" s="11" t="s">
        <v>1452</v>
      </c>
      <c r="I125" s="11" t="s">
        <v>1453</v>
      </c>
      <c r="J125" s="159">
        <v>900224814</v>
      </c>
      <c r="K125" s="11">
        <v>5</v>
      </c>
      <c r="L125" s="11" t="s">
        <v>1454</v>
      </c>
      <c r="M125" s="3" t="s">
        <v>95</v>
      </c>
      <c r="N125" s="11" t="s">
        <v>1455</v>
      </c>
      <c r="O125" s="11" t="s">
        <v>97</v>
      </c>
      <c r="P125" s="3" t="s">
        <v>98</v>
      </c>
      <c r="Q125" s="11" t="s">
        <v>99</v>
      </c>
      <c r="R125" s="10" t="s">
        <v>1221</v>
      </c>
      <c r="S125" s="10" t="s">
        <v>1222</v>
      </c>
      <c r="T125" s="11">
        <v>14238439</v>
      </c>
      <c r="U125" s="2" t="s">
        <v>1221</v>
      </c>
      <c r="V125" s="11" t="s">
        <v>103</v>
      </c>
      <c r="W125" s="11" t="s">
        <v>103</v>
      </c>
      <c r="X125" s="11" t="s">
        <v>103</v>
      </c>
      <c r="Y125" s="11" t="s">
        <v>104</v>
      </c>
      <c r="Z125" s="14">
        <v>144574452</v>
      </c>
      <c r="AA125" s="11" t="s">
        <v>103</v>
      </c>
      <c r="AB125" s="11" t="s">
        <v>103</v>
      </c>
      <c r="AC125" s="14">
        <v>12047871</v>
      </c>
      <c r="AD125" s="6" t="s">
        <v>103</v>
      </c>
      <c r="AE125" s="11">
        <v>27223</v>
      </c>
      <c r="AF125" s="11">
        <v>27223</v>
      </c>
      <c r="AG125" s="15">
        <v>2022011000068</v>
      </c>
      <c r="AH125" s="12">
        <v>44950</v>
      </c>
      <c r="AI125" s="12">
        <v>44952</v>
      </c>
      <c r="AJ125" s="11" t="s">
        <v>103</v>
      </c>
      <c r="AK125" s="10" t="s">
        <v>103</v>
      </c>
      <c r="AL125" s="15" t="s">
        <v>103</v>
      </c>
      <c r="AM125" s="11" t="s">
        <v>103</v>
      </c>
      <c r="AN125" s="12" t="s">
        <v>103</v>
      </c>
      <c r="AO125" s="7">
        <v>0</v>
      </c>
      <c r="AP125" s="11" t="s">
        <v>103</v>
      </c>
      <c r="AQ125" s="7">
        <v>0</v>
      </c>
      <c r="AR125" s="11" t="s">
        <v>103</v>
      </c>
      <c r="AS125" s="7">
        <v>0</v>
      </c>
      <c r="AT125" s="3" t="s">
        <v>103</v>
      </c>
      <c r="AU125" s="7">
        <v>0</v>
      </c>
      <c r="AV125" s="3" t="s">
        <v>103</v>
      </c>
      <c r="AW125" s="7">
        <v>0</v>
      </c>
      <c r="AX125" s="3" t="s">
        <v>103</v>
      </c>
      <c r="AY125" s="7">
        <v>0</v>
      </c>
      <c r="AZ125" s="3" t="s">
        <v>103</v>
      </c>
      <c r="BA125" s="11">
        <v>0</v>
      </c>
      <c r="BB125" s="3" t="s">
        <v>103</v>
      </c>
      <c r="BC125" s="3">
        <f t="shared" si="6"/>
        <v>0</v>
      </c>
      <c r="BD125" s="8">
        <f t="shared" si="10"/>
        <v>144574452</v>
      </c>
      <c r="BE125" s="43">
        <v>0</v>
      </c>
      <c r="BF125" s="43">
        <v>0</v>
      </c>
      <c r="BG125" s="43">
        <v>0</v>
      </c>
      <c r="BH125" s="43">
        <v>0</v>
      </c>
      <c r="BI125" s="12">
        <v>45291</v>
      </c>
      <c r="BJ125" s="12">
        <v>45291</v>
      </c>
      <c r="BK125" s="183">
        <f t="shared" ca="1" si="8"/>
        <v>-838</v>
      </c>
      <c r="BL125" s="11" t="s">
        <v>106</v>
      </c>
      <c r="BM125" s="11" t="s">
        <v>95</v>
      </c>
      <c r="BN125" s="11" t="s">
        <v>107</v>
      </c>
      <c r="BO125" s="11" t="s">
        <v>1456</v>
      </c>
      <c r="BP125" s="11">
        <v>0</v>
      </c>
      <c r="BQ125" s="11" t="s">
        <v>109</v>
      </c>
      <c r="BR125" s="12">
        <v>44951</v>
      </c>
      <c r="BS125" s="11" t="s">
        <v>1457</v>
      </c>
      <c r="BT125" s="12">
        <v>44952</v>
      </c>
      <c r="BU125" s="10" t="s">
        <v>1458</v>
      </c>
      <c r="BV125" s="9" t="s">
        <v>131</v>
      </c>
      <c r="BW125" s="9" t="s">
        <v>113</v>
      </c>
      <c r="BX125" s="10" t="s">
        <v>132</v>
      </c>
      <c r="BY125" s="11" t="s">
        <v>103</v>
      </c>
      <c r="BZ125" s="11" t="s">
        <v>103</v>
      </c>
      <c r="CA125" s="11" t="s">
        <v>103</v>
      </c>
      <c r="CB125" s="11" t="s">
        <v>103</v>
      </c>
      <c r="CC125" s="11" t="s">
        <v>103</v>
      </c>
      <c r="CD125" s="11" t="s">
        <v>1459</v>
      </c>
      <c r="CE125" s="12" t="s">
        <v>1460</v>
      </c>
      <c r="CF125" s="175"/>
      <c r="CG125" s="175"/>
      <c r="CH125" s="182" t="s">
        <v>1227</v>
      </c>
      <c r="CI125" s="182" t="s">
        <v>494</v>
      </c>
      <c r="CJ125" s="182" t="s">
        <v>99</v>
      </c>
      <c r="CK125" s="182" t="s">
        <v>1228</v>
      </c>
    </row>
    <row r="126" spans="1:89" ht="90" x14ac:dyDescent="0.25">
      <c r="A126" s="140">
        <v>266</v>
      </c>
      <c r="B126" s="10" t="s">
        <v>1461</v>
      </c>
      <c r="C126" s="11" t="s">
        <v>1462</v>
      </c>
      <c r="D126" s="11" t="s">
        <v>1408</v>
      </c>
      <c r="E126" s="12">
        <v>44584</v>
      </c>
      <c r="F126" s="11" t="s">
        <v>1463</v>
      </c>
      <c r="G126" s="11" t="s">
        <v>91</v>
      </c>
      <c r="H126" s="11" t="s">
        <v>92</v>
      </c>
      <c r="I126" s="11" t="s">
        <v>93</v>
      </c>
      <c r="J126" s="52">
        <v>1013642067</v>
      </c>
      <c r="K126" s="13">
        <v>6</v>
      </c>
      <c r="L126" s="13" t="s">
        <v>94</v>
      </c>
      <c r="M126" s="3" t="s">
        <v>95</v>
      </c>
      <c r="N126" s="11" t="s">
        <v>1464</v>
      </c>
      <c r="O126" s="11" t="s">
        <v>97</v>
      </c>
      <c r="P126" s="3" t="s">
        <v>98</v>
      </c>
      <c r="Q126" s="11" t="s">
        <v>99</v>
      </c>
      <c r="R126" s="10" t="s">
        <v>978</v>
      </c>
      <c r="S126" s="10" t="s">
        <v>979</v>
      </c>
      <c r="T126" s="28">
        <v>80749065</v>
      </c>
      <c r="U126" s="10" t="s">
        <v>978</v>
      </c>
      <c r="V126" s="2" t="s">
        <v>1411</v>
      </c>
      <c r="W126" s="11" t="s">
        <v>103</v>
      </c>
      <c r="X126" s="11" t="s">
        <v>103</v>
      </c>
      <c r="Y126" s="11" t="s">
        <v>104</v>
      </c>
      <c r="Z126" s="14">
        <v>65573712</v>
      </c>
      <c r="AA126" s="11" t="s">
        <v>103</v>
      </c>
      <c r="AB126" s="11" t="s">
        <v>103</v>
      </c>
      <c r="AC126" s="14">
        <v>5464476</v>
      </c>
      <c r="AD126" s="6" t="s">
        <v>103</v>
      </c>
      <c r="AE126" s="11">
        <v>54823</v>
      </c>
      <c r="AF126" s="11">
        <v>46123</v>
      </c>
      <c r="AG126" s="15">
        <v>2018011001175</v>
      </c>
      <c r="AH126" s="12">
        <v>44950</v>
      </c>
      <c r="AI126" s="12">
        <v>44951</v>
      </c>
      <c r="AJ126" s="11" t="s">
        <v>103</v>
      </c>
      <c r="AK126" s="10" t="s">
        <v>103</v>
      </c>
      <c r="AL126" s="15" t="s">
        <v>103</v>
      </c>
      <c r="AM126" s="11" t="s">
        <v>103</v>
      </c>
      <c r="AN126" s="12" t="s">
        <v>103</v>
      </c>
      <c r="AO126" s="7">
        <v>0</v>
      </c>
      <c r="AP126" s="11" t="s">
        <v>103</v>
      </c>
      <c r="AQ126" s="7">
        <v>0</v>
      </c>
      <c r="AR126" s="11" t="s">
        <v>103</v>
      </c>
      <c r="AS126" s="7">
        <v>0</v>
      </c>
      <c r="AT126" s="3" t="s">
        <v>103</v>
      </c>
      <c r="AU126" s="7">
        <v>0</v>
      </c>
      <c r="AV126" s="3" t="s">
        <v>103</v>
      </c>
      <c r="AW126" s="7">
        <v>0</v>
      </c>
      <c r="AX126" s="3" t="s">
        <v>103</v>
      </c>
      <c r="AY126" s="7">
        <v>0</v>
      </c>
      <c r="AZ126" s="3" t="s">
        <v>103</v>
      </c>
      <c r="BA126" s="11">
        <v>0</v>
      </c>
      <c r="BB126" s="3" t="s">
        <v>103</v>
      </c>
      <c r="BC126" s="3">
        <f t="shared" si="6"/>
        <v>0</v>
      </c>
      <c r="BD126" s="8">
        <f t="shared" si="10"/>
        <v>65573712</v>
      </c>
      <c r="BE126" s="43">
        <v>0</v>
      </c>
      <c r="BF126" s="43">
        <v>0</v>
      </c>
      <c r="BG126" s="43">
        <v>0</v>
      </c>
      <c r="BH126" s="43">
        <v>0</v>
      </c>
      <c r="BI126" s="12">
        <v>45291</v>
      </c>
      <c r="BJ126" s="12">
        <v>45291</v>
      </c>
      <c r="BK126" s="183">
        <f t="shared" ca="1" si="8"/>
        <v>-838</v>
      </c>
      <c r="BL126" s="11" t="s">
        <v>127</v>
      </c>
      <c r="BM126" s="10" t="s">
        <v>95</v>
      </c>
      <c r="BN126" s="11" t="s">
        <v>107</v>
      </c>
      <c r="BO126" s="12" t="s">
        <v>1465</v>
      </c>
      <c r="BP126" s="11">
        <v>0</v>
      </c>
      <c r="BQ126" s="11" t="s">
        <v>109</v>
      </c>
      <c r="BR126" s="12">
        <v>44951</v>
      </c>
      <c r="BS126" s="11" t="s">
        <v>1466</v>
      </c>
      <c r="BT126" s="12">
        <v>44951</v>
      </c>
      <c r="BU126" s="11" t="s">
        <v>1467</v>
      </c>
      <c r="BV126" s="11" t="s">
        <v>131</v>
      </c>
      <c r="BW126" s="9" t="s">
        <v>113</v>
      </c>
      <c r="BX126" s="10" t="s">
        <v>132</v>
      </c>
      <c r="BY126" s="11" t="s">
        <v>103</v>
      </c>
      <c r="BZ126" s="11" t="s">
        <v>1468</v>
      </c>
      <c r="CA126" s="11" t="s">
        <v>103</v>
      </c>
      <c r="CB126" s="11" t="s">
        <v>160</v>
      </c>
      <c r="CC126" s="11" t="s">
        <v>1469</v>
      </c>
      <c r="CD126" s="11" t="s">
        <v>1470</v>
      </c>
      <c r="CE126" s="12" t="s">
        <v>103</v>
      </c>
      <c r="CF126" s="175"/>
      <c r="CG126" s="175"/>
      <c r="CH126" s="182" t="s">
        <v>987</v>
      </c>
      <c r="CI126" s="182" t="s">
        <v>121</v>
      </c>
      <c r="CJ126" s="182" t="s">
        <v>99</v>
      </c>
      <c r="CK126" s="182" t="s">
        <v>179</v>
      </c>
    </row>
    <row r="127" spans="1:89" ht="90" x14ac:dyDescent="0.25">
      <c r="A127" s="140">
        <v>412</v>
      </c>
      <c r="B127" s="10" t="s">
        <v>1471</v>
      </c>
      <c r="C127" s="11" t="s">
        <v>1472</v>
      </c>
      <c r="D127" s="11" t="s">
        <v>1118</v>
      </c>
      <c r="E127" s="12">
        <v>44949</v>
      </c>
      <c r="F127" s="11" t="s">
        <v>1473</v>
      </c>
      <c r="G127" s="11" t="s">
        <v>91</v>
      </c>
      <c r="H127" s="11" t="s">
        <v>92</v>
      </c>
      <c r="I127" s="11" t="s">
        <v>93</v>
      </c>
      <c r="J127" s="52">
        <v>1049604163</v>
      </c>
      <c r="K127" s="13">
        <v>4</v>
      </c>
      <c r="L127" s="44" t="s">
        <v>94</v>
      </c>
      <c r="M127" s="3" t="s">
        <v>95</v>
      </c>
      <c r="N127" s="45" t="s">
        <v>1474</v>
      </c>
      <c r="O127" s="11" t="s">
        <v>97</v>
      </c>
      <c r="P127" s="3" t="s">
        <v>98</v>
      </c>
      <c r="Q127" s="11" t="s">
        <v>99</v>
      </c>
      <c r="R127" s="10" t="s">
        <v>1475</v>
      </c>
      <c r="S127" s="10" t="s">
        <v>1476</v>
      </c>
      <c r="T127" s="10">
        <v>51746389</v>
      </c>
      <c r="U127" s="10" t="s">
        <v>1475</v>
      </c>
      <c r="V127" s="11" t="s">
        <v>103</v>
      </c>
      <c r="W127" s="11" t="s">
        <v>103</v>
      </c>
      <c r="X127" s="11" t="s">
        <v>103</v>
      </c>
      <c r="Y127" s="11" t="s">
        <v>104</v>
      </c>
      <c r="Z127" s="14">
        <v>95172940</v>
      </c>
      <c r="AA127" s="11" t="s">
        <v>103</v>
      </c>
      <c r="AB127" s="11" t="s">
        <v>103</v>
      </c>
      <c r="AC127" s="14">
        <v>8652088</v>
      </c>
      <c r="AD127" s="6" t="s">
        <v>103</v>
      </c>
      <c r="AE127" s="11">
        <v>40023</v>
      </c>
      <c r="AF127" s="11">
        <v>42323</v>
      </c>
      <c r="AG127" s="15" t="s">
        <v>105</v>
      </c>
      <c r="AH127" s="20">
        <v>44950</v>
      </c>
      <c r="AI127" s="17">
        <v>44951</v>
      </c>
      <c r="AJ127" s="45" t="s">
        <v>103</v>
      </c>
      <c r="AK127" s="10" t="s">
        <v>103</v>
      </c>
      <c r="AL127" s="62" t="s">
        <v>103</v>
      </c>
      <c r="AM127" s="45" t="s">
        <v>103</v>
      </c>
      <c r="AN127" s="96" t="s">
        <v>103</v>
      </c>
      <c r="AO127" s="7">
        <v>0</v>
      </c>
      <c r="AP127" s="45" t="s">
        <v>103</v>
      </c>
      <c r="AQ127" s="7">
        <v>0</v>
      </c>
      <c r="AR127" s="45" t="s">
        <v>103</v>
      </c>
      <c r="AS127" s="7">
        <v>0</v>
      </c>
      <c r="AT127" s="3" t="s">
        <v>103</v>
      </c>
      <c r="AU127" s="7">
        <v>0</v>
      </c>
      <c r="AV127" s="3" t="s">
        <v>103</v>
      </c>
      <c r="AW127" s="7">
        <v>0</v>
      </c>
      <c r="AX127" s="3" t="s">
        <v>103</v>
      </c>
      <c r="AY127" s="7">
        <v>0</v>
      </c>
      <c r="AZ127" s="3" t="s">
        <v>103</v>
      </c>
      <c r="BA127" s="11">
        <v>0</v>
      </c>
      <c r="BB127" s="13" t="s">
        <v>103</v>
      </c>
      <c r="BC127" s="3">
        <f t="shared" si="6"/>
        <v>0</v>
      </c>
      <c r="BD127" s="8">
        <f t="shared" si="10"/>
        <v>95172940</v>
      </c>
      <c r="BE127" s="43">
        <v>0</v>
      </c>
      <c r="BF127" s="43">
        <v>0</v>
      </c>
      <c r="BG127" s="43">
        <v>0</v>
      </c>
      <c r="BH127" s="43">
        <v>0</v>
      </c>
      <c r="BI127" s="12">
        <v>45275</v>
      </c>
      <c r="BJ127" s="12">
        <v>45275</v>
      </c>
      <c r="BK127" s="183">
        <f t="shared" ca="1" si="8"/>
        <v>-854</v>
      </c>
      <c r="BL127" s="11" t="s">
        <v>106</v>
      </c>
      <c r="BM127" s="10" t="s">
        <v>95</v>
      </c>
      <c r="BN127" s="11" t="s">
        <v>107</v>
      </c>
      <c r="BO127" s="11" t="s">
        <v>1477</v>
      </c>
      <c r="BP127" s="11">
        <v>0</v>
      </c>
      <c r="BQ127" s="11" t="s">
        <v>109</v>
      </c>
      <c r="BR127" s="12">
        <v>44949</v>
      </c>
      <c r="BS127" s="11" t="s">
        <v>1478</v>
      </c>
      <c r="BT127" s="12">
        <v>44951</v>
      </c>
      <c r="BU127" s="11" t="s">
        <v>1479</v>
      </c>
      <c r="BV127" s="11" t="s">
        <v>131</v>
      </c>
      <c r="BW127" s="9" t="s">
        <v>113</v>
      </c>
      <c r="BX127" s="10" t="s">
        <v>132</v>
      </c>
      <c r="BY127" s="11" t="s">
        <v>103</v>
      </c>
      <c r="BZ127" s="11" t="s">
        <v>451</v>
      </c>
      <c r="CA127" s="11" t="s">
        <v>103</v>
      </c>
      <c r="CB127" s="11" t="s">
        <v>160</v>
      </c>
      <c r="CC127" s="11" t="s">
        <v>1480</v>
      </c>
      <c r="CD127" s="11" t="s">
        <v>1481</v>
      </c>
      <c r="CE127" s="12" t="s">
        <v>103</v>
      </c>
      <c r="CF127" s="175"/>
      <c r="CG127" s="175"/>
      <c r="CH127" s="182" t="s">
        <v>1482</v>
      </c>
      <c r="CI127" s="182" t="s">
        <v>494</v>
      </c>
      <c r="CJ127" s="182" t="s">
        <v>99</v>
      </c>
      <c r="CK127" s="182" t="s">
        <v>1483</v>
      </c>
    </row>
    <row r="128" spans="1:89" ht="72" x14ac:dyDescent="0.25">
      <c r="A128" s="140">
        <v>441</v>
      </c>
      <c r="B128" s="10" t="s">
        <v>1484</v>
      </c>
      <c r="C128" s="11" t="s">
        <v>1485</v>
      </c>
      <c r="D128" s="11" t="s">
        <v>539</v>
      </c>
      <c r="E128" s="12">
        <v>44949</v>
      </c>
      <c r="F128" s="11" t="s">
        <v>1486</v>
      </c>
      <c r="G128" s="11" t="s">
        <v>91</v>
      </c>
      <c r="H128" s="11" t="s">
        <v>92</v>
      </c>
      <c r="I128" s="11" t="s">
        <v>93</v>
      </c>
      <c r="J128" s="52">
        <v>1024469511</v>
      </c>
      <c r="K128" s="13">
        <v>4</v>
      </c>
      <c r="L128" s="13" t="s">
        <v>94</v>
      </c>
      <c r="M128" s="3" t="s">
        <v>95</v>
      </c>
      <c r="N128" s="11" t="s">
        <v>1487</v>
      </c>
      <c r="O128" s="11" t="s">
        <v>253</v>
      </c>
      <c r="P128" s="3" t="s">
        <v>98</v>
      </c>
      <c r="Q128" s="11" t="s">
        <v>99</v>
      </c>
      <c r="R128" s="10" t="s">
        <v>718</v>
      </c>
      <c r="S128" s="10" t="s">
        <v>719</v>
      </c>
      <c r="T128" s="10">
        <v>51976278</v>
      </c>
      <c r="U128" s="11" t="s">
        <v>718</v>
      </c>
      <c r="V128" s="11" t="s">
        <v>103</v>
      </c>
      <c r="W128" s="11" t="s">
        <v>103</v>
      </c>
      <c r="X128" s="11" t="s">
        <v>103</v>
      </c>
      <c r="Y128" s="11" t="s">
        <v>104</v>
      </c>
      <c r="Z128" s="14">
        <v>78435468</v>
      </c>
      <c r="AA128" s="11" t="s">
        <v>103</v>
      </c>
      <c r="AB128" s="11" t="s">
        <v>103</v>
      </c>
      <c r="AC128" s="14">
        <v>6982386</v>
      </c>
      <c r="AD128" s="6" t="s">
        <v>103</v>
      </c>
      <c r="AE128" s="11">
        <v>50823</v>
      </c>
      <c r="AF128" s="11">
        <v>47623</v>
      </c>
      <c r="AG128" s="15" t="s">
        <v>221</v>
      </c>
      <c r="AH128" s="20">
        <v>44950</v>
      </c>
      <c r="AI128" s="17">
        <v>44952</v>
      </c>
      <c r="AJ128" s="11" t="s">
        <v>103</v>
      </c>
      <c r="AK128" s="10" t="s">
        <v>103</v>
      </c>
      <c r="AL128" s="15" t="s">
        <v>103</v>
      </c>
      <c r="AM128" s="11" t="s">
        <v>103</v>
      </c>
      <c r="AN128" s="12" t="s">
        <v>103</v>
      </c>
      <c r="AO128" s="7">
        <v>-232746</v>
      </c>
      <c r="AP128" s="39">
        <v>45286</v>
      </c>
      <c r="AQ128" s="7">
        <v>38123825</v>
      </c>
      <c r="AR128" s="39">
        <v>45286</v>
      </c>
      <c r="AS128" s="7">
        <v>0</v>
      </c>
      <c r="AT128" s="3" t="s">
        <v>103</v>
      </c>
      <c r="AU128" s="7">
        <v>0</v>
      </c>
      <c r="AV128" s="3" t="s">
        <v>103</v>
      </c>
      <c r="AW128" s="7">
        <v>0</v>
      </c>
      <c r="AX128" s="3" t="s">
        <v>103</v>
      </c>
      <c r="AY128" s="7">
        <v>0</v>
      </c>
      <c r="AZ128" s="3" t="s">
        <v>103</v>
      </c>
      <c r="BA128" s="11">
        <v>1</v>
      </c>
      <c r="BB128" s="39">
        <v>45286</v>
      </c>
      <c r="BC128" s="3">
        <f t="shared" si="6"/>
        <v>106</v>
      </c>
      <c r="BD128" s="8">
        <f t="shared" si="10"/>
        <v>116326547</v>
      </c>
      <c r="BE128" s="154">
        <f>BF128+BG128+BH128</f>
        <v>38123825</v>
      </c>
      <c r="BF128" s="7">
        <v>38123825</v>
      </c>
      <c r="BG128" s="7">
        <v>0</v>
      </c>
      <c r="BH128" s="7">
        <v>0</v>
      </c>
      <c r="BI128" s="12">
        <v>45291</v>
      </c>
      <c r="BJ128" s="12">
        <v>45397</v>
      </c>
      <c r="BK128" s="183">
        <f t="shared" ca="1" si="8"/>
        <v>-732</v>
      </c>
      <c r="BL128" s="11" t="s">
        <v>106</v>
      </c>
      <c r="BM128" s="10" t="s">
        <v>95</v>
      </c>
      <c r="BN128" s="11" t="s">
        <v>107</v>
      </c>
      <c r="BO128" s="11" t="s">
        <v>1488</v>
      </c>
      <c r="BP128" s="11">
        <v>0</v>
      </c>
      <c r="BQ128" s="11" t="s">
        <v>109</v>
      </c>
      <c r="BR128" s="12">
        <v>44951</v>
      </c>
      <c r="BS128" s="11" t="s">
        <v>1111</v>
      </c>
      <c r="BT128" s="12">
        <v>44952</v>
      </c>
      <c r="BU128" s="11" t="s">
        <v>1489</v>
      </c>
      <c r="BV128" s="11" t="s">
        <v>1490</v>
      </c>
      <c r="BW128" s="9" t="s">
        <v>113</v>
      </c>
      <c r="BX128" s="11" t="s">
        <v>258</v>
      </c>
      <c r="BY128" s="11" t="s">
        <v>103</v>
      </c>
      <c r="BZ128" s="11" t="s">
        <v>1491</v>
      </c>
      <c r="CA128" s="11" t="s">
        <v>103</v>
      </c>
      <c r="CB128" s="11" t="s">
        <v>160</v>
      </c>
      <c r="CC128" s="16" t="s">
        <v>1492</v>
      </c>
      <c r="CD128" s="11" t="s">
        <v>1493</v>
      </c>
      <c r="CE128" s="12" t="s">
        <v>103</v>
      </c>
      <c r="CF128" s="175"/>
      <c r="CG128" s="175"/>
      <c r="CH128" s="182" t="s">
        <v>726</v>
      </c>
      <c r="CI128" s="182" t="s">
        <v>246</v>
      </c>
      <c r="CJ128" s="182" t="s">
        <v>727</v>
      </c>
      <c r="CK128" s="182" t="s">
        <v>728</v>
      </c>
    </row>
    <row r="129" spans="1:89" ht="72" x14ac:dyDescent="0.25">
      <c r="A129" s="140">
        <v>423</v>
      </c>
      <c r="B129" s="10" t="s">
        <v>1494</v>
      </c>
      <c r="C129" s="11" t="s">
        <v>1495</v>
      </c>
      <c r="D129" s="11" t="s">
        <v>539</v>
      </c>
      <c r="E129" s="12">
        <v>44949</v>
      </c>
      <c r="F129" s="11" t="s">
        <v>1496</v>
      </c>
      <c r="G129" s="11" t="s">
        <v>91</v>
      </c>
      <c r="H129" s="11" t="s">
        <v>92</v>
      </c>
      <c r="I129" s="11" t="s">
        <v>93</v>
      </c>
      <c r="J129" s="52">
        <v>1018514387</v>
      </c>
      <c r="K129" s="13">
        <v>8</v>
      </c>
      <c r="L129" s="13" t="s">
        <v>94</v>
      </c>
      <c r="M129" s="13" t="s">
        <v>95</v>
      </c>
      <c r="N129" s="11" t="s">
        <v>1497</v>
      </c>
      <c r="O129" s="11" t="s">
        <v>253</v>
      </c>
      <c r="P129" s="11" t="s">
        <v>168</v>
      </c>
      <c r="Q129" s="11" t="s">
        <v>99</v>
      </c>
      <c r="R129" s="10" t="s">
        <v>718</v>
      </c>
      <c r="S129" s="10" t="s">
        <v>719</v>
      </c>
      <c r="T129" s="10">
        <v>51976278</v>
      </c>
      <c r="U129" s="11" t="s">
        <v>718</v>
      </c>
      <c r="V129" s="11" t="s">
        <v>103</v>
      </c>
      <c r="W129" s="11" t="s">
        <v>103</v>
      </c>
      <c r="X129" s="11" t="s">
        <v>103</v>
      </c>
      <c r="Y129" s="11" t="s">
        <v>104</v>
      </c>
      <c r="Z129" s="14">
        <v>40032345</v>
      </c>
      <c r="AA129" s="11" t="s">
        <v>103</v>
      </c>
      <c r="AB129" s="11" t="s">
        <v>103</v>
      </c>
      <c r="AC129" s="14">
        <v>3491193</v>
      </c>
      <c r="AD129" s="6" t="s">
        <v>103</v>
      </c>
      <c r="AE129" s="11">
        <v>53423</v>
      </c>
      <c r="AF129" s="11">
        <v>47723</v>
      </c>
      <c r="AG129" s="15">
        <v>2022011000068</v>
      </c>
      <c r="AH129" s="20">
        <v>44951</v>
      </c>
      <c r="AI129" s="17">
        <v>44952</v>
      </c>
      <c r="AJ129" s="45" t="s">
        <v>103</v>
      </c>
      <c r="AK129" s="10" t="s">
        <v>103</v>
      </c>
      <c r="AL129" s="62" t="s">
        <v>103</v>
      </c>
      <c r="AM129" s="45" t="s">
        <v>103</v>
      </c>
      <c r="AN129" s="96" t="s">
        <v>103</v>
      </c>
      <c r="AO129" s="7">
        <v>0</v>
      </c>
      <c r="AP129" s="45" t="s">
        <v>103</v>
      </c>
      <c r="AQ129" s="7">
        <v>0</v>
      </c>
      <c r="AR129" s="45" t="s">
        <v>103</v>
      </c>
      <c r="AS129" s="7">
        <v>0</v>
      </c>
      <c r="AT129" s="3" t="s">
        <v>103</v>
      </c>
      <c r="AU129" s="7">
        <v>0</v>
      </c>
      <c r="AV129" s="3" t="s">
        <v>103</v>
      </c>
      <c r="AW129" s="7">
        <v>0</v>
      </c>
      <c r="AX129" s="3" t="s">
        <v>103</v>
      </c>
      <c r="AY129" s="7">
        <v>0</v>
      </c>
      <c r="AZ129" s="3" t="s">
        <v>103</v>
      </c>
      <c r="BA129" s="11">
        <v>0</v>
      </c>
      <c r="BB129" s="45">
        <v>0</v>
      </c>
      <c r="BC129" s="3">
        <f t="shared" si="6"/>
        <v>-153</v>
      </c>
      <c r="BD129" s="8">
        <f t="shared" si="10"/>
        <v>40032345</v>
      </c>
      <c r="BE129" s="43">
        <v>0</v>
      </c>
      <c r="BF129" s="43">
        <v>0</v>
      </c>
      <c r="BG129" s="43">
        <v>0</v>
      </c>
      <c r="BH129" s="43">
        <v>0</v>
      </c>
      <c r="BI129" s="12">
        <v>45291</v>
      </c>
      <c r="BJ129" s="12">
        <v>45138</v>
      </c>
      <c r="BK129" s="183">
        <f t="shared" ca="1" si="8"/>
        <v>-991</v>
      </c>
      <c r="BL129" s="11" t="s">
        <v>106</v>
      </c>
      <c r="BM129" s="10" t="s">
        <v>95</v>
      </c>
      <c r="BN129" s="11" t="s">
        <v>107</v>
      </c>
      <c r="BO129" s="11" t="s">
        <v>1498</v>
      </c>
      <c r="BP129" s="11">
        <v>0</v>
      </c>
      <c r="BQ129" s="11" t="s">
        <v>109</v>
      </c>
      <c r="BR129" s="12">
        <v>44951</v>
      </c>
      <c r="BS129" s="11" t="s">
        <v>1499</v>
      </c>
      <c r="BT129" s="12">
        <v>44952</v>
      </c>
      <c r="BU129" s="70" t="s">
        <v>1500</v>
      </c>
      <c r="BV129" s="11" t="s">
        <v>1501</v>
      </c>
      <c r="BW129" s="9" t="s">
        <v>113</v>
      </c>
      <c r="BX129" s="11" t="s">
        <v>114</v>
      </c>
      <c r="BY129" s="11" t="s">
        <v>103</v>
      </c>
      <c r="BZ129" s="11" t="s">
        <v>490</v>
      </c>
      <c r="CA129" s="11" t="s">
        <v>103</v>
      </c>
      <c r="CB129" s="11" t="s">
        <v>160</v>
      </c>
      <c r="CC129" s="11" t="s">
        <v>1502</v>
      </c>
      <c r="CD129" s="11" t="s">
        <v>1503</v>
      </c>
      <c r="CE129" s="12" t="s">
        <v>103</v>
      </c>
      <c r="CF129" s="175"/>
      <c r="CG129" s="175"/>
      <c r="CH129" s="182" t="s">
        <v>726</v>
      </c>
      <c r="CI129" s="182" t="s">
        <v>246</v>
      </c>
      <c r="CJ129" s="182" t="s">
        <v>727</v>
      </c>
      <c r="CK129" s="182" t="s">
        <v>728</v>
      </c>
    </row>
    <row r="130" spans="1:89" ht="72" x14ac:dyDescent="0.25">
      <c r="A130" s="140">
        <v>439</v>
      </c>
      <c r="B130" s="10" t="s">
        <v>1504</v>
      </c>
      <c r="C130" s="11" t="s">
        <v>1505</v>
      </c>
      <c r="D130" s="11" t="s">
        <v>539</v>
      </c>
      <c r="E130" s="12">
        <v>44949</v>
      </c>
      <c r="F130" s="11" t="s">
        <v>1506</v>
      </c>
      <c r="G130" s="11" t="s">
        <v>91</v>
      </c>
      <c r="H130" s="11" t="s">
        <v>92</v>
      </c>
      <c r="I130" s="11" t="s">
        <v>93</v>
      </c>
      <c r="J130" s="52">
        <v>1019095065</v>
      </c>
      <c r="K130" s="13">
        <v>6</v>
      </c>
      <c r="L130" s="13" t="s">
        <v>94</v>
      </c>
      <c r="M130" s="3" t="s">
        <v>95</v>
      </c>
      <c r="N130" s="11" t="s">
        <v>1507</v>
      </c>
      <c r="O130" s="11" t="s">
        <v>253</v>
      </c>
      <c r="P130" s="3" t="s">
        <v>98</v>
      </c>
      <c r="Q130" s="11" t="s">
        <v>99</v>
      </c>
      <c r="R130" s="10" t="s">
        <v>718</v>
      </c>
      <c r="S130" s="10" t="s">
        <v>719</v>
      </c>
      <c r="T130" s="10">
        <v>51976278</v>
      </c>
      <c r="U130" s="11" t="s">
        <v>718</v>
      </c>
      <c r="V130" s="11" t="s">
        <v>103</v>
      </c>
      <c r="W130" s="11" t="s">
        <v>103</v>
      </c>
      <c r="X130" s="11" t="s">
        <v>103</v>
      </c>
      <c r="Y130" s="11" t="s">
        <v>104</v>
      </c>
      <c r="Z130" s="14">
        <v>80064690</v>
      </c>
      <c r="AA130" s="11" t="s">
        <v>103</v>
      </c>
      <c r="AB130" s="11" t="s">
        <v>103</v>
      </c>
      <c r="AC130" s="14">
        <v>6982386</v>
      </c>
      <c r="AD130" s="6">
        <v>7624765</v>
      </c>
      <c r="AE130" s="11">
        <v>65223</v>
      </c>
      <c r="AF130" s="11">
        <v>47823</v>
      </c>
      <c r="AG130" s="15">
        <v>2022011000068</v>
      </c>
      <c r="AH130" s="20">
        <v>44951</v>
      </c>
      <c r="AI130" s="17">
        <v>44952</v>
      </c>
      <c r="AJ130" s="11" t="s">
        <v>103</v>
      </c>
      <c r="AK130" s="10" t="s">
        <v>103</v>
      </c>
      <c r="AL130" s="15" t="s">
        <v>103</v>
      </c>
      <c r="AM130" s="11" t="s">
        <v>103</v>
      </c>
      <c r="AN130" s="12" t="s">
        <v>103</v>
      </c>
      <c r="AO130" s="7">
        <v>-1861968</v>
      </c>
      <c r="AP130" s="12">
        <v>45287</v>
      </c>
      <c r="AQ130" s="7">
        <v>38123825</v>
      </c>
      <c r="AR130" s="12">
        <v>45287</v>
      </c>
      <c r="AS130" s="7">
        <v>0</v>
      </c>
      <c r="AT130" s="3" t="s">
        <v>103</v>
      </c>
      <c r="AU130" s="7">
        <v>0</v>
      </c>
      <c r="AV130" s="3" t="s">
        <v>103</v>
      </c>
      <c r="AW130" s="7">
        <v>0</v>
      </c>
      <c r="AX130" s="3" t="s">
        <v>103</v>
      </c>
      <c r="AY130" s="7">
        <v>0</v>
      </c>
      <c r="AZ130" s="3" t="s">
        <v>103</v>
      </c>
      <c r="BA130" s="11">
        <v>1</v>
      </c>
      <c r="BB130" s="12">
        <v>45287</v>
      </c>
      <c r="BC130" s="3">
        <f t="shared" ref="BC130:BC193" si="12">BJ130-BI130</f>
        <v>152</v>
      </c>
      <c r="BD130" s="8">
        <f t="shared" ref="BD130:BD153" si="13">Z130+AO130+AQ130+AS130</f>
        <v>116326547</v>
      </c>
      <c r="BE130" s="154">
        <f t="shared" ref="BE130:BE131" si="14">BF130+BG130+BH130</f>
        <v>38123825</v>
      </c>
      <c r="BF130" s="7">
        <v>38123825</v>
      </c>
      <c r="BG130" s="7">
        <v>0</v>
      </c>
      <c r="BH130" s="7">
        <v>0</v>
      </c>
      <c r="BI130" s="12">
        <v>45291</v>
      </c>
      <c r="BJ130" s="12">
        <v>45443</v>
      </c>
      <c r="BK130" s="183">
        <f t="shared" ref="BK130:BK153" ca="1" si="15">BJ130-TODAY()</f>
        <v>-686</v>
      </c>
      <c r="BL130" s="11" t="s">
        <v>106</v>
      </c>
      <c r="BM130" s="10" t="s">
        <v>95</v>
      </c>
      <c r="BN130" s="11" t="s">
        <v>107</v>
      </c>
      <c r="BO130" s="11" t="s">
        <v>1508</v>
      </c>
      <c r="BP130" s="11">
        <v>0</v>
      </c>
      <c r="BQ130" s="11" t="s">
        <v>109</v>
      </c>
      <c r="BR130" s="12">
        <v>44951</v>
      </c>
      <c r="BS130" s="11" t="s">
        <v>840</v>
      </c>
      <c r="BT130" s="12">
        <v>44952</v>
      </c>
      <c r="BU130" s="11" t="s">
        <v>1509</v>
      </c>
      <c r="BV130" s="11" t="s">
        <v>1510</v>
      </c>
      <c r="BW130" s="9" t="s">
        <v>113</v>
      </c>
      <c r="BX130" s="11" t="s">
        <v>258</v>
      </c>
      <c r="BY130" s="11" t="s">
        <v>103</v>
      </c>
      <c r="BZ130" s="11" t="s">
        <v>1511</v>
      </c>
      <c r="CA130" s="11" t="s">
        <v>103</v>
      </c>
      <c r="CB130" s="11" t="s">
        <v>160</v>
      </c>
      <c r="CC130" s="16" t="s">
        <v>1512</v>
      </c>
      <c r="CD130" s="11" t="s">
        <v>1513</v>
      </c>
      <c r="CE130" s="12" t="s">
        <v>103</v>
      </c>
      <c r="CF130" s="175"/>
      <c r="CG130" s="175"/>
      <c r="CH130" s="182" t="s">
        <v>726</v>
      </c>
      <c r="CI130" s="182" t="s">
        <v>246</v>
      </c>
      <c r="CJ130" s="182" t="s">
        <v>727</v>
      </c>
      <c r="CK130" s="182" t="s">
        <v>728</v>
      </c>
    </row>
    <row r="131" spans="1:89" ht="72" x14ac:dyDescent="0.25">
      <c r="A131" s="140">
        <v>436</v>
      </c>
      <c r="B131" s="11" t="s">
        <v>1514</v>
      </c>
      <c r="C131" s="11" t="s">
        <v>1515</v>
      </c>
      <c r="D131" s="11" t="s">
        <v>539</v>
      </c>
      <c r="E131" s="12">
        <v>44949</v>
      </c>
      <c r="F131" s="11" t="s">
        <v>1516</v>
      </c>
      <c r="G131" s="11" t="s">
        <v>91</v>
      </c>
      <c r="H131" s="11" t="s">
        <v>92</v>
      </c>
      <c r="I131" s="11" t="s">
        <v>93</v>
      </c>
      <c r="J131" s="52">
        <v>1032449508</v>
      </c>
      <c r="K131" s="13">
        <v>5</v>
      </c>
      <c r="L131" s="13" t="s">
        <v>94</v>
      </c>
      <c r="M131" s="3" t="s">
        <v>95</v>
      </c>
      <c r="N131" s="11" t="s">
        <v>1507</v>
      </c>
      <c r="O131" s="11" t="s">
        <v>253</v>
      </c>
      <c r="P131" s="3" t="s">
        <v>98</v>
      </c>
      <c r="Q131" s="11" t="s">
        <v>99</v>
      </c>
      <c r="R131" s="10" t="s">
        <v>718</v>
      </c>
      <c r="S131" s="10" t="s">
        <v>719</v>
      </c>
      <c r="T131" s="10">
        <v>51976278</v>
      </c>
      <c r="U131" s="11" t="s">
        <v>718</v>
      </c>
      <c r="V131" s="11" t="s">
        <v>103</v>
      </c>
      <c r="W131" s="11" t="s">
        <v>103</v>
      </c>
      <c r="X131" s="11" t="s">
        <v>103</v>
      </c>
      <c r="Y131" s="11" t="s">
        <v>104</v>
      </c>
      <c r="Z131" s="14">
        <v>80064690</v>
      </c>
      <c r="AA131" s="11" t="s">
        <v>103</v>
      </c>
      <c r="AB131" s="11" t="s">
        <v>103</v>
      </c>
      <c r="AC131" s="14">
        <v>6982386</v>
      </c>
      <c r="AD131" s="6">
        <v>7624765</v>
      </c>
      <c r="AE131" s="11">
        <v>49723</v>
      </c>
      <c r="AF131" s="11">
        <v>47923</v>
      </c>
      <c r="AG131" s="15">
        <v>2022011000068</v>
      </c>
      <c r="AH131" s="20">
        <v>44951</v>
      </c>
      <c r="AI131" s="17">
        <v>44952</v>
      </c>
      <c r="AJ131" s="155" t="s">
        <v>1517</v>
      </c>
      <c r="AK131" s="10" t="s">
        <v>204</v>
      </c>
      <c r="AL131" s="62">
        <v>1032424413</v>
      </c>
      <c r="AM131" s="45">
        <v>6</v>
      </c>
      <c r="AN131" s="96">
        <v>44986</v>
      </c>
      <c r="AO131" s="7">
        <v>-1861968</v>
      </c>
      <c r="AP131" s="12">
        <v>45287</v>
      </c>
      <c r="AQ131" s="7">
        <v>38123825</v>
      </c>
      <c r="AR131" s="12">
        <v>45287</v>
      </c>
      <c r="AS131" s="7">
        <v>0</v>
      </c>
      <c r="AT131" s="3" t="s">
        <v>103</v>
      </c>
      <c r="AU131" s="7">
        <v>0</v>
      </c>
      <c r="AV131" s="3" t="s">
        <v>103</v>
      </c>
      <c r="AW131" s="7">
        <v>0</v>
      </c>
      <c r="AX131" s="3" t="s">
        <v>103</v>
      </c>
      <c r="AY131" s="7">
        <v>0</v>
      </c>
      <c r="AZ131" s="3" t="s">
        <v>103</v>
      </c>
      <c r="BA131" s="11">
        <v>1</v>
      </c>
      <c r="BB131" s="12">
        <v>45287</v>
      </c>
      <c r="BC131" s="3">
        <f t="shared" si="12"/>
        <v>152</v>
      </c>
      <c r="BD131" s="8">
        <f t="shared" si="13"/>
        <v>116326547</v>
      </c>
      <c r="BE131" s="154">
        <f t="shared" si="14"/>
        <v>38123825</v>
      </c>
      <c r="BF131" s="7">
        <v>38123825</v>
      </c>
      <c r="BG131" s="7">
        <v>0</v>
      </c>
      <c r="BH131" s="7">
        <v>0</v>
      </c>
      <c r="BI131" s="12">
        <v>45291</v>
      </c>
      <c r="BJ131" s="12">
        <v>45443</v>
      </c>
      <c r="BK131" s="183">
        <f t="shared" ca="1" si="15"/>
        <v>-686</v>
      </c>
      <c r="BL131" s="11" t="s">
        <v>106</v>
      </c>
      <c r="BM131" s="10" t="s">
        <v>95</v>
      </c>
      <c r="BN131" s="11" t="s">
        <v>107</v>
      </c>
      <c r="BO131" s="11" t="s">
        <v>1518</v>
      </c>
      <c r="BP131" s="11">
        <v>0</v>
      </c>
      <c r="BQ131" s="11" t="s">
        <v>109</v>
      </c>
      <c r="BR131" s="12">
        <v>44951</v>
      </c>
      <c r="BS131" s="11" t="s">
        <v>1499</v>
      </c>
      <c r="BT131" s="12">
        <v>44952</v>
      </c>
      <c r="BU131" s="11" t="s">
        <v>1519</v>
      </c>
      <c r="BV131" s="11" t="s">
        <v>1520</v>
      </c>
      <c r="BW131" s="9" t="s">
        <v>113</v>
      </c>
      <c r="BX131" s="11" t="s">
        <v>343</v>
      </c>
      <c r="BY131" s="11" t="s">
        <v>103</v>
      </c>
      <c r="BZ131" s="11" t="s">
        <v>1511</v>
      </c>
      <c r="CA131" s="11" t="s">
        <v>1521</v>
      </c>
      <c r="CB131" s="11" t="s">
        <v>117</v>
      </c>
      <c r="CC131" s="54" t="s">
        <v>1522</v>
      </c>
      <c r="CD131" s="11" t="s">
        <v>1523</v>
      </c>
      <c r="CE131" s="12" t="s">
        <v>103</v>
      </c>
      <c r="CF131" s="175"/>
      <c r="CG131" s="175"/>
      <c r="CH131" s="182" t="s">
        <v>726</v>
      </c>
      <c r="CI131" s="182" t="s">
        <v>246</v>
      </c>
      <c r="CJ131" s="182" t="s">
        <v>727</v>
      </c>
      <c r="CK131" s="182" t="s">
        <v>728</v>
      </c>
    </row>
    <row r="132" spans="1:89" ht="72" x14ac:dyDescent="0.25">
      <c r="A132" s="140">
        <v>646</v>
      </c>
      <c r="B132" s="10" t="s">
        <v>1524</v>
      </c>
      <c r="C132" s="11" t="s">
        <v>1525</v>
      </c>
      <c r="D132" s="10" t="s">
        <v>250</v>
      </c>
      <c r="E132" s="12">
        <v>44950</v>
      </c>
      <c r="F132" s="11" t="s">
        <v>1526</v>
      </c>
      <c r="G132" s="11" t="s">
        <v>91</v>
      </c>
      <c r="H132" s="11" t="s">
        <v>92</v>
      </c>
      <c r="I132" s="11" t="s">
        <v>93</v>
      </c>
      <c r="J132" s="52">
        <v>79264958</v>
      </c>
      <c r="K132" s="13">
        <v>0</v>
      </c>
      <c r="L132" s="13" t="s">
        <v>94</v>
      </c>
      <c r="M132" s="13" t="s">
        <v>95</v>
      </c>
      <c r="N132" s="11" t="s">
        <v>1527</v>
      </c>
      <c r="O132" s="10" t="s">
        <v>384</v>
      </c>
      <c r="P132" s="11" t="s">
        <v>168</v>
      </c>
      <c r="Q132" s="11" t="s">
        <v>99</v>
      </c>
      <c r="R132" s="10" t="s">
        <v>1528</v>
      </c>
      <c r="S132" s="10" t="s">
        <v>1529</v>
      </c>
      <c r="T132" s="24">
        <v>79326990</v>
      </c>
      <c r="U132" s="10" t="s">
        <v>1004</v>
      </c>
      <c r="V132" s="11" t="s">
        <v>103</v>
      </c>
      <c r="W132" s="111" t="s">
        <v>1399</v>
      </c>
      <c r="X132" s="10" t="s">
        <v>1400</v>
      </c>
      <c r="Y132" s="11" t="s">
        <v>104</v>
      </c>
      <c r="Z132" s="14">
        <v>141894222</v>
      </c>
      <c r="AA132" s="11" t="s">
        <v>103</v>
      </c>
      <c r="AB132" s="11" t="s">
        <v>103</v>
      </c>
      <c r="AC132" s="14">
        <v>12446862</v>
      </c>
      <c r="AD132" s="6" t="s">
        <v>103</v>
      </c>
      <c r="AE132" s="11">
        <v>66523</v>
      </c>
      <c r="AF132" s="11">
        <v>44823</v>
      </c>
      <c r="AG132" s="15" t="s">
        <v>221</v>
      </c>
      <c r="AH132" s="12">
        <v>44950</v>
      </c>
      <c r="AI132" s="12">
        <v>44953</v>
      </c>
      <c r="AJ132" s="29" t="s">
        <v>103</v>
      </c>
      <c r="AK132" s="2" t="s">
        <v>103</v>
      </c>
      <c r="AL132" s="60" t="s">
        <v>103</v>
      </c>
      <c r="AM132" s="29" t="s">
        <v>103</v>
      </c>
      <c r="AN132" s="61" t="s">
        <v>103</v>
      </c>
      <c r="AO132" s="7">
        <v>0</v>
      </c>
      <c r="AP132" s="29" t="s">
        <v>103</v>
      </c>
      <c r="AQ132" s="7">
        <v>0</v>
      </c>
      <c r="AR132" s="11" t="s">
        <v>103</v>
      </c>
      <c r="AS132" s="7">
        <v>0</v>
      </c>
      <c r="AT132" s="3" t="s">
        <v>103</v>
      </c>
      <c r="AU132" s="7">
        <v>0</v>
      </c>
      <c r="AV132" s="3" t="s">
        <v>103</v>
      </c>
      <c r="AW132" s="7">
        <v>0</v>
      </c>
      <c r="AX132" s="3" t="s">
        <v>103</v>
      </c>
      <c r="AY132" s="7">
        <v>0</v>
      </c>
      <c r="AZ132" s="3" t="s">
        <v>103</v>
      </c>
      <c r="BA132" s="11">
        <v>0</v>
      </c>
      <c r="BB132" s="11">
        <v>0</v>
      </c>
      <c r="BC132" s="3">
        <f t="shared" si="12"/>
        <v>-114</v>
      </c>
      <c r="BD132" s="8">
        <f t="shared" si="13"/>
        <v>141894222</v>
      </c>
      <c r="BE132" s="43">
        <v>0</v>
      </c>
      <c r="BF132" s="43">
        <v>0</v>
      </c>
      <c r="BG132" s="43">
        <v>0</v>
      </c>
      <c r="BH132" s="43">
        <v>0</v>
      </c>
      <c r="BI132" s="12">
        <v>45291</v>
      </c>
      <c r="BJ132" s="12">
        <v>45177</v>
      </c>
      <c r="BK132" s="183">
        <f t="shared" ca="1" si="15"/>
        <v>-952</v>
      </c>
      <c r="BL132" s="11" t="s">
        <v>106</v>
      </c>
      <c r="BM132" s="10" t="s">
        <v>95</v>
      </c>
      <c r="BN132" s="11" t="s">
        <v>107</v>
      </c>
      <c r="BO132" s="11" t="s">
        <v>1530</v>
      </c>
      <c r="BP132" s="11">
        <v>0</v>
      </c>
      <c r="BQ132" s="11" t="s">
        <v>109</v>
      </c>
      <c r="BR132" s="12">
        <v>44951</v>
      </c>
      <c r="BS132" s="11" t="s">
        <v>840</v>
      </c>
      <c r="BT132" s="12">
        <v>44952</v>
      </c>
      <c r="BU132" s="10" t="s">
        <v>1531</v>
      </c>
      <c r="BV132" s="11" t="s">
        <v>1532</v>
      </c>
      <c r="BW132" s="9" t="s">
        <v>113</v>
      </c>
      <c r="BX132" s="10" t="s">
        <v>114</v>
      </c>
      <c r="BY132" s="11" t="s">
        <v>103</v>
      </c>
      <c r="BZ132" s="11" t="s">
        <v>142</v>
      </c>
      <c r="CA132" s="11" t="s">
        <v>103</v>
      </c>
      <c r="CB132" s="11" t="s">
        <v>160</v>
      </c>
      <c r="CC132" s="11" t="s">
        <v>1533</v>
      </c>
      <c r="CD132" s="11" t="s">
        <v>1534</v>
      </c>
      <c r="CE132" s="12">
        <v>45177</v>
      </c>
      <c r="CF132" s="175"/>
      <c r="CG132" s="175"/>
      <c r="CH132" s="182" t="s">
        <v>1055</v>
      </c>
      <c r="CI132" s="182" t="s">
        <v>246</v>
      </c>
      <c r="CJ132" s="182" t="s">
        <v>727</v>
      </c>
      <c r="CK132" s="182" t="s">
        <v>727</v>
      </c>
    </row>
    <row r="133" spans="1:89" ht="90" x14ac:dyDescent="0.25">
      <c r="A133" s="140">
        <v>351</v>
      </c>
      <c r="B133" s="10" t="s">
        <v>1535</v>
      </c>
      <c r="C133" s="11" t="s">
        <v>1536</v>
      </c>
      <c r="D133" s="11" t="s">
        <v>165</v>
      </c>
      <c r="E133" s="12">
        <v>44950</v>
      </c>
      <c r="F133" s="10" t="s">
        <v>1537</v>
      </c>
      <c r="G133" s="11" t="s">
        <v>91</v>
      </c>
      <c r="H133" s="11" t="s">
        <v>92</v>
      </c>
      <c r="I133" s="11" t="s">
        <v>93</v>
      </c>
      <c r="J133" s="52">
        <v>354485</v>
      </c>
      <c r="K133" s="13">
        <v>8</v>
      </c>
      <c r="L133" s="13" t="s">
        <v>94</v>
      </c>
      <c r="M133" s="13" t="s">
        <v>1538</v>
      </c>
      <c r="N133" s="11" t="s">
        <v>1539</v>
      </c>
      <c r="O133" s="11" t="s">
        <v>97</v>
      </c>
      <c r="P133" s="11" t="s">
        <v>168</v>
      </c>
      <c r="Q133" s="11" t="s">
        <v>99</v>
      </c>
      <c r="R133" s="10" t="s">
        <v>238</v>
      </c>
      <c r="S133" s="10" t="s">
        <v>324</v>
      </c>
      <c r="T133" s="10">
        <v>52085127</v>
      </c>
      <c r="U133" s="11" t="s">
        <v>238</v>
      </c>
      <c r="V133" s="11" t="s">
        <v>103</v>
      </c>
      <c r="W133" s="13" t="s">
        <v>103</v>
      </c>
      <c r="X133" s="13" t="s">
        <v>103</v>
      </c>
      <c r="Y133" s="13" t="s">
        <v>104</v>
      </c>
      <c r="Z133" s="14">
        <v>201602076</v>
      </c>
      <c r="AA133" s="13" t="s">
        <v>103</v>
      </c>
      <c r="AB133" s="13" t="s">
        <v>103</v>
      </c>
      <c r="AC133" s="14">
        <v>16800173</v>
      </c>
      <c r="AD133" s="6" t="s">
        <v>103</v>
      </c>
      <c r="AE133" s="11">
        <v>70423</v>
      </c>
      <c r="AF133" s="11">
        <v>49223</v>
      </c>
      <c r="AG133" s="15">
        <v>2022011000068</v>
      </c>
      <c r="AH133" s="12">
        <v>44952</v>
      </c>
      <c r="AI133" s="94" t="s">
        <v>1540</v>
      </c>
      <c r="AJ133" s="11" t="s">
        <v>103</v>
      </c>
      <c r="AK133" s="10" t="s">
        <v>103</v>
      </c>
      <c r="AL133" s="15" t="s">
        <v>103</v>
      </c>
      <c r="AM133" s="11" t="s">
        <v>103</v>
      </c>
      <c r="AN133" s="12" t="s">
        <v>103</v>
      </c>
      <c r="AO133" s="7">
        <v>0</v>
      </c>
      <c r="AP133" s="11" t="s">
        <v>103</v>
      </c>
      <c r="AQ133" s="7">
        <v>0</v>
      </c>
      <c r="AR133" s="11" t="s">
        <v>103</v>
      </c>
      <c r="AS133" s="7">
        <v>0</v>
      </c>
      <c r="AT133" s="3" t="s">
        <v>103</v>
      </c>
      <c r="AU133" s="7">
        <v>0</v>
      </c>
      <c r="AV133" s="3" t="s">
        <v>103</v>
      </c>
      <c r="AW133" s="7">
        <v>0</v>
      </c>
      <c r="AX133" s="3" t="s">
        <v>103</v>
      </c>
      <c r="AY133" s="7">
        <v>0</v>
      </c>
      <c r="AZ133" s="3" t="s">
        <v>103</v>
      </c>
      <c r="BA133" s="11">
        <v>0</v>
      </c>
      <c r="BB133" s="11">
        <v>0</v>
      </c>
      <c r="BC133" s="3">
        <f t="shared" si="12"/>
        <v>0</v>
      </c>
      <c r="BD133" s="8">
        <f t="shared" si="13"/>
        <v>201602076</v>
      </c>
      <c r="BE133" s="43">
        <v>0</v>
      </c>
      <c r="BF133" s="43">
        <v>0</v>
      </c>
      <c r="BG133" s="43">
        <v>0</v>
      </c>
      <c r="BH133" s="43">
        <v>0</v>
      </c>
      <c r="BI133" s="39">
        <v>45291</v>
      </c>
      <c r="BJ133" s="39">
        <v>45291</v>
      </c>
      <c r="BK133" s="183">
        <f t="shared" ca="1" si="15"/>
        <v>-838</v>
      </c>
      <c r="BL133" s="10" t="s">
        <v>127</v>
      </c>
      <c r="BM133" s="13" t="s">
        <v>95</v>
      </c>
      <c r="BN133" s="9" t="s">
        <v>107</v>
      </c>
      <c r="BO133" s="11" t="s">
        <v>1541</v>
      </c>
      <c r="BP133" s="11">
        <v>0</v>
      </c>
      <c r="BQ133" s="11" t="s">
        <v>109</v>
      </c>
      <c r="BR133" s="12">
        <v>44953</v>
      </c>
      <c r="BS133" s="11" t="s">
        <v>1179</v>
      </c>
      <c r="BT133" s="17" t="s">
        <v>1542</v>
      </c>
      <c r="BU133" s="11" t="s">
        <v>1543</v>
      </c>
      <c r="BV133" s="11" t="s">
        <v>1544</v>
      </c>
      <c r="BW133" s="124" t="s">
        <v>113</v>
      </c>
      <c r="BX133" s="10" t="s">
        <v>132</v>
      </c>
      <c r="BY133" s="11" t="s">
        <v>103</v>
      </c>
      <c r="BZ133" s="11" t="s">
        <v>142</v>
      </c>
      <c r="CA133" s="11" t="s">
        <v>103</v>
      </c>
      <c r="CB133" s="11" t="s">
        <v>117</v>
      </c>
      <c r="CC133" s="11" t="s">
        <v>1545</v>
      </c>
      <c r="CD133" s="11" t="s">
        <v>1546</v>
      </c>
      <c r="CE133" s="12" t="s">
        <v>103</v>
      </c>
      <c r="CF133" s="175"/>
      <c r="CG133" s="175"/>
      <c r="CH133" s="182" t="s">
        <v>245</v>
      </c>
      <c r="CI133" s="182" t="s">
        <v>246</v>
      </c>
      <c r="CJ133" s="182" t="s">
        <v>99</v>
      </c>
      <c r="CK133" s="182" t="s">
        <v>247</v>
      </c>
    </row>
    <row r="134" spans="1:89" ht="108" x14ac:dyDescent="0.25">
      <c r="A134" s="140">
        <v>211</v>
      </c>
      <c r="B134" s="10" t="s">
        <v>1547</v>
      </c>
      <c r="C134" s="11" t="s">
        <v>1548</v>
      </c>
      <c r="D134" s="11" t="s">
        <v>321</v>
      </c>
      <c r="E134" s="12">
        <v>44950</v>
      </c>
      <c r="F134" s="11" t="s">
        <v>1549</v>
      </c>
      <c r="G134" s="11" t="s">
        <v>91</v>
      </c>
      <c r="H134" s="11" t="s">
        <v>92</v>
      </c>
      <c r="I134" s="11" t="s">
        <v>93</v>
      </c>
      <c r="J134" s="52">
        <v>1130620696</v>
      </c>
      <c r="K134" s="13">
        <v>9</v>
      </c>
      <c r="L134" s="13" t="s">
        <v>94</v>
      </c>
      <c r="M134" s="13" t="s">
        <v>1550</v>
      </c>
      <c r="N134" s="11" t="s">
        <v>968</v>
      </c>
      <c r="O134" s="11" t="s">
        <v>384</v>
      </c>
      <c r="P134" s="11" t="s">
        <v>168</v>
      </c>
      <c r="Q134" s="11" t="s">
        <v>99</v>
      </c>
      <c r="R134" s="10" t="s">
        <v>653</v>
      </c>
      <c r="S134" s="10" t="s">
        <v>654</v>
      </c>
      <c r="T134" s="11">
        <v>52032888</v>
      </c>
      <c r="U134" s="10" t="s">
        <v>653</v>
      </c>
      <c r="V134" s="11" t="s">
        <v>655</v>
      </c>
      <c r="W134" s="11" t="s">
        <v>103</v>
      </c>
      <c r="X134" s="11" t="s">
        <v>103</v>
      </c>
      <c r="Y134" s="11" t="s">
        <v>104</v>
      </c>
      <c r="Z134" s="14">
        <v>85761895</v>
      </c>
      <c r="AA134" s="11" t="s">
        <v>103</v>
      </c>
      <c r="AB134" s="11" t="s">
        <v>103</v>
      </c>
      <c r="AC134" s="14">
        <v>7589549</v>
      </c>
      <c r="AD134" s="6" t="s">
        <v>103</v>
      </c>
      <c r="AE134" s="11">
        <v>35823</v>
      </c>
      <c r="AF134" s="11">
        <v>55623</v>
      </c>
      <c r="AG134" s="15" t="s">
        <v>221</v>
      </c>
      <c r="AH134" s="12">
        <v>44956</v>
      </c>
      <c r="AI134" s="12">
        <v>44957</v>
      </c>
      <c r="AJ134" s="11" t="s">
        <v>103</v>
      </c>
      <c r="AK134" s="10" t="s">
        <v>103</v>
      </c>
      <c r="AL134" s="15" t="s">
        <v>103</v>
      </c>
      <c r="AM134" s="11" t="s">
        <v>103</v>
      </c>
      <c r="AN134" s="12" t="s">
        <v>103</v>
      </c>
      <c r="AO134" s="7">
        <v>0</v>
      </c>
      <c r="AP134" s="11" t="s">
        <v>103</v>
      </c>
      <c r="AQ134" s="7">
        <v>0</v>
      </c>
      <c r="AR134" s="11" t="s">
        <v>103</v>
      </c>
      <c r="AS134" s="7">
        <v>0</v>
      </c>
      <c r="AT134" s="3" t="s">
        <v>103</v>
      </c>
      <c r="AU134" s="7">
        <v>0</v>
      </c>
      <c r="AV134" s="3" t="s">
        <v>103</v>
      </c>
      <c r="AW134" s="7">
        <v>0</v>
      </c>
      <c r="AX134" s="3" t="s">
        <v>103</v>
      </c>
      <c r="AY134" s="7">
        <v>0</v>
      </c>
      <c r="AZ134" s="3" t="s">
        <v>103</v>
      </c>
      <c r="BA134" s="11">
        <v>0</v>
      </c>
      <c r="BB134" s="11">
        <v>0</v>
      </c>
      <c r="BC134" s="3">
        <f t="shared" si="12"/>
        <v>-306</v>
      </c>
      <c r="BD134" s="8">
        <f t="shared" si="13"/>
        <v>85761895</v>
      </c>
      <c r="BE134" s="43">
        <v>0</v>
      </c>
      <c r="BF134" s="43">
        <v>0</v>
      </c>
      <c r="BG134" s="43">
        <v>0</v>
      </c>
      <c r="BH134" s="43">
        <v>0</v>
      </c>
      <c r="BI134" s="12">
        <v>45291</v>
      </c>
      <c r="BJ134" s="12">
        <v>44985</v>
      </c>
      <c r="BK134" s="183">
        <f t="shared" ca="1" si="15"/>
        <v>-1144</v>
      </c>
      <c r="BL134" s="11" t="s">
        <v>106</v>
      </c>
      <c r="BM134" s="11" t="s">
        <v>1551</v>
      </c>
      <c r="BN134" s="11" t="s">
        <v>107</v>
      </c>
      <c r="BO134" s="11" t="s">
        <v>1552</v>
      </c>
      <c r="BP134" s="11">
        <v>2</v>
      </c>
      <c r="BQ134" s="11" t="s">
        <v>109</v>
      </c>
      <c r="BR134" s="12">
        <v>44957</v>
      </c>
      <c r="BS134" s="11" t="s">
        <v>1553</v>
      </c>
      <c r="BT134" s="12">
        <v>44957</v>
      </c>
      <c r="BU134" s="11" t="s">
        <v>1554</v>
      </c>
      <c r="BV134" s="11" t="s">
        <v>1555</v>
      </c>
      <c r="BW134" s="124" t="s">
        <v>113</v>
      </c>
      <c r="BX134" s="11" t="s">
        <v>114</v>
      </c>
      <c r="BY134" s="11" t="s">
        <v>103</v>
      </c>
      <c r="BZ134" s="11" t="s">
        <v>142</v>
      </c>
      <c r="CA134" s="11" t="s">
        <v>103</v>
      </c>
      <c r="CB134" s="11" t="s">
        <v>117</v>
      </c>
      <c r="CC134" s="11" t="s">
        <v>1556</v>
      </c>
      <c r="CD134" s="11" t="s">
        <v>1557</v>
      </c>
      <c r="CE134" s="12" t="s">
        <v>103</v>
      </c>
      <c r="CF134" s="175"/>
      <c r="CG134" s="175"/>
      <c r="CH134" s="182" t="s">
        <v>245</v>
      </c>
      <c r="CI134" s="182" t="s">
        <v>246</v>
      </c>
      <c r="CJ134" s="182" t="s">
        <v>99</v>
      </c>
      <c r="CK134" s="182" t="s">
        <v>247</v>
      </c>
    </row>
    <row r="135" spans="1:89" ht="72" x14ac:dyDescent="0.25">
      <c r="A135" s="140">
        <v>97</v>
      </c>
      <c r="B135" s="10" t="s">
        <v>1558</v>
      </c>
      <c r="C135" s="11" t="s">
        <v>1559</v>
      </c>
      <c r="D135" s="11" t="s">
        <v>263</v>
      </c>
      <c r="E135" s="12">
        <v>44950</v>
      </c>
      <c r="F135" s="11" t="s">
        <v>1560</v>
      </c>
      <c r="G135" s="11" t="s">
        <v>91</v>
      </c>
      <c r="H135" s="11" t="s">
        <v>92</v>
      </c>
      <c r="I135" s="11" t="s">
        <v>93</v>
      </c>
      <c r="J135" s="52">
        <v>11225969</v>
      </c>
      <c r="K135" s="13">
        <v>8</v>
      </c>
      <c r="L135" s="13" t="s">
        <v>94</v>
      </c>
      <c r="M135" s="13" t="s">
        <v>770</v>
      </c>
      <c r="N135" s="11" t="s">
        <v>951</v>
      </c>
      <c r="O135" s="10" t="s">
        <v>384</v>
      </c>
      <c r="P135" s="3" t="s">
        <v>98</v>
      </c>
      <c r="Q135" s="11" t="s">
        <v>99</v>
      </c>
      <c r="R135" s="10" t="s">
        <v>522</v>
      </c>
      <c r="S135" s="10" t="s">
        <v>523</v>
      </c>
      <c r="T135" s="11">
        <v>79309847</v>
      </c>
      <c r="U135" s="10" t="s">
        <v>522</v>
      </c>
      <c r="V135" s="11" t="s">
        <v>103</v>
      </c>
      <c r="W135" s="11" t="s">
        <v>103</v>
      </c>
      <c r="X135" s="11" t="s">
        <v>103</v>
      </c>
      <c r="Y135" s="11" t="s">
        <v>104</v>
      </c>
      <c r="Z135" s="14">
        <v>87532783</v>
      </c>
      <c r="AA135" s="11" t="s">
        <v>103</v>
      </c>
      <c r="AB135" s="11" t="s">
        <v>103</v>
      </c>
      <c r="AC135" s="14">
        <v>7589549</v>
      </c>
      <c r="AD135" s="6" t="s">
        <v>103</v>
      </c>
      <c r="AE135" s="11">
        <v>33723</v>
      </c>
      <c r="AF135" s="11">
        <v>46023</v>
      </c>
      <c r="AG135" s="15" t="s">
        <v>221</v>
      </c>
      <c r="AH135" s="12">
        <v>44950</v>
      </c>
      <c r="AI135" s="12">
        <v>44952</v>
      </c>
      <c r="AJ135" s="45" t="s">
        <v>103</v>
      </c>
      <c r="AK135" s="10" t="s">
        <v>103</v>
      </c>
      <c r="AL135" s="62" t="s">
        <v>103</v>
      </c>
      <c r="AM135" s="45" t="s">
        <v>103</v>
      </c>
      <c r="AN135" s="96" t="s">
        <v>103</v>
      </c>
      <c r="AO135" s="7">
        <v>0</v>
      </c>
      <c r="AP135" s="45" t="s">
        <v>103</v>
      </c>
      <c r="AQ135" s="7">
        <v>0</v>
      </c>
      <c r="AR135" s="45" t="s">
        <v>103</v>
      </c>
      <c r="AS135" s="7">
        <v>0</v>
      </c>
      <c r="AT135" s="3" t="s">
        <v>103</v>
      </c>
      <c r="AU135" s="7">
        <v>0</v>
      </c>
      <c r="AV135" s="3" t="s">
        <v>103</v>
      </c>
      <c r="AW135" s="7">
        <v>0</v>
      </c>
      <c r="AX135" s="3" t="s">
        <v>103</v>
      </c>
      <c r="AY135" s="7">
        <v>0</v>
      </c>
      <c r="AZ135" s="3" t="s">
        <v>103</v>
      </c>
      <c r="BA135" s="11">
        <v>0</v>
      </c>
      <c r="BB135" s="3" t="s">
        <v>103</v>
      </c>
      <c r="BC135" s="3">
        <f t="shared" si="12"/>
        <v>0</v>
      </c>
      <c r="BD135" s="8">
        <f t="shared" si="13"/>
        <v>87532783</v>
      </c>
      <c r="BE135" s="43">
        <v>0</v>
      </c>
      <c r="BF135" s="43">
        <v>0</v>
      </c>
      <c r="BG135" s="43">
        <v>0</v>
      </c>
      <c r="BH135" s="43">
        <v>0</v>
      </c>
      <c r="BI135" s="12">
        <v>45291</v>
      </c>
      <c r="BJ135" s="12">
        <v>45291</v>
      </c>
      <c r="BK135" s="183">
        <f t="shared" ca="1" si="15"/>
        <v>-838</v>
      </c>
      <c r="BL135" s="11" t="s">
        <v>106</v>
      </c>
      <c r="BM135" s="11" t="s">
        <v>1561</v>
      </c>
      <c r="BN135" s="11" t="s">
        <v>107</v>
      </c>
      <c r="BO135" s="11" t="s">
        <v>1562</v>
      </c>
      <c r="BP135" s="11">
        <v>0</v>
      </c>
      <c r="BQ135" s="11" t="s">
        <v>109</v>
      </c>
      <c r="BR135" s="12">
        <v>44951</v>
      </c>
      <c r="BS135" s="11" t="s">
        <v>1111</v>
      </c>
      <c r="BT135" s="12">
        <v>44952</v>
      </c>
      <c r="BU135" s="11" t="s">
        <v>1563</v>
      </c>
      <c r="BV135" s="11" t="s">
        <v>131</v>
      </c>
      <c r="BW135" s="124" t="s">
        <v>113</v>
      </c>
      <c r="BX135" s="10" t="s">
        <v>132</v>
      </c>
      <c r="BY135" s="11" t="s">
        <v>103</v>
      </c>
      <c r="BZ135" s="11" t="s">
        <v>438</v>
      </c>
      <c r="CA135" s="11" t="s">
        <v>103</v>
      </c>
      <c r="CB135" s="11" t="s">
        <v>160</v>
      </c>
      <c r="CC135" s="11" t="s">
        <v>1564</v>
      </c>
      <c r="CD135" s="11" t="s">
        <v>1565</v>
      </c>
      <c r="CE135" s="12" t="s">
        <v>103</v>
      </c>
      <c r="CF135" s="175"/>
      <c r="CG135" s="175"/>
      <c r="CH135" s="182" t="s">
        <v>245</v>
      </c>
      <c r="CI135" s="182" t="s">
        <v>246</v>
      </c>
      <c r="CJ135" s="182" t="s">
        <v>99</v>
      </c>
      <c r="CK135" s="182" t="s">
        <v>247</v>
      </c>
    </row>
    <row r="136" spans="1:89" ht="72" x14ac:dyDescent="0.25">
      <c r="A136" s="140">
        <v>93</v>
      </c>
      <c r="B136" s="10" t="s">
        <v>1566</v>
      </c>
      <c r="C136" s="11" t="s">
        <v>1567</v>
      </c>
      <c r="D136" s="11" t="s">
        <v>263</v>
      </c>
      <c r="E136" s="12">
        <v>44950</v>
      </c>
      <c r="F136" s="11" t="s">
        <v>1568</v>
      </c>
      <c r="G136" s="11" t="s">
        <v>91</v>
      </c>
      <c r="H136" s="11" t="s">
        <v>92</v>
      </c>
      <c r="I136" s="11" t="s">
        <v>93</v>
      </c>
      <c r="J136" s="52">
        <v>66989660</v>
      </c>
      <c r="K136" s="13">
        <v>6</v>
      </c>
      <c r="L136" s="13" t="s">
        <v>94</v>
      </c>
      <c r="M136" s="13" t="s">
        <v>1550</v>
      </c>
      <c r="N136" s="11" t="s">
        <v>951</v>
      </c>
      <c r="O136" s="10" t="s">
        <v>384</v>
      </c>
      <c r="P136" s="3" t="s">
        <v>98</v>
      </c>
      <c r="Q136" s="11" t="s">
        <v>99</v>
      </c>
      <c r="R136" s="10" t="s">
        <v>522</v>
      </c>
      <c r="S136" s="10" t="s">
        <v>523</v>
      </c>
      <c r="T136" s="11">
        <v>79309847</v>
      </c>
      <c r="U136" s="10" t="s">
        <v>522</v>
      </c>
      <c r="V136" s="11" t="s">
        <v>103</v>
      </c>
      <c r="W136" s="11" t="s">
        <v>103</v>
      </c>
      <c r="X136" s="11" t="s">
        <v>103</v>
      </c>
      <c r="Y136" s="11" t="s">
        <v>104</v>
      </c>
      <c r="Z136" s="14">
        <v>87532783</v>
      </c>
      <c r="AA136" s="11" t="s">
        <v>103</v>
      </c>
      <c r="AB136" s="11" t="s">
        <v>103</v>
      </c>
      <c r="AC136" s="14">
        <v>7589549</v>
      </c>
      <c r="AD136" s="6" t="s">
        <v>103</v>
      </c>
      <c r="AE136" s="11">
        <v>34123</v>
      </c>
      <c r="AF136" s="11">
        <v>48823</v>
      </c>
      <c r="AG136" s="15">
        <v>2022011000068</v>
      </c>
      <c r="AH136" s="12">
        <v>44952</v>
      </c>
      <c r="AI136" s="12">
        <v>44952</v>
      </c>
      <c r="AJ136" s="11" t="s">
        <v>103</v>
      </c>
      <c r="AK136" s="10" t="s">
        <v>103</v>
      </c>
      <c r="AL136" s="15" t="s">
        <v>103</v>
      </c>
      <c r="AM136" s="11" t="s">
        <v>103</v>
      </c>
      <c r="AN136" s="12" t="s">
        <v>103</v>
      </c>
      <c r="AO136" s="7">
        <v>0</v>
      </c>
      <c r="AP136" s="11" t="s">
        <v>103</v>
      </c>
      <c r="AQ136" s="7">
        <v>0</v>
      </c>
      <c r="AR136" s="11" t="s">
        <v>103</v>
      </c>
      <c r="AS136" s="7">
        <v>0</v>
      </c>
      <c r="AT136" s="3" t="s">
        <v>103</v>
      </c>
      <c r="AU136" s="7">
        <v>0</v>
      </c>
      <c r="AV136" s="3" t="s">
        <v>103</v>
      </c>
      <c r="AW136" s="7">
        <v>0</v>
      </c>
      <c r="AX136" s="3" t="s">
        <v>103</v>
      </c>
      <c r="AY136" s="7">
        <v>0</v>
      </c>
      <c r="AZ136" s="3" t="s">
        <v>103</v>
      </c>
      <c r="BA136" s="11">
        <v>0</v>
      </c>
      <c r="BB136" s="3" t="s">
        <v>103</v>
      </c>
      <c r="BC136" s="3">
        <f t="shared" si="12"/>
        <v>0</v>
      </c>
      <c r="BD136" s="8">
        <f t="shared" si="13"/>
        <v>87532783</v>
      </c>
      <c r="BE136" s="43">
        <v>0</v>
      </c>
      <c r="BF136" s="43">
        <v>0</v>
      </c>
      <c r="BG136" s="43">
        <v>0</v>
      </c>
      <c r="BH136" s="43">
        <v>0</v>
      </c>
      <c r="BI136" s="12">
        <v>45291</v>
      </c>
      <c r="BJ136" s="12">
        <v>45291</v>
      </c>
      <c r="BK136" s="183">
        <f t="shared" ca="1" si="15"/>
        <v>-838</v>
      </c>
      <c r="BL136" s="11" t="s">
        <v>106</v>
      </c>
      <c r="BM136" s="10" t="s">
        <v>95</v>
      </c>
      <c r="BN136" s="11" t="s">
        <v>107</v>
      </c>
      <c r="BO136" s="11" t="s">
        <v>1569</v>
      </c>
      <c r="BP136" s="11">
        <v>0</v>
      </c>
      <c r="BQ136" s="11" t="s">
        <v>109</v>
      </c>
      <c r="BR136" s="12">
        <v>44952</v>
      </c>
      <c r="BS136" s="11" t="s">
        <v>1179</v>
      </c>
      <c r="BT136" s="12">
        <v>44952</v>
      </c>
      <c r="BU136" s="11" t="s">
        <v>1570</v>
      </c>
      <c r="BV136" s="11" t="s">
        <v>131</v>
      </c>
      <c r="BW136" s="124" t="s">
        <v>113</v>
      </c>
      <c r="BX136" s="10" t="s">
        <v>132</v>
      </c>
      <c r="BY136" s="11" t="s">
        <v>103</v>
      </c>
      <c r="BZ136" s="11" t="s">
        <v>438</v>
      </c>
      <c r="CA136" s="11" t="s">
        <v>103</v>
      </c>
      <c r="CB136" s="11" t="s">
        <v>117</v>
      </c>
      <c r="CC136" s="11" t="s">
        <v>1571</v>
      </c>
      <c r="CD136" s="11" t="s">
        <v>1572</v>
      </c>
      <c r="CE136" s="12" t="s">
        <v>103</v>
      </c>
      <c r="CF136" s="175"/>
      <c r="CG136" s="175"/>
      <c r="CH136" s="182" t="s">
        <v>245</v>
      </c>
      <c r="CI136" s="182" t="s">
        <v>246</v>
      </c>
      <c r="CJ136" s="182" t="s">
        <v>99</v>
      </c>
      <c r="CK136" s="182" t="s">
        <v>247</v>
      </c>
    </row>
    <row r="137" spans="1:89" ht="72" x14ac:dyDescent="0.25">
      <c r="A137" s="140">
        <v>91</v>
      </c>
      <c r="B137" s="10" t="s">
        <v>1573</v>
      </c>
      <c r="C137" s="11" t="s">
        <v>1574</v>
      </c>
      <c r="D137" s="11" t="s">
        <v>263</v>
      </c>
      <c r="E137" s="12">
        <v>44950</v>
      </c>
      <c r="F137" s="11" t="s">
        <v>1575</v>
      </c>
      <c r="G137" s="11" t="s">
        <v>91</v>
      </c>
      <c r="H137" s="11" t="s">
        <v>92</v>
      </c>
      <c r="I137" s="11" t="s">
        <v>93</v>
      </c>
      <c r="J137" s="52">
        <v>12750698</v>
      </c>
      <c r="K137" s="13">
        <v>1</v>
      </c>
      <c r="L137" s="13" t="s">
        <v>94</v>
      </c>
      <c r="M137" s="13" t="s">
        <v>1357</v>
      </c>
      <c r="N137" s="11" t="s">
        <v>951</v>
      </c>
      <c r="O137" s="10" t="s">
        <v>384</v>
      </c>
      <c r="P137" s="3" t="s">
        <v>98</v>
      </c>
      <c r="Q137" s="11" t="s">
        <v>99</v>
      </c>
      <c r="R137" s="10" t="s">
        <v>522</v>
      </c>
      <c r="S137" s="10" t="s">
        <v>523</v>
      </c>
      <c r="T137" s="11">
        <v>79309847</v>
      </c>
      <c r="U137" s="10" t="s">
        <v>522</v>
      </c>
      <c r="V137" s="11" t="s">
        <v>103</v>
      </c>
      <c r="W137" s="11" t="s">
        <v>103</v>
      </c>
      <c r="X137" s="11" t="s">
        <v>103</v>
      </c>
      <c r="Y137" s="11" t="s">
        <v>104</v>
      </c>
      <c r="Z137" s="14">
        <v>87532783</v>
      </c>
      <c r="AA137" s="11" t="s">
        <v>103</v>
      </c>
      <c r="AB137" s="11" t="s">
        <v>103</v>
      </c>
      <c r="AC137" s="14">
        <v>7589549</v>
      </c>
      <c r="AD137" s="6" t="s">
        <v>103</v>
      </c>
      <c r="AE137" s="11">
        <v>34323</v>
      </c>
      <c r="AF137" s="11">
        <v>46823</v>
      </c>
      <c r="AG137" s="15">
        <v>2022011000068</v>
      </c>
      <c r="AH137" s="12">
        <v>44951</v>
      </c>
      <c r="AI137" s="12">
        <v>44953</v>
      </c>
      <c r="AJ137" s="45" t="s">
        <v>103</v>
      </c>
      <c r="AK137" s="10" t="s">
        <v>103</v>
      </c>
      <c r="AL137" s="62" t="s">
        <v>103</v>
      </c>
      <c r="AM137" s="45" t="s">
        <v>103</v>
      </c>
      <c r="AN137" s="96" t="s">
        <v>103</v>
      </c>
      <c r="AO137" s="7">
        <v>0</v>
      </c>
      <c r="AP137" s="45" t="s">
        <v>103</v>
      </c>
      <c r="AQ137" s="7">
        <v>0</v>
      </c>
      <c r="AR137" s="45" t="s">
        <v>103</v>
      </c>
      <c r="AS137" s="7">
        <v>0</v>
      </c>
      <c r="AT137" s="3" t="s">
        <v>103</v>
      </c>
      <c r="AU137" s="7">
        <v>0</v>
      </c>
      <c r="AV137" s="3" t="s">
        <v>103</v>
      </c>
      <c r="AW137" s="7">
        <v>0</v>
      </c>
      <c r="AX137" s="3" t="s">
        <v>103</v>
      </c>
      <c r="AY137" s="7">
        <v>0</v>
      </c>
      <c r="AZ137" s="3" t="s">
        <v>103</v>
      </c>
      <c r="BA137" s="11">
        <v>0</v>
      </c>
      <c r="BB137" s="3" t="s">
        <v>103</v>
      </c>
      <c r="BC137" s="3">
        <f t="shared" si="12"/>
        <v>0</v>
      </c>
      <c r="BD137" s="8">
        <f t="shared" si="13"/>
        <v>87532783</v>
      </c>
      <c r="BE137" s="43">
        <v>0</v>
      </c>
      <c r="BF137" s="43">
        <v>0</v>
      </c>
      <c r="BG137" s="43">
        <v>0</v>
      </c>
      <c r="BH137" s="43">
        <v>0</v>
      </c>
      <c r="BI137" s="12">
        <v>45291</v>
      </c>
      <c r="BJ137" s="12">
        <v>45291</v>
      </c>
      <c r="BK137" s="183">
        <f t="shared" ca="1" si="15"/>
        <v>-838</v>
      </c>
      <c r="BL137" s="11" t="s">
        <v>106</v>
      </c>
      <c r="BM137" s="10" t="s">
        <v>95</v>
      </c>
      <c r="BN137" s="11" t="s">
        <v>107</v>
      </c>
      <c r="BO137" s="11" t="s">
        <v>1576</v>
      </c>
      <c r="BP137" s="11">
        <v>0</v>
      </c>
      <c r="BQ137" s="11" t="s">
        <v>109</v>
      </c>
      <c r="BR137" s="12">
        <v>44952</v>
      </c>
      <c r="BS137" s="11" t="s">
        <v>1577</v>
      </c>
      <c r="BT137" s="12">
        <v>44953</v>
      </c>
      <c r="BU137" s="11" t="s">
        <v>1578</v>
      </c>
      <c r="BV137" s="11" t="s">
        <v>131</v>
      </c>
      <c r="BW137" s="124" t="s">
        <v>113</v>
      </c>
      <c r="BX137" s="10" t="s">
        <v>132</v>
      </c>
      <c r="BY137" s="11" t="s">
        <v>103</v>
      </c>
      <c r="BZ137" s="11" t="s">
        <v>438</v>
      </c>
      <c r="CA137" s="11" t="s">
        <v>103</v>
      </c>
      <c r="CB137" s="11" t="s">
        <v>160</v>
      </c>
      <c r="CC137" s="11" t="s">
        <v>1579</v>
      </c>
      <c r="CD137" s="11" t="s">
        <v>1580</v>
      </c>
      <c r="CE137" s="12" t="s">
        <v>103</v>
      </c>
      <c r="CF137" s="175"/>
      <c r="CG137" s="175"/>
      <c r="CH137" s="182" t="s">
        <v>245</v>
      </c>
      <c r="CI137" s="182" t="s">
        <v>246</v>
      </c>
      <c r="CJ137" s="182" t="s">
        <v>99</v>
      </c>
      <c r="CK137" s="182" t="s">
        <v>247</v>
      </c>
    </row>
    <row r="138" spans="1:89" ht="72" x14ac:dyDescent="0.25">
      <c r="A138" s="140">
        <v>94</v>
      </c>
      <c r="B138" s="10" t="s">
        <v>1581</v>
      </c>
      <c r="C138" s="11" t="s">
        <v>1582</v>
      </c>
      <c r="D138" s="11" t="s">
        <v>263</v>
      </c>
      <c r="E138" s="12">
        <v>44950</v>
      </c>
      <c r="F138" s="11" t="s">
        <v>1583</v>
      </c>
      <c r="G138" s="11" t="s">
        <v>91</v>
      </c>
      <c r="H138" s="11" t="s">
        <v>92</v>
      </c>
      <c r="I138" s="11" t="s">
        <v>93</v>
      </c>
      <c r="J138" s="52">
        <v>26668491</v>
      </c>
      <c r="K138" s="13">
        <v>5</v>
      </c>
      <c r="L138" s="13" t="s">
        <v>94</v>
      </c>
      <c r="M138" s="13" t="s">
        <v>1584</v>
      </c>
      <c r="N138" s="11" t="s">
        <v>951</v>
      </c>
      <c r="O138" s="10" t="s">
        <v>384</v>
      </c>
      <c r="P138" s="3" t="s">
        <v>98</v>
      </c>
      <c r="Q138" s="11" t="s">
        <v>99</v>
      </c>
      <c r="R138" s="10" t="s">
        <v>522</v>
      </c>
      <c r="S138" s="10" t="s">
        <v>523</v>
      </c>
      <c r="T138" s="11">
        <v>79309847</v>
      </c>
      <c r="U138" s="10" t="s">
        <v>522</v>
      </c>
      <c r="V138" s="11" t="s">
        <v>103</v>
      </c>
      <c r="W138" s="11" t="s">
        <v>103</v>
      </c>
      <c r="X138" s="11" t="s">
        <v>103</v>
      </c>
      <c r="Y138" s="11" t="s">
        <v>104</v>
      </c>
      <c r="Z138" s="14">
        <v>87532783</v>
      </c>
      <c r="AA138" s="11" t="s">
        <v>103</v>
      </c>
      <c r="AB138" s="11" t="s">
        <v>103</v>
      </c>
      <c r="AC138" s="14">
        <v>7589549</v>
      </c>
      <c r="AD138" s="6" t="s">
        <v>103</v>
      </c>
      <c r="AE138" s="11">
        <v>34023</v>
      </c>
      <c r="AF138" s="11">
        <v>45923</v>
      </c>
      <c r="AG138" s="15" t="s">
        <v>221</v>
      </c>
      <c r="AH138" s="12">
        <v>44950</v>
      </c>
      <c r="AI138" s="12">
        <v>44952</v>
      </c>
      <c r="AJ138" s="11" t="s">
        <v>103</v>
      </c>
      <c r="AK138" s="10" t="s">
        <v>103</v>
      </c>
      <c r="AL138" s="15" t="s">
        <v>103</v>
      </c>
      <c r="AM138" s="11" t="s">
        <v>103</v>
      </c>
      <c r="AN138" s="12" t="s">
        <v>103</v>
      </c>
      <c r="AO138" s="7">
        <v>0</v>
      </c>
      <c r="AP138" s="11" t="s">
        <v>103</v>
      </c>
      <c r="AQ138" s="7">
        <v>0</v>
      </c>
      <c r="AR138" s="11" t="s">
        <v>103</v>
      </c>
      <c r="AS138" s="7">
        <v>0</v>
      </c>
      <c r="AT138" s="3" t="s">
        <v>103</v>
      </c>
      <c r="AU138" s="7">
        <v>0</v>
      </c>
      <c r="AV138" s="3" t="s">
        <v>103</v>
      </c>
      <c r="AW138" s="7">
        <v>0</v>
      </c>
      <c r="AX138" s="3" t="s">
        <v>103</v>
      </c>
      <c r="AY138" s="7">
        <v>0</v>
      </c>
      <c r="AZ138" s="3" t="s">
        <v>103</v>
      </c>
      <c r="BA138" s="11">
        <v>0</v>
      </c>
      <c r="BB138" s="3" t="s">
        <v>103</v>
      </c>
      <c r="BC138" s="3">
        <f t="shared" si="12"/>
        <v>0</v>
      </c>
      <c r="BD138" s="8">
        <f t="shared" si="13"/>
        <v>87532783</v>
      </c>
      <c r="BE138" s="43">
        <v>0</v>
      </c>
      <c r="BF138" s="43">
        <v>0</v>
      </c>
      <c r="BG138" s="43">
        <v>0</v>
      </c>
      <c r="BH138" s="43">
        <v>0</v>
      </c>
      <c r="BI138" s="12">
        <v>45291</v>
      </c>
      <c r="BJ138" s="12">
        <v>45291</v>
      </c>
      <c r="BK138" s="183">
        <f t="shared" ca="1" si="15"/>
        <v>-838</v>
      </c>
      <c r="BL138" s="11" t="s">
        <v>106</v>
      </c>
      <c r="BM138" s="10" t="s">
        <v>95</v>
      </c>
      <c r="BN138" s="11" t="s">
        <v>107</v>
      </c>
      <c r="BO138" s="11" t="s">
        <v>1585</v>
      </c>
      <c r="BP138" s="11">
        <v>0</v>
      </c>
      <c r="BQ138" s="11" t="s">
        <v>109</v>
      </c>
      <c r="BR138" s="12">
        <v>44951</v>
      </c>
      <c r="BS138" s="11" t="s">
        <v>1111</v>
      </c>
      <c r="BT138" s="12">
        <v>44952</v>
      </c>
      <c r="BU138" s="11" t="s">
        <v>1586</v>
      </c>
      <c r="BV138" s="11" t="s">
        <v>131</v>
      </c>
      <c r="BW138" s="124" t="s">
        <v>113</v>
      </c>
      <c r="BX138" s="10" t="s">
        <v>132</v>
      </c>
      <c r="BY138" s="11" t="s">
        <v>103</v>
      </c>
      <c r="BZ138" s="11" t="s">
        <v>438</v>
      </c>
      <c r="CA138" s="11" t="s">
        <v>103</v>
      </c>
      <c r="CB138" s="11" t="s">
        <v>117</v>
      </c>
      <c r="CC138" s="11" t="s">
        <v>1587</v>
      </c>
      <c r="CD138" s="11" t="s">
        <v>1588</v>
      </c>
      <c r="CE138" s="12" t="s">
        <v>103</v>
      </c>
      <c r="CF138" s="175"/>
      <c r="CG138" s="175"/>
      <c r="CH138" s="182" t="s">
        <v>245</v>
      </c>
      <c r="CI138" s="182" t="s">
        <v>246</v>
      </c>
      <c r="CJ138" s="182" t="s">
        <v>99</v>
      </c>
      <c r="CK138" s="182" t="s">
        <v>247</v>
      </c>
    </row>
    <row r="139" spans="1:89" ht="72" x14ac:dyDescent="0.25">
      <c r="A139" s="140">
        <v>90</v>
      </c>
      <c r="B139" s="10" t="s">
        <v>1589</v>
      </c>
      <c r="C139" s="11" t="s">
        <v>1590</v>
      </c>
      <c r="D139" s="11" t="s">
        <v>263</v>
      </c>
      <c r="E139" s="12">
        <v>44950</v>
      </c>
      <c r="F139" s="11" t="s">
        <v>1591</v>
      </c>
      <c r="G139" s="11" t="s">
        <v>91</v>
      </c>
      <c r="H139" s="11" t="s">
        <v>92</v>
      </c>
      <c r="I139" s="11" t="s">
        <v>93</v>
      </c>
      <c r="J139" s="52">
        <v>14296260</v>
      </c>
      <c r="K139" s="13">
        <v>1</v>
      </c>
      <c r="L139" s="13" t="s">
        <v>94</v>
      </c>
      <c r="M139" s="13" t="s">
        <v>1078</v>
      </c>
      <c r="N139" s="11" t="s">
        <v>951</v>
      </c>
      <c r="O139" s="10" t="s">
        <v>384</v>
      </c>
      <c r="P139" s="3" t="s">
        <v>98</v>
      </c>
      <c r="Q139" s="11" t="s">
        <v>99</v>
      </c>
      <c r="R139" s="10" t="s">
        <v>522</v>
      </c>
      <c r="S139" s="10" t="s">
        <v>523</v>
      </c>
      <c r="T139" s="11">
        <v>79309847</v>
      </c>
      <c r="U139" s="10" t="s">
        <v>522</v>
      </c>
      <c r="V139" s="11" t="s">
        <v>103</v>
      </c>
      <c r="W139" s="11" t="s">
        <v>103</v>
      </c>
      <c r="X139" s="11" t="s">
        <v>103</v>
      </c>
      <c r="Y139" s="11" t="s">
        <v>104</v>
      </c>
      <c r="Z139" s="14">
        <v>87532783</v>
      </c>
      <c r="AA139" s="11" t="s">
        <v>103</v>
      </c>
      <c r="AB139" s="11" t="s">
        <v>103</v>
      </c>
      <c r="AC139" s="14">
        <v>7589549</v>
      </c>
      <c r="AD139" s="6" t="s">
        <v>103</v>
      </c>
      <c r="AE139" s="11">
        <v>34423</v>
      </c>
      <c r="AF139" s="11">
        <v>46923</v>
      </c>
      <c r="AG139" s="15">
        <v>2022011000068</v>
      </c>
      <c r="AH139" s="12">
        <v>44951</v>
      </c>
      <c r="AI139" s="12">
        <v>44953</v>
      </c>
      <c r="AJ139" s="45" t="s">
        <v>103</v>
      </c>
      <c r="AK139" s="10" t="s">
        <v>103</v>
      </c>
      <c r="AL139" s="62" t="s">
        <v>103</v>
      </c>
      <c r="AM139" s="45" t="s">
        <v>103</v>
      </c>
      <c r="AN139" s="96" t="s">
        <v>103</v>
      </c>
      <c r="AO139" s="7">
        <v>0</v>
      </c>
      <c r="AP139" s="45" t="s">
        <v>103</v>
      </c>
      <c r="AQ139" s="7">
        <v>0</v>
      </c>
      <c r="AR139" s="45" t="s">
        <v>103</v>
      </c>
      <c r="AS139" s="7">
        <v>0</v>
      </c>
      <c r="AT139" s="3" t="s">
        <v>103</v>
      </c>
      <c r="AU139" s="7">
        <v>0</v>
      </c>
      <c r="AV139" s="3" t="s">
        <v>103</v>
      </c>
      <c r="AW139" s="7">
        <v>0</v>
      </c>
      <c r="AX139" s="3" t="s">
        <v>103</v>
      </c>
      <c r="AY139" s="7">
        <v>0</v>
      </c>
      <c r="AZ139" s="3" t="s">
        <v>103</v>
      </c>
      <c r="BA139" s="11">
        <v>0</v>
      </c>
      <c r="BB139" s="3" t="s">
        <v>103</v>
      </c>
      <c r="BC139" s="3">
        <f t="shared" si="12"/>
        <v>0</v>
      </c>
      <c r="BD139" s="8">
        <f t="shared" si="13"/>
        <v>87532783</v>
      </c>
      <c r="BE139" s="43">
        <v>0</v>
      </c>
      <c r="BF139" s="43">
        <v>0</v>
      </c>
      <c r="BG139" s="43">
        <v>0</v>
      </c>
      <c r="BH139" s="43">
        <v>0</v>
      </c>
      <c r="BI139" s="12">
        <v>45291</v>
      </c>
      <c r="BJ139" s="12">
        <v>45291</v>
      </c>
      <c r="BK139" s="183">
        <f t="shared" ca="1" si="15"/>
        <v>-838</v>
      </c>
      <c r="BL139" s="11" t="s">
        <v>106</v>
      </c>
      <c r="BM139" s="10" t="s">
        <v>95</v>
      </c>
      <c r="BN139" s="11" t="s">
        <v>107</v>
      </c>
      <c r="BO139" s="11" t="s">
        <v>1592</v>
      </c>
      <c r="BP139" s="11">
        <v>0</v>
      </c>
      <c r="BQ139" s="11" t="s">
        <v>158</v>
      </c>
      <c r="BR139" s="12">
        <v>44952</v>
      </c>
      <c r="BS139" s="11" t="s">
        <v>1593</v>
      </c>
      <c r="BT139" s="12">
        <v>44953</v>
      </c>
      <c r="BU139" s="10" t="s">
        <v>1594</v>
      </c>
      <c r="BV139" s="11" t="s">
        <v>131</v>
      </c>
      <c r="BW139" s="124" t="s">
        <v>113</v>
      </c>
      <c r="BX139" s="10" t="s">
        <v>132</v>
      </c>
      <c r="BY139" s="11" t="s">
        <v>103</v>
      </c>
      <c r="BZ139" s="11" t="s">
        <v>438</v>
      </c>
      <c r="CA139" s="11" t="s">
        <v>103</v>
      </c>
      <c r="CB139" s="11" t="s">
        <v>160</v>
      </c>
      <c r="CC139" s="11" t="s">
        <v>1595</v>
      </c>
      <c r="CD139" s="11" t="s">
        <v>1596</v>
      </c>
      <c r="CE139" s="12" t="s">
        <v>103</v>
      </c>
      <c r="CF139" s="175"/>
      <c r="CG139" s="175"/>
      <c r="CH139" s="182" t="s">
        <v>245</v>
      </c>
      <c r="CI139" s="182" t="s">
        <v>246</v>
      </c>
      <c r="CJ139" s="182" t="s">
        <v>99</v>
      </c>
      <c r="CK139" s="182" t="s">
        <v>247</v>
      </c>
    </row>
    <row r="140" spans="1:89" ht="72" x14ac:dyDescent="0.25">
      <c r="A140" s="140">
        <v>102</v>
      </c>
      <c r="B140" s="10" t="s">
        <v>1597</v>
      </c>
      <c r="C140" s="11" t="s">
        <v>1598</v>
      </c>
      <c r="D140" s="11" t="s">
        <v>263</v>
      </c>
      <c r="E140" s="12">
        <v>44950</v>
      </c>
      <c r="F140" s="11" t="s">
        <v>1599</v>
      </c>
      <c r="G140" s="11" t="s">
        <v>91</v>
      </c>
      <c r="H140" s="11" t="s">
        <v>92</v>
      </c>
      <c r="I140" s="11" t="s">
        <v>93</v>
      </c>
      <c r="J140" s="52">
        <v>1019011307</v>
      </c>
      <c r="K140" s="13">
        <v>3</v>
      </c>
      <c r="L140" s="13" t="s">
        <v>94</v>
      </c>
      <c r="M140" s="3" t="s">
        <v>95</v>
      </c>
      <c r="N140" s="11" t="s">
        <v>951</v>
      </c>
      <c r="O140" s="10" t="s">
        <v>384</v>
      </c>
      <c r="P140" s="3" t="s">
        <v>98</v>
      </c>
      <c r="Q140" s="11" t="s">
        <v>99</v>
      </c>
      <c r="R140" s="10" t="s">
        <v>522</v>
      </c>
      <c r="S140" s="10" t="s">
        <v>523</v>
      </c>
      <c r="T140" s="11">
        <v>79309847</v>
      </c>
      <c r="U140" s="10" t="s">
        <v>522</v>
      </c>
      <c r="V140" s="11" t="s">
        <v>103</v>
      </c>
      <c r="W140" s="11" t="s">
        <v>103</v>
      </c>
      <c r="X140" s="11" t="s">
        <v>103</v>
      </c>
      <c r="Y140" s="11" t="s">
        <v>104</v>
      </c>
      <c r="Z140" s="14">
        <v>87532783</v>
      </c>
      <c r="AA140" s="11" t="s">
        <v>103</v>
      </c>
      <c r="AB140" s="11" t="s">
        <v>103</v>
      </c>
      <c r="AC140" s="14">
        <v>7589549</v>
      </c>
      <c r="AD140" s="6" t="s">
        <v>103</v>
      </c>
      <c r="AE140" s="11">
        <v>52723</v>
      </c>
      <c r="AF140" s="11">
        <v>47023</v>
      </c>
      <c r="AG140" s="15">
        <v>2022011000068</v>
      </c>
      <c r="AH140" s="12">
        <v>44951</v>
      </c>
      <c r="AI140" s="12">
        <v>44953</v>
      </c>
      <c r="AJ140" s="11" t="s">
        <v>103</v>
      </c>
      <c r="AK140" s="10" t="s">
        <v>103</v>
      </c>
      <c r="AL140" s="15" t="s">
        <v>103</v>
      </c>
      <c r="AM140" s="11" t="s">
        <v>103</v>
      </c>
      <c r="AN140" s="12" t="s">
        <v>103</v>
      </c>
      <c r="AO140" s="7">
        <v>0</v>
      </c>
      <c r="AP140" s="11" t="s">
        <v>103</v>
      </c>
      <c r="AQ140" s="7">
        <v>0</v>
      </c>
      <c r="AR140" s="11" t="s">
        <v>103</v>
      </c>
      <c r="AS140" s="7">
        <v>0</v>
      </c>
      <c r="AT140" s="3" t="s">
        <v>103</v>
      </c>
      <c r="AU140" s="7">
        <v>0</v>
      </c>
      <c r="AV140" s="3" t="s">
        <v>103</v>
      </c>
      <c r="AW140" s="7">
        <v>0</v>
      </c>
      <c r="AX140" s="3" t="s">
        <v>103</v>
      </c>
      <c r="AY140" s="7">
        <v>0</v>
      </c>
      <c r="AZ140" s="3" t="s">
        <v>103</v>
      </c>
      <c r="BA140" s="11">
        <v>0</v>
      </c>
      <c r="BB140" s="3" t="s">
        <v>103</v>
      </c>
      <c r="BC140" s="3">
        <f t="shared" si="12"/>
        <v>0</v>
      </c>
      <c r="BD140" s="8">
        <f t="shared" si="13"/>
        <v>87532783</v>
      </c>
      <c r="BE140" s="43">
        <v>0</v>
      </c>
      <c r="BF140" s="43">
        <v>0</v>
      </c>
      <c r="BG140" s="43">
        <v>0</v>
      </c>
      <c r="BH140" s="43">
        <v>0</v>
      </c>
      <c r="BI140" s="12">
        <v>45291</v>
      </c>
      <c r="BJ140" s="12">
        <v>45291</v>
      </c>
      <c r="BK140" s="183">
        <f t="shared" ca="1" si="15"/>
        <v>-838</v>
      </c>
      <c r="BL140" s="11" t="s">
        <v>106</v>
      </c>
      <c r="BM140" s="10" t="s">
        <v>95</v>
      </c>
      <c r="BN140" s="11" t="s">
        <v>107</v>
      </c>
      <c r="BO140" s="11" t="s">
        <v>1600</v>
      </c>
      <c r="BP140" s="11">
        <v>0</v>
      </c>
      <c r="BQ140" s="11" t="s">
        <v>109</v>
      </c>
      <c r="BR140" s="12">
        <v>44952</v>
      </c>
      <c r="BS140" s="11" t="s">
        <v>840</v>
      </c>
      <c r="BT140" s="12">
        <v>44953</v>
      </c>
      <c r="BU140" s="11" t="s">
        <v>1601</v>
      </c>
      <c r="BV140" s="11" t="s">
        <v>131</v>
      </c>
      <c r="BW140" s="124" t="s">
        <v>113</v>
      </c>
      <c r="BX140" s="10" t="s">
        <v>132</v>
      </c>
      <c r="BY140" s="11" t="s">
        <v>103</v>
      </c>
      <c r="BZ140" s="11" t="s">
        <v>438</v>
      </c>
      <c r="CA140" s="11" t="s">
        <v>103</v>
      </c>
      <c r="CB140" s="11" t="s">
        <v>160</v>
      </c>
      <c r="CC140" s="11" t="s">
        <v>1602</v>
      </c>
      <c r="CD140" s="11" t="s">
        <v>1603</v>
      </c>
      <c r="CE140" s="12" t="s">
        <v>103</v>
      </c>
      <c r="CF140" s="175"/>
      <c r="CG140" s="175"/>
      <c r="CH140" s="182" t="s">
        <v>245</v>
      </c>
      <c r="CI140" s="182" t="s">
        <v>246</v>
      </c>
      <c r="CJ140" s="182" t="s">
        <v>99</v>
      </c>
      <c r="CK140" s="182" t="s">
        <v>247</v>
      </c>
    </row>
    <row r="141" spans="1:89" ht="72" x14ac:dyDescent="0.25">
      <c r="A141" s="140">
        <v>86</v>
      </c>
      <c r="B141" s="10" t="s">
        <v>1604</v>
      </c>
      <c r="C141" s="11" t="s">
        <v>1605</v>
      </c>
      <c r="D141" s="11" t="s">
        <v>263</v>
      </c>
      <c r="E141" s="12">
        <v>44950</v>
      </c>
      <c r="F141" s="11" t="s">
        <v>1606</v>
      </c>
      <c r="G141" s="11" t="s">
        <v>91</v>
      </c>
      <c r="H141" s="11" t="s">
        <v>92</v>
      </c>
      <c r="I141" s="11" t="s">
        <v>93</v>
      </c>
      <c r="J141" s="52">
        <v>1061688616</v>
      </c>
      <c r="K141" s="13">
        <v>2</v>
      </c>
      <c r="L141" s="13" t="s">
        <v>94</v>
      </c>
      <c r="M141" s="13" t="s">
        <v>1607</v>
      </c>
      <c r="N141" s="11" t="s">
        <v>951</v>
      </c>
      <c r="O141" s="10" t="s">
        <v>384</v>
      </c>
      <c r="P141" s="3" t="s">
        <v>98</v>
      </c>
      <c r="Q141" s="11" t="s">
        <v>99</v>
      </c>
      <c r="R141" s="10" t="s">
        <v>522</v>
      </c>
      <c r="S141" s="10" t="s">
        <v>523</v>
      </c>
      <c r="T141" s="11">
        <v>79309847</v>
      </c>
      <c r="U141" s="10" t="s">
        <v>522</v>
      </c>
      <c r="V141" s="11" t="s">
        <v>103</v>
      </c>
      <c r="W141" s="11" t="s">
        <v>103</v>
      </c>
      <c r="X141" s="11" t="s">
        <v>103</v>
      </c>
      <c r="Y141" s="11" t="s">
        <v>104</v>
      </c>
      <c r="Z141" s="14">
        <v>87532783</v>
      </c>
      <c r="AA141" s="11" t="s">
        <v>103</v>
      </c>
      <c r="AB141" s="11" t="s">
        <v>103</v>
      </c>
      <c r="AC141" s="14">
        <v>7589549</v>
      </c>
      <c r="AD141" s="6" t="s">
        <v>103</v>
      </c>
      <c r="AE141" s="11">
        <v>60723</v>
      </c>
      <c r="AF141" s="11">
        <v>47123</v>
      </c>
      <c r="AG141" s="15">
        <v>2022011000068</v>
      </c>
      <c r="AH141" s="12">
        <v>44951</v>
      </c>
      <c r="AI141" s="12">
        <v>44952</v>
      </c>
      <c r="AJ141" s="45" t="s">
        <v>103</v>
      </c>
      <c r="AK141" s="10" t="s">
        <v>103</v>
      </c>
      <c r="AL141" s="62" t="s">
        <v>103</v>
      </c>
      <c r="AM141" s="45" t="s">
        <v>103</v>
      </c>
      <c r="AN141" s="96" t="s">
        <v>103</v>
      </c>
      <c r="AO141" s="7">
        <v>0</v>
      </c>
      <c r="AP141" s="45" t="s">
        <v>103</v>
      </c>
      <c r="AQ141" s="7">
        <v>0</v>
      </c>
      <c r="AR141" s="45" t="s">
        <v>103</v>
      </c>
      <c r="AS141" s="7">
        <v>0</v>
      </c>
      <c r="AT141" s="3" t="s">
        <v>103</v>
      </c>
      <c r="AU141" s="7">
        <v>0</v>
      </c>
      <c r="AV141" s="3" t="s">
        <v>103</v>
      </c>
      <c r="AW141" s="7">
        <v>0</v>
      </c>
      <c r="AX141" s="3" t="s">
        <v>103</v>
      </c>
      <c r="AY141" s="7">
        <v>0</v>
      </c>
      <c r="AZ141" s="3" t="s">
        <v>103</v>
      </c>
      <c r="BA141" s="11">
        <v>0</v>
      </c>
      <c r="BB141" s="3" t="s">
        <v>103</v>
      </c>
      <c r="BC141" s="3">
        <f t="shared" si="12"/>
        <v>0</v>
      </c>
      <c r="BD141" s="8">
        <f t="shared" si="13"/>
        <v>87532783</v>
      </c>
      <c r="BE141" s="43">
        <v>0</v>
      </c>
      <c r="BF141" s="43">
        <v>0</v>
      </c>
      <c r="BG141" s="43">
        <v>0</v>
      </c>
      <c r="BH141" s="43">
        <v>0</v>
      </c>
      <c r="BI141" s="12">
        <v>45291</v>
      </c>
      <c r="BJ141" s="12">
        <v>45291</v>
      </c>
      <c r="BK141" s="183">
        <f t="shared" ca="1" si="15"/>
        <v>-838</v>
      </c>
      <c r="BL141" s="11" t="s">
        <v>106</v>
      </c>
      <c r="BM141" s="11" t="s">
        <v>1608</v>
      </c>
      <c r="BN141" s="11" t="s">
        <v>107</v>
      </c>
      <c r="BO141" s="11" t="s">
        <v>1609</v>
      </c>
      <c r="BP141" s="11">
        <v>0</v>
      </c>
      <c r="BQ141" s="11" t="s">
        <v>158</v>
      </c>
      <c r="BR141" s="12">
        <v>44952</v>
      </c>
      <c r="BS141" s="12" t="s">
        <v>1610</v>
      </c>
      <c r="BT141" s="12">
        <v>44952</v>
      </c>
      <c r="BU141" s="11" t="s">
        <v>1611</v>
      </c>
      <c r="BV141" s="11" t="s">
        <v>131</v>
      </c>
      <c r="BW141" s="124" t="s">
        <v>113</v>
      </c>
      <c r="BX141" s="10" t="s">
        <v>132</v>
      </c>
      <c r="BY141" s="11" t="s">
        <v>103</v>
      </c>
      <c r="BZ141" s="11" t="s">
        <v>438</v>
      </c>
      <c r="CA141" s="11" t="s">
        <v>103</v>
      </c>
      <c r="CB141" s="11" t="s">
        <v>117</v>
      </c>
      <c r="CC141" s="11" t="s">
        <v>1612</v>
      </c>
      <c r="CD141" s="11" t="s">
        <v>1613</v>
      </c>
      <c r="CE141" s="12" t="s">
        <v>103</v>
      </c>
      <c r="CF141" s="175"/>
      <c r="CG141" s="175"/>
      <c r="CH141" s="182" t="s">
        <v>245</v>
      </c>
      <c r="CI141" s="182" t="s">
        <v>246</v>
      </c>
      <c r="CJ141" s="182" t="s">
        <v>99</v>
      </c>
      <c r="CK141" s="182" t="s">
        <v>247</v>
      </c>
    </row>
    <row r="142" spans="1:89" ht="72" x14ac:dyDescent="0.25">
      <c r="A142" s="140">
        <v>101</v>
      </c>
      <c r="B142" s="10" t="s">
        <v>1614</v>
      </c>
      <c r="C142" s="11" t="s">
        <v>1615</v>
      </c>
      <c r="D142" s="11" t="s">
        <v>263</v>
      </c>
      <c r="E142" s="12">
        <v>44950</v>
      </c>
      <c r="F142" s="11" t="s">
        <v>1616</v>
      </c>
      <c r="G142" s="11" t="s">
        <v>91</v>
      </c>
      <c r="H142" s="11" t="s">
        <v>92</v>
      </c>
      <c r="I142" s="11" t="s">
        <v>93</v>
      </c>
      <c r="J142" s="52">
        <v>1032402532</v>
      </c>
      <c r="K142" s="13">
        <v>1</v>
      </c>
      <c r="L142" s="13" t="s">
        <v>94</v>
      </c>
      <c r="M142" s="3" t="s">
        <v>95</v>
      </c>
      <c r="N142" s="11" t="s">
        <v>951</v>
      </c>
      <c r="O142" s="10" t="s">
        <v>384</v>
      </c>
      <c r="P142" s="3" t="s">
        <v>98</v>
      </c>
      <c r="Q142" s="11" t="s">
        <v>99</v>
      </c>
      <c r="R142" s="10" t="s">
        <v>522</v>
      </c>
      <c r="S142" s="10" t="s">
        <v>523</v>
      </c>
      <c r="T142" s="11">
        <v>79309847</v>
      </c>
      <c r="U142" s="10" t="s">
        <v>522</v>
      </c>
      <c r="V142" s="11" t="s">
        <v>103</v>
      </c>
      <c r="W142" s="11" t="s">
        <v>103</v>
      </c>
      <c r="X142" s="11" t="s">
        <v>103</v>
      </c>
      <c r="Y142" s="11" t="s">
        <v>104</v>
      </c>
      <c r="Z142" s="14">
        <v>87532783</v>
      </c>
      <c r="AA142" s="11" t="s">
        <v>103</v>
      </c>
      <c r="AB142" s="11" t="s">
        <v>103</v>
      </c>
      <c r="AC142" s="14">
        <v>7589549</v>
      </c>
      <c r="AD142" s="6" t="s">
        <v>103</v>
      </c>
      <c r="AE142" s="11">
        <v>52623</v>
      </c>
      <c r="AF142" s="11">
        <v>48923</v>
      </c>
      <c r="AG142" s="15">
        <v>2022011000068</v>
      </c>
      <c r="AH142" s="12">
        <v>44952</v>
      </c>
      <c r="AI142" s="12">
        <v>44953</v>
      </c>
      <c r="AJ142" s="11" t="s">
        <v>103</v>
      </c>
      <c r="AK142" s="10" t="s">
        <v>103</v>
      </c>
      <c r="AL142" s="15" t="s">
        <v>103</v>
      </c>
      <c r="AM142" s="11" t="s">
        <v>103</v>
      </c>
      <c r="AN142" s="12" t="s">
        <v>103</v>
      </c>
      <c r="AO142" s="7">
        <v>0</v>
      </c>
      <c r="AP142" s="11" t="s">
        <v>103</v>
      </c>
      <c r="AQ142" s="7">
        <v>0</v>
      </c>
      <c r="AR142" s="11" t="s">
        <v>103</v>
      </c>
      <c r="AS142" s="7">
        <v>0</v>
      </c>
      <c r="AT142" s="3" t="s">
        <v>103</v>
      </c>
      <c r="AU142" s="7">
        <v>0</v>
      </c>
      <c r="AV142" s="3" t="s">
        <v>103</v>
      </c>
      <c r="AW142" s="7">
        <v>0</v>
      </c>
      <c r="AX142" s="3" t="s">
        <v>103</v>
      </c>
      <c r="AY142" s="7">
        <v>0</v>
      </c>
      <c r="AZ142" s="3" t="s">
        <v>103</v>
      </c>
      <c r="BA142" s="11">
        <v>0</v>
      </c>
      <c r="BB142" s="3" t="s">
        <v>103</v>
      </c>
      <c r="BC142" s="3">
        <f t="shared" si="12"/>
        <v>0</v>
      </c>
      <c r="BD142" s="8">
        <f t="shared" si="13"/>
        <v>87532783</v>
      </c>
      <c r="BE142" s="43">
        <v>0</v>
      </c>
      <c r="BF142" s="43">
        <v>0</v>
      </c>
      <c r="BG142" s="43">
        <v>0</v>
      </c>
      <c r="BH142" s="43">
        <v>0</v>
      </c>
      <c r="BI142" s="12">
        <v>45291</v>
      </c>
      <c r="BJ142" s="12">
        <v>45291</v>
      </c>
      <c r="BK142" s="183">
        <f t="shared" ca="1" si="15"/>
        <v>-838</v>
      </c>
      <c r="BL142" s="11" t="s">
        <v>106</v>
      </c>
      <c r="BM142" s="10" t="s">
        <v>95</v>
      </c>
      <c r="BN142" s="11" t="s">
        <v>107</v>
      </c>
      <c r="BO142" s="11" t="s">
        <v>1617</v>
      </c>
      <c r="BP142" s="11">
        <v>0</v>
      </c>
      <c r="BQ142" s="11" t="s">
        <v>158</v>
      </c>
      <c r="BR142" s="12">
        <v>44952</v>
      </c>
      <c r="BS142" s="11" t="s">
        <v>1179</v>
      </c>
      <c r="BT142" s="12">
        <v>44953</v>
      </c>
      <c r="BU142" s="11" t="s">
        <v>1618</v>
      </c>
      <c r="BV142" s="11" t="s">
        <v>131</v>
      </c>
      <c r="BW142" s="124" t="s">
        <v>113</v>
      </c>
      <c r="BX142" s="10" t="s">
        <v>132</v>
      </c>
      <c r="BY142" s="11" t="s">
        <v>103</v>
      </c>
      <c r="BZ142" s="11" t="s">
        <v>438</v>
      </c>
      <c r="CA142" s="11" t="s">
        <v>103</v>
      </c>
      <c r="CB142" s="11" t="s">
        <v>117</v>
      </c>
      <c r="CC142" s="11" t="s">
        <v>1619</v>
      </c>
      <c r="CD142" s="11" t="s">
        <v>1620</v>
      </c>
      <c r="CE142" s="12" t="s">
        <v>103</v>
      </c>
      <c r="CF142" s="175"/>
      <c r="CG142" s="175"/>
      <c r="CH142" s="182" t="s">
        <v>245</v>
      </c>
      <c r="CI142" s="182" t="s">
        <v>246</v>
      </c>
      <c r="CJ142" s="182" t="s">
        <v>99</v>
      </c>
      <c r="CK142" s="182" t="s">
        <v>247</v>
      </c>
    </row>
    <row r="143" spans="1:89" ht="72" x14ac:dyDescent="0.25">
      <c r="A143" s="140">
        <v>115</v>
      </c>
      <c r="B143" s="10" t="s">
        <v>1621</v>
      </c>
      <c r="C143" s="11" t="s">
        <v>1622</v>
      </c>
      <c r="D143" s="11" t="s">
        <v>263</v>
      </c>
      <c r="E143" s="12">
        <v>44950</v>
      </c>
      <c r="F143" s="11" t="s">
        <v>1623</v>
      </c>
      <c r="G143" s="11" t="s">
        <v>91</v>
      </c>
      <c r="H143" s="11" t="s">
        <v>92</v>
      </c>
      <c r="I143" s="11" t="s">
        <v>93</v>
      </c>
      <c r="J143" s="52">
        <v>1018428673</v>
      </c>
      <c r="K143" s="13">
        <v>1</v>
      </c>
      <c r="L143" s="13" t="s">
        <v>94</v>
      </c>
      <c r="M143" s="3" t="s">
        <v>95</v>
      </c>
      <c r="N143" s="11" t="s">
        <v>1624</v>
      </c>
      <c r="O143" s="10" t="s">
        <v>384</v>
      </c>
      <c r="P143" s="3" t="s">
        <v>98</v>
      </c>
      <c r="Q143" s="11" t="s">
        <v>99</v>
      </c>
      <c r="R143" s="10" t="s">
        <v>522</v>
      </c>
      <c r="S143" s="10" t="s">
        <v>523</v>
      </c>
      <c r="T143" s="11">
        <v>79309847</v>
      </c>
      <c r="U143" s="10" t="s">
        <v>522</v>
      </c>
      <c r="V143" s="11" t="s">
        <v>103</v>
      </c>
      <c r="W143" s="11" t="s">
        <v>103</v>
      </c>
      <c r="X143" s="11" t="s">
        <v>103</v>
      </c>
      <c r="Y143" s="11" t="s">
        <v>104</v>
      </c>
      <c r="Z143" s="14">
        <v>87532783</v>
      </c>
      <c r="AA143" s="11" t="s">
        <v>103</v>
      </c>
      <c r="AB143" s="11" t="s">
        <v>103</v>
      </c>
      <c r="AC143" s="14">
        <v>7589549</v>
      </c>
      <c r="AD143" s="6" t="s">
        <v>103</v>
      </c>
      <c r="AE143" s="11">
        <v>45123</v>
      </c>
      <c r="AF143" s="11">
        <v>49123</v>
      </c>
      <c r="AG143" s="15">
        <v>2022011000068</v>
      </c>
      <c r="AH143" s="12">
        <v>44952</v>
      </c>
      <c r="AI143" s="12">
        <v>44953</v>
      </c>
      <c r="AJ143" s="45" t="s">
        <v>103</v>
      </c>
      <c r="AK143" s="10" t="s">
        <v>103</v>
      </c>
      <c r="AL143" s="62" t="s">
        <v>103</v>
      </c>
      <c r="AM143" s="45" t="s">
        <v>103</v>
      </c>
      <c r="AN143" s="96" t="s">
        <v>103</v>
      </c>
      <c r="AO143" s="7">
        <v>0</v>
      </c>
      <c r="AP143" s="45" t="s">
        <v>103</v>
      </c>
      <c r="AQ143" s="7">
        <v>0</v>
      </c>
      <c r="AR143" s="45" t="s">
        <v>103</v>
      </c>
      <c r="AS143" s="7">
        <v>0</v>
      </c>
      <c r="AT143" s="3" t="s">
        <v>103</v>
      </c>
      <c r="AU143" s="7">
        <v>0</v>
      </c>
      <c r="AV143" s="3" t="s">
        <v>103</v>
      </c>
      <c r="AW143" s="7">
        <v>0</v>
      </c>
      <c r="AX143" s="3" t="s">
        <v>103</v>
      </c>
      <c r="AY143" s="7">
        <v>0</v>
      </c>
      <c r="AZ143" s="3" t="s">
        <v>103</v>
      </c>
      <c r="BA143" s="11">
        <v>0</v>
      </c>
      <c r="BB143" s="3" t="s">
        <v>103</v>
      </c>
      <c r="BC143" s="3">
        <f t="shared" si="12"/>
        <v>0</v>
      </c>
      <c r="BD143" s="8">
        <f t="shared" si="13"/>
        <v>87532783</v>
      </c>
      <c r="BE143" s="43">
        <v>0</v>
      </c>
      <c r="BF143" s="43">
        <v>0</v>
      </c>
      <c r="BG143" s="43">
        <v>0</v>
      </c>
      <c r="BH143" s="43">
        <v>0</v>
      </c>
      <c r="BI143" s="12">
        <v>45291</v>
      </c>
      <c r="BJ143" s="12">
        <v>45291</v>
      </c>
      <c r="BK143" s="183">
        <f t="shared" ca="1" si="15"/>
        <v>-838</v>
      </c>
      <c r="BL143" s="11" t="s">
        <v>106</v>
      </c>
      <c r="BM143" s="10" t="s">
        <v>95</v>
      </c>
      <c r="BN143" s="11" t="s">
        <v>107</v>
      </c>
      <c r="BO143" s="11" t="s">
        <v>1625</v>
      </c>
      <c r="BP143" s="11">
        <v>0</v>
      </c>
      <c r="BQ143" s="11" t="s">
        <v>109</v>
      </c>
      <c r="BR143" s="12">
        <v>44952</v>
      </c>
      <c r="BS143" s="11" t="s">
        <v>1333</v>
      </c>
      <c r="BT143" s="12">
        <v>44953</v>
      </c>
      <c r="BU143" s="11" t="s">
        <v>1626</v>
      </c>
      <c r="BV143" s="11" t="s">
        <v>131</v>
      </c>
      <c r="BW143" s="124" t="s">
        <v>113</v>
      </c>
      <c r="BX143" s="10" t="s">
        <v>132</v>
      </c>
      <c r="BY143" s="11" t="s">
        <v>103</v>
      </c>
      <c r="BZ143" s="11" t="s">
        <v>142</v>
      </c>
      <c r="CA143" s="11" t="s">
        <v>103</v>
      </c>
      <c r="CB143" s="11" t="s">
        <v>117</v>
      </c>
      <c r="CC143" s="11" t="s">
        <v>1627</v>
      </c>
      <c r="CD143" s="11" t="s">
        <v>1628</v>
      </c>
      <c r="CE143" s="12" t="s">
        <v>103</v>
      </c>
      <c r="CF143" s="175"/>
      <c r="CG143" s="175"/>
      <c r="CH143" s="182" t="s">
        <v>245</v>
      </c>
      <c r="CI143" s="182" t="s">
        <v>246</v>
      </c>
      <c r="CJ143" s="182" t="s">
        <v>99</v>
      </c>
      <c r="CK143" s="182" t="s">
        <v>247</v>
      </c>
    </row>
    <row r="144" spans="1:89" ht="72" x14ac:dyDescent="0.25">
      <c r="A144" s="140">
        <v>109</v>
      </c>
      <c r="B144" s="10" t="s">
        <v>1629</v>
      </c>
      <c r="C144" s="11" t="s">
        <v>1630</v>
      </c>
      <c r="D144" s="11" t="s">
        <v>263</v>
      </c>
      <c r="E144" s="12">
        <v>44950</v>
      </c>
      <c r="F144" s="11" t="s">
        <v>1631</v>
      </c>
      <c r="G144" s="11" t="s">
        <v>91</v>
      </c>
      <c r="H144" s="11" t="s">
        <v>92</v>
      </c>
      <c r="I144" s="11" t="s">
        <v>93</v>
      </c>
      <c r="J144" s="52">
        <v>1140842597</v>
      </c>
      <c r="K144" s="13">
        <v>7</v>
      </c>
      <c r="L144" s="13" t="s">
        <v>94</v>
      </c>
      <c r="M144" s="13" t="s">
        <v>756</v>
      </c>
      <c r="N144" s="11" t="s">
        <v>1632</v>
      </c>
      <c r="O144" s="10" t="s">
        <v>384</v>
      </c>
      <c r="P144" s="3" t="s">
        <v>98</v>
      </c>
      <c r="Q144" s="11" t="s">
        <v>99</v>
      </c>
      <c r="R144" s="10" t="s">
        <v>522</v>
      </c>
      <c r="S144" s="10" t="s">
        <v>523</v>
      </c>
      <c r="T144" s="11">
        <v>79309847</v>
      </c>
      <c r="U144" s="10" t="s">
        <v>522</v>
      </c>
      <c r="V144" s="11" t="s">
        <v>103</v>
      </c>
      <c r="W144" s="11" t="s">
        <v>103</v>
      </c>
      <c r="X144" s="11" t="s">
        <v>103</v>
      </c>
      <c r="Y144" s="11" t="s">
        <v>104</v>
      </c>
      <c r="Z144" s="14">
        <v>62659322</v>
      </c>
      <c r="AA144" s="11" t="s">
        <v>103</v>
      </c>
      <c r="AB144" s="11" t="s">
        <v>103</v>
      </c>
      <c r="AC144" s="14">
        <v>5464476</v>
      </c>
      <c r="AD144" s="6" t="s">
        <v>103</v>
      </c>
      <c r="AE144" s="11">
        <v>49023</v>
      </c>
      <c r="AF144" s="11">
        <v>45823</v>
      </c>
      <c r="AG144" s="15">
        <v>2022011000068</v>
      </c>
      <c r="AH144" s="12">
        <v>44950</v>
      </c>
      <c r="AI144" s="12">
        <v>44952</v>
      </c>
      <c r="AJ144" s="11" t="s">
        <v>103</v>
      </c>
      <c r="AK144" s="10" t="s">
        <v>103</v>
      </c>
      <c r="AL144" s="15" t="s">
        <v>103</v>
      </c>
      <c r="AM144" s="11" t="s">
        <v>103</v>
      </c>
      <c r="AN144" s="12" t="s">
        <v>103</v>
      </c>
      <c r="AO144" s="7">
        <v>0</v>
      </c>
      <c r="AP144" s="11" t="s">
        <v>103</v>
      </c>
      <c r="AQ144" s="7">
        <v>0</v>
      </c>
      <c r="AR144" s="11" t="s">
        <v>103</v>
      </c>
      <c r="AS144" s="7">
        <v>0</v>
      </c>
      <c r="AT144" s="3" t="s">
        <v>103</v>
      </c>
      <c r="AU144" s="7">
        <v>0</v>
      </c>
      <c r="AV144" s="3" t="s">
        <v>103</v>
      </c>
      <c r="AW144" s="7">
        <v>0</v>
      </c>
      <c r="AX144" s="3" t="s">
        <v>103</v>
      </c>
      <c r="AY144" s="7">
        <v>0</v>
      </c>
      <c r="AZ144" s="3" t="s">
        <v>103</v>
      </c>
      <c r="BA144" s="11">
        <v>0</v>
      </c>
      <c r="BB144" s="3" t="s">
        <v>103</v>
      </c>
      <c r="BC144" s="3">
        <f t="shared" si="12"/>
        <v>0</v>
      </c>
      <c r="BD144" s="8">
        <f t="shared" si="13"/>
        <v>62659322</v>
      </c>
      <c r="BE144" s="43">
        <v>0</v>
      </c>
      <c r="BF144" s="43">
        <v>0</v>
      </c>
      <c r="BG144" s="43">
        <v>0</v>
      </c>
      <c r="BH144" s="43">
        <v>0</v>
      </c>
      <c r="BI144" s="12">
        <v>45291</v>
      </c>
      <c r="BJ144" s="12">
        <v>45291</v>
      </c>
      <c r="BK144" s="183">
        <f t="shared" ca="1" si="15"/>
        <v>-838</v>
      </c>
      <c r="BL144" s="11" t="s">
        <v>106</v>
      </c>
      <c r="BM144" s="10" t="s">
        <v>95</v>
      </c>
      <c r="BN144" s="11" t="s">
        <v>107</v>
      </c>
      <c r="BO144" s="11" t="s">
        <v>1633</v>
      </c>
      <c r="BP144" s="11">
        <v>0</v>
      </c>
      <c r="BQ144" s="11" t="s">
        <v>158</v>
      </c>
      <c r="BR144" s="12">
        <v>44951</v>
      </c>
      <c r="BS144" s="11" t="s">
        <v>1634</v>
      </c>
      <c r="BT144" s="12">
        <v>44952</v>
      </c>
      <c r="BU144" s="11" t="s">
        <v>1635</v>
      </c>
      <c r="BV144" s="11" t="s">
        <v>131</v>
      </c>
      <c r="BW144" s="124" t="s">
        <v>113</v>
      </c>
      <c r="BX144" s="10" t="s">
        <v>132</v>
      </c>
      <c r="BY144" s="11" t="s">
        <v>103</v>
      </c>
      <c r="BZ144" s="11" t="s">
        <v>142</v>
      </c>
      <c r="CA144" s="11" t="s">
        <v>103</v>
      </c>
      <c r="CB144" s="11" t="s">
        <v>160</v>
      </c>
      <c r="CC144" s="11" t="s">
        <v>1636</v>
      </c>
      <c r="CD144" s="11" t="s">
        <v>1637</v>
      </c>
      <c r="CE144" s="12" t="s">
        <v>103</v>
      </c>
      <c r="CF144" s="175"/>
      <c r="CG144" s="175"/>
      <c r="CH144" s="182" t="s">
        <v>245</v>
      </c>
      <c r="CI144" s="182" t="s">
        <v>246</v>
      </c>
      <c r="CJ144" s="182" t="s">
        <v>99</v>
      </c>
      <c r="CK144" s="182" t="s">
        <v>247</v>
      </c>
    </row>
    <row r="145" spans="1:89" ht="90" x14ac:dyDescent="0.25">
      <c r="A145" s="140">
        <v>45</v>
      </c>
      <c r="B145" s="10" t="s">
        <v>1638</v>
      </c>
      <c r="C145" s="11" t="s">
        <v>1639</v>
      </c>
      <c r="D145" s="13" t="s">
        <v>482</v>
      </c>
      <c r="E145" s="39">
        <v>44950</v>
      </c>
      <c r="F145" s="11" t="s">
        <v>1640</v>
      </c>
      <c r="G145" s="11" t="s">
        <v>91</v>
      </c>
      <c r="H145" s="11" t="s">
        <v>92</v>
      </c>
      <c r="I145" s="11" t="s">
        <v>93</v>
      </c>
      <c r="J145" s="52">
        <v>1082937775</v>
      </c>
      <c r="K145" s="13">
        <v>0</v>
      </c>
      <c r="L145" s="13" t="s">
        <v>94</v>
      </c>
      <c r="M145" s="3" t="s">
        <v>95</v>
      </c>
      <c r="N145" s="11" t="s">
        <v>1641</v>
      </c>
      <c r="O145" s="11" t="s">
        <v>97</v>
      </c>
      <c r="P145" s="3" t="s">
        <v>98</v>
      </c>
      <c r="Q145" s="11" t="s">
        <v>99</v>
      </c>
      <c r="R145" s="10" t="s">
        <v>485</v>
      </c>
      <c r="S145" s="10" t="s">
        <v>486</v>
      </c>
      <c r="T145" s="10">
        <v>51713734</v>
      </c>
      <c r="U145" s="10" t="s">
        <v>485</v>
      </c>
      <c r="V145" s="13" t="s">
        <v>103</v>
      </c>
      <c r="W145" s="13" t="s">
        <v>103</v>
      </c>
      <c r="X145" s="13" t="s">
        <v>103</v>
      </c>
      <c r="Y145" s="11" t="s">
        <v>104</v>
      </c>
      <c r="Z145" s="51">
        <v>51649400</v>
      </c>
      <c r="AA145" s="13" t="s">
        <v>103</v>
      </c>
      <c r="AB145" s="13" t="s">
        <v>103</v>
      </c>
      <c r="AC145" s="51">
        <v>4401938</v>
      </c>
      <c r="AD145" s="6" t="s">
        <v>103</v>
      </c>
      <c r="AE145" s="13">
        <v>21923</v>
      </c>
      <c r="AF145" s="13">
        <v>49623</v>
      </c>
      <c r="AG145" s="52">
        <v>2022011000068</v>
      </c>
      <c r="AH145" s="39">
        <v>44952</v>
      </c>
      <c r="AI145" s="39">
        <v>44953</v>
      </c>
      <c r="AJ145" s="38" t="s">
        <v>1642</v>
      </c>
      <c r="AK145" s="2" t="s">
        <v>204</v>
      </c>
      <c r="AL145" s="53">
        <v>1032481812</v>
      </c>
      <c r="AM145" s="38">
        <v>4</v>
      </c>
      <c r="AN145" s="25">
        <v>45177</v>
      </c>
      <c r="AO145" s="7">
        <v>0</v>
      </c>
      <c r="AP145" s="38" t="s">
        <v>103</v>
      </c>
      <c r="AQ145" s="7">
        <v>0</v>
      </c>
      <c r="AR145" s="13" t="s">
        <v>103</v>
      </c>
      <c r="AS145" s="7">
        <v>0</v>
      </c>
      <c r="AT145" s="3" t="s">
        <v>103</v>
      </c>
      <c r="AU145" s="7">
        <v>0</v>
      </c>
      <c r="AV145" s="3" t="s">
        <v>103</v>
      </c>
      <c r="AW145" s="7">
        <v>0</v>
      </c>
      <c r="AX145" s="3" t="s">
        <v>103</v>
      </c>
      <c r="AY145" s="7">
        <v>0</v>
      </c>
      <c r="AZ145" s="3" t="s">
        <v>103</v>
      </c>
      <c r="BA145" s="13">
        <v>0</v>
      </c>
      <c r="BB145" s="3" t="s">
        <v>103</v>
      </c>
      <c r="BC145" s="3">
        <f t="shared" si="12"/>
        <v>0</v>
      </c>
      <c r="BD145" s="8">
        <f t="shared" si="13"/>
        <v>51649400</v>
      </c>
      <c r="BE145" s="43">
        <v>0</v>
      </c>
      <c r="BF145" s="43">
        <v>0</v>
      </c>
      <c r="BG145" s="43">
        <v>0</v>
      </c>
      <c r="BH145" s="43">
        <v>0</v>
      </c>
      <c r="BI145" s="39">
        <v>45291</v>
      </c>
      <c r="BJ145" s="39">
        <v>45291</v>
      </c>
      <c r="BK145" s="183">
        <f t="shared" ca="1" si="15"/>
        <v>-838</v>
      </c>
      <c r="BL145" s="13" t="s">
        <v>127</v>
      </c>
      <c r="BM145" s="10" t="s">
        <v>95</v>
      </c>
      <c r="BN145" s="13" t="s">
        <v>107</v>
      </c>
      <c r="BO145" s="13" t="s">
        <v>1643</v>
      </c>
      <c r="BP145" s="13">
        <v>0</v>
      </c>
      <c r="BQ145" s="11" t="s">
        <v>109</v>
      </c>
      <c r="BR145" s="39">
        <v>44953</v>
      </c>
      <c r="BS145" s="13" t="s">
        <v>1360</v>
      </c>
      <c r="BT145" s="39">
        <v>44953</v>
      </c>
      <c r="BU145" s="11" t="s">
        <v>1644</v>
      </c>
      <c r="BV145" s="11" t="s">
        <v>1645</v>
      </c>
      <c r="BW145" s="124" t="s">
        <v>113</v>
      </c>
      <c r="BX145" s="11" t="s">
        <v>213</v>
      </c>
      <c r="BY145" s="13" t="s">
        <v>103</v>
      </c>
      <c r="BZ145" s="11" t="s">
        <v>142</v>
      </c>
      <c r="CA145" s="13" t="s">
        <v>103</v>
      </c>
      <c r="CB145" s="9" t="s">
        <v>160</v>
      </c>
      <c r="CC145" s="11" t="s">
        <v>1646</v>
      </c>
      <c r="CD145" s="11" t="s">
        <v>1647</v>
      </c>
      <c r="CE145" s="12" t="s">
        <v>103</v>
      </c>
      <c r="CF145" s="175"/>
      <c r="CG145" s="175"/>
      <c r="CH145" s="182" t="s">
        <v>493</v>
      </c>
      <c r="CI145" s="182" t="s">
        <v>494</v>
      </c>
      <c r="CJ145" s="182" t="s">
        <v>99</v>
      </c>
      <c r="CK145" s="182" t="s">
        <v>247</v>
      </c>
    </row>
    <row r="146" spans="1:89" ht="90" x14ac:dyDescent="0.25">
      <c r="A146" s="140">
        <v>46</v>
      </c>
      <c r="B146" s="10" t="s">
        <v>1648</v>
      </c>
      <c r="C146" s="11" t="s">
        <v>1649</v>
      </c>
      <c r="D146" s="11" t="s">
        <v>482</v>
      </c>
      <c r="E146" s="12">
        <v>44950</v>
      </c>
      <c r="F146" s="11" t="s">
        <v>1650</v>
      </c>
      <c r="G146" s="11" t="s">
        <v>91</v>
      </c>
      <c r="H146" s="11" t="s">
        <v>92</v>
      </c>
      <c r="I146" s="11" t="s">
        <v>93</v>
      </c>
      <c r="J146" s="52">
        <v>1015453405</v>
      </c>
      <c r="K146" s="13">
        <v>9</v>
      </c>
      <c r="L146" s="13" t="s">
        <v>94</v>
      </c>
      <c r="M146" s="3" t="s">
        <v>95</v>
      </c>
      <c r="N146" s="11" t="s">
        <v>1641</v>
      </c>
      <c r="O146" s="11" t="s">
        <v>97</v>
      </c>
      <c r="P146" s="3" t="s">
        <v>98</v>
      </c>
      <c r="Q146" s="11" t="s">
        <v>99</v>
      </c>
      <c r="R146" s="10" t="s">
        <v>485</v>
      </c>
      <c r="S146" s="10" t="s">
        <v>486</v>
      </c>
      <c r="T146" s="10">
        <v>51713734</v>
      </c>
      <c r="U146" s="10" t="s">
        <v>485</v>
      </c>
      <c r="V146" s="11" t="s">
        <v>103</v>
      </c>
      <c r="W146" s="11" t="s">
        <v>103</v>
      </c>
      <c r="X146" s="11" t="s">
        <v>103</v>
      </c>
      <c r="Y146" s="11" t="s">
        <v>104</v>
      </c>
      <c r="Z146" s="14">
        <v>51649400</v>
      </c>
      <c r="AA146" s="13" t="s">
        <v>103</v>
      </c>
      <c r="AB146" s="13" t="s">
        <v>103</v>
      </c>
      <c r="AC146" s="14">
        <v>4401938</v>
      </c>
      <c r="AD146" s="6" t="s">
        <v>103</v>
      </c>
      <c r="AE146" s="11">
        <v>22123</v>
      </c>
      <c r="AF146" s="11">
        <v>57123</v>
      </c>
      <c r="AG146" s="15">
        <v>2022011000068</v>
      </c>
      <c r="AH146" s="12">
        <v>44957</v>
      </c>
      <c r="AI146" s="12">
        <v>44957</v>
      </c>
      <c r="AJ146" s="54" t="s">
        <v>1651</v>
      </c>
      <c r="AK146" s="10" t="s">
        <v>204</v>
      </c>
      <c r="AL146" s="55">
        <v>1082951806</v>
      </c>
      <c r="AM146" s="54">
        <v>9</v>
      </c>
      <c r="AN146" s="56">
        <v>45148</v>
      </c>
      <c r="AO146" s="7">
        <v>0</v>
      </c>
      <c r="AP146" s="11" t="s">
        <v>103</v>
      </c>
      <c r="AQ146" s="7">
        <v>0</v>
      </c>
      <c r="AR146" s="11" t="s">
        <v>103</v>
      </c>
      <c r="AS146" s="7">
        <v>0</v>
      </c>
      <c r="AT146" s="3" t="s">
        <v>103</v>
      </c>
      <c r="AU146" s="7">
        <v>0</v>
      </c>
      <c r="AV146" s="3" t="s">
        <v>103</v>
      </c>
      <c r="AW146" s="7">
        <v>0</v>
      </c>
      <c r="AX146" s="3" t="s">
        <v>103</v>
      </c>
      <c r="AY146" s="7">
        <v>0</v>
      </c>
      <c r="AZ146" s="3" t="s">
        <v>103</v>
      </c>
      <c r="BA146" s="11">
        <v>0</v>
      </c>
      <c r="BB146" s="3" t="s">
        <v>103</v>
      </c>
      <c r="BC146" s="3">
        <f t="shared" si="12"/>
        <v>0</v>
      </c>
      <c r="BD146" s="8">
        <f t="shared" si="13"/>
        <v>51649400</v>
      </c>
      <c r="BE146" s="43">
        <v>0</v>
      </c>
      <c r="BF146" s="43">
        <v>0</v>
      </c>
      <c r="BG146" s="43">
        <v>0</v>
      </c>
      <c r="BH146" s="43">
        <v>0</v>
      </c>
      <c r="BI146" s="12">
        <v>45291</v>
      </c>
      <c r="BJ146" s="12">
        <v>45291</v>
      </c>
      <c r="BK146" s="183">
        <f t="shared" ca="1" si="15"/>
        <v>-838</v>
      </c>
      <c r="BL146" s="11" t="s">
        <v>106</v>
      </c>
      <c r="BM146" s="10" t="s">
        <v>95</v>
      </c>
      <c r="BN146" s="13" t="s">
        <v>107</v>
      </c>
      <c r="BO146" s="11" t="s">
        <v>1652</v>
      </c>
      <c r="BP146" s="11">
        <v>0</v>
      </c>
      <c r="BQ146" s="11" t="s">
        <v>109</v>
      </c>
      <c r="BR146" s="12">
        <v>44957</v>
      </c>
      <c r="BS146" s="11" t="s">
        <v>1653</v>
      </c>
      <c r="BT146" s="12">
        <v>44957</v>
      </c>
      <c r="BU146" s="11" t="s">
        <v>1654</v>
      </c>
      <c r="BV146" s="11" t="s">
        <v>1655</v>
      </c>
      <c r="BW146" s="124" t="s">
        <v>113</v>
      </c>
      <c r="BX146" s="11" t="s">
        <v>213</v>
      </c>
      <c r="BY146" s="11" t="s">
        <v>103</v>
      </c>
      <c r="BZ146" s="11" t="s">
        <v>438</v>
      </c>
      <c r="CA146" s="11" t="s">
        <v>103</v>
      </c>
      <c r="CB146" s="9" t="s">
        <v>117</v>
      </c>
      <c r="CC146" s="11" t="s">
        <v>1656</v>
      </c>
      <c r="CD146" s="11" t="s">
        <v>1657</v>
      </c>
      <c r="CE146" s="12" t="s">
        <v>103</v>
      </c>
      <c r="CF146" s="175"/>
      <c r="CG146" s="175"/>
      <c r="CH146" s="182" t="s">
        <v>493</v>
      </c>
      <c r="CI146" s="182" t="s">
        <v>494</v>
      </c>
      <c r="CJ146" s="182" t="s">
        <v>99</v>
      </c>
      <c r="CK146" s="182" t="s">
        <v>247</v>
      </c>
    </row>
    <row r="147" spans="1:89" ht="90" x14ac:dyDescent="0.25">
      <c r="A147" s="140">
        <v>44</v>
      </c>
      <c r="B147" s="10" t="s">
        <v>1658</v>
      </c>
      <c r="C147" s="11" t="s">
        <v>1659</v>
      </c>
      <c r="D147" s="11" t="s">
        <v>482</v>
      </c>
      <c r="E147" s="12">
        <v>44950</v>
      </c>
      <c r="F147" s="11" t="s">
        <v>1660</v>
      </c>
      <c r="G147" s="11" t="s">
        <v>91</v>
      </c>
      <c r="H147" s="11" t="s">
        <v>92</v>
      </c>
      <c r="I147" s="11" t="s">
        <v>93</v>
      </c>
      <c r="J147" s="52">
        <v>1013669647</v>
      </c>
      <c r="K147" s="13">
        <v>5</v>
      </c>
      <c r="L147" s="44" t="s">
        <v>94</v>
      </c>
      <c r="M147" s="3" t="s">
        <v>95</v>
      </c>
      <c r="N147" s="45" t="s">
        <v>1661</v>
      </c>
      <c r="O147" s="45" t="s">
        <v>97</v>
      </c>
      <c r="P147" s="3" t="s">
        <v>98</v>
      </c>
      <c r="Q147" s="11" t="s">
        <v>99</v>
      </c>
      <c r="R147" s="10" t="s">
        <v>485</v>
      </c>
      <c r="S147" s="10" t="s">
        <v>486</v>
      </c>
      <c r="T147" s="10">
        <v>51713734</v>
      </c>
      <c r="U147" s="10" t="s">
        <v>485</v>
      </c>
      <c r="V147" s="11" t="s">
        <v>103</v>
      </c>
      <c r="W147" s="11" t="s">
        <v>103</v>
      </c>
      <c r="X147" s="11" t="s">
        <v>103</v>
      </c>
      <c r="Y147" s="11" t="s">
        <v>104</v>
      </c>
      <c r="Z147" s="14">
        <v>44525327</v>
      </c>
      <c r="AA147" s="13" t="s">
        <v>103</v>
      </c>
      <c r="AB147" s="13" t="s">
        <v>103</v>
      </c>
      <c r="AC147" s="14">
        <v>3794773</v>
      </c>
      <c r="AD147" s="6" t="s">
        <v>103</v>
      </c>
      <c r="AE147" s="11">
        <v>21823</v>
      </c>
      <c r="AF147" s="11">
        <v>55023</v>
      </c>
      <c r="AG147" s="15">
        <v>2022011000068</v>
      </c>
      <c r="AH147" s="12">
        <v>44956</v>
      </c>
      <c r="AI147" s="12">
        <v>44958</v>
      </c>
      <c r="AJ147" s="46" t="s">
        <v>1662</v>
      </c>
      <c r="AK147" s="47" t="s">
        <v>204</v>
      </c>
      <c r="AL147" s="48">
        <v>1007384403</v>
      </c>
      <c r="AM147" s="46">
        <v>9</v>
      </c>
      <c r="AN147" s="49">
        <v>45162</v>
      </c>
      <c r="AO147" s="7">
        <v>0</v>
      </c>
      <c r="AP147" s="45" t="s">
        <v>103</v>
      </c>
      <c r="AQ147" s="7">
        <v>0</v>
      </c>
      <c r="AR147" s="45" t="s">
        <v>103</v>
      </c>
      <c r="AS147" s="7">
        <v>0</v>
      </c>
      <c r="AT147" s="3" t="s">
        <v>103</v>
      </c>
      <c r="AU147" s="7">
        <v>0</v>
      </c>
      <c r="AV147" s="3" t="s">
        <v>103</v>
      </c>
      <c r="AW147" s="7">
        <v>0</v>
      </c>
      <c r="AX147" s="3" t="s">
        <v>103</v>
      </c>
      <c r="AY147" s="7">
        <v>0</v>
      </c>
      <c r="AZ147" s="3" t="s">
        <v>103</v>
      </c>
      <c r="BA147" s="11">
        <v>0</v>
      </c>
      <c r="BB147" s="3" t="s">
        <v>103</v>
      </c>
      <c r="BC147" s="3">
        <f t="shared" si="12"/>
        <v>0</v>
      </c>
      <c r="BD147" s="8">
        <f t="shared" si="13"/>
        <v>44525327</v>
      </c>
      <c r="BE147" s="43">
        <v>0</v>
      </c>
      <c r="BF147" s="43">
        <v>0</v>
      </c>
      <c r="BG147" s="43">
        <v>0</v>
      </c>
      <c r="BH147" s="43">
        <v>0</v>
      </c>
      <c r="BI147" s="12">
        <v>45291</v>
      </c>
      <c r="BJ147" s="12">
        <v>45291</v>
      </c>
      <c r="BK147" s="183">
        <f t="shared" ca="1" si="15"/>
        <v>-838</v>
      </c>
      <c r="BL147" s="11" t="s">
        <v>106</v>
      </c>
      <c r="BM147" s="10" t="s">
        <v>95</v>
      </c>
      <c r="BN147" s="13" t="s">
        <v>107</v>
      </c>
      <c r="BO147" s="11" t="s">
        <v>1663</v>
      </c>
      <c r="BP147" s="11">
        <v>0</v>
      </c>
      <c r="BQ147" s="11" t="s">
        <v>109</v>
      </c>
      <c r="BR147" s="12">
        <v>44958</v>
      </c>
      <c r="BS147" s="11" t="s">
        <v>1664</v>
      </c>
      <c r="BT147" s="12">
        <v>44958</v>
      </c>
      <c r="BU147" s="11" t="s">
        <v>1665</v>
      </c>
      <c r="BV147" s="11" t="s">
        <v>1666</v>
      </c>
      <c r="BW147" s="124" t="s">
        <v>113</v>
      </c>
      <c r="BX147" s="11" t="s">
        <v>213</v>
      </c>
      <c r="BY147" s="11" t="s">
        <v>103</v>
      </c>
      <c r="BZ147" s="11" t="s">
        <v>142</v>
      </c>
      <c r="CA147" s="11" t="s">
        <v>103</v>
      </c>
      <c r="CB147" s="9" t="s">
        <v>117</v>
      </c>
      <c r="CC147" s="11" t="s">
        <v>1667</v>
      </c>
      <c r="CD147" s="11" t="s">
        <v>1668</v>
      </c>
      <c r="CE147" s="12" t="s">
        <v>103</v>
      </c>
      <c r="CF147" s="175"/>
      <c r="CG147" s="175"/>
      <c r="CH147" s="182" t="s">
        <v>493</v>
      </c>
      <c r="CI147" s="182" t="s">
        <v>494</v>
      </c>
      <c r="CJ147" s="182" t="s">
        <v>99</v>
      </c>
      <c r="CK147" s="182" t="s">
        <v>247</v>
      </c>
    </row>
    <row r="148" spans="1:89" ht="72" x14ac:dyDescent="0.25">
      <c r="A148" s="140">
        <v>143</v>
      </c>
      <c r="B148" s="10" t="s">
        <v>1669</v>
      </c>
      <c r="C148" s="11" t="s">
        <v>1670</v>
      </c>
      <c r="D148" s="11" t="s">
        <v>321</v>
      </c>
      <c r="E148" s="12">
        <v>44950</v>
      </c>
      <c r="F148" s="11" t="s">
        <v>1671</v>
      </c>
      <c r="G148" s="11" t="s">
        <v>91</v>
      </c>
      <c r="H148" s="11" t="s">
        <v>92</v>
      </c>
      <c r="I148" s="11" t="s">
        <v>93</v>
      </c>
      <c r="J148" s="52">
        <v>1124315707</v>
      </c>
      <c r="K148" s="13">
        <v>2</v>
      </c>
      <c r="L148" s="13" t="s">
        <v>94</v>
      </c>
      <c r="M148" s="13" t="s">
        <v>498</v>
      </c>
      <c r="N148" s="11" t="s">
        <v>1672</v>
      </c>
      <c r="O148" s="11" t="s">
        <v>97</v>
      </c>
      <c r="P148" s="3" t="s">
        <v>98</v>
      </c>
      <c r="Q148" s="11" t="s">
        <v>99</v>
      </c>
      <c r="R148" s="10" t="s">
        <v>385</v>
      </c>
      <c r="S148" s="10" t="s">
        <v>386</v>
      </c>
      <c r="T148" s="11">
        <v>52517142</v>
      </c>
      <c r="U148" s="10" t="s">
        <v>385</v>
      </c>
      <c r="V148" s="11" t="s">
        <v>103</v>
      </c>
      <c r="W148" s="11" t="s">
        <v>103</v>
      </c>
      <c r="X148" s="11" t="s">
        <v>103</v>
      </c>
      <c r="Y148" s="11" t="s">
        <v>104</v>
      </c>
      <c r="Z148" s="14">
        <v>42627947</v>
      </c>
      <c r="AA148" s="13" t="s">
        <v>103</v>
      </c>
      <c r="AB148" s="13" t="s">
        <v>103</v>
      </c>
      <c r="AC148" s="14">
        <v>3794773</v>
      </c>
      <c r="AD148" s="6" t="s">
        <v>103</v>
      </c>
      <c r="AE148" s="11">
        <v>22623</v>
      </c>
      <c r="AF148" s="11">
        <v>49423</v>
      </c>
      <c r="AG148" s="15">
        <v>2022011000057</v>
      </c>
      <c r="AH148" s="12">
        <v>44952</v>
      </c>
      <c r="AI148" s="12">
        <v>44956</v>
      </c>
      <c r="AJ148" s="11" t="s">
        <v>103</v>
      </c>
      <c r="AK148" s="10" t="s">
        <v>103</v>
      </c>
      <c r="AL148" s="15" t="s">
        <v>103</v>
      </c>
      <c r="AM148" s="11" t="s">
        <v>103</v>
      </c>
      <c r="AN148" s="12" t="s">
        <v>103</v>
      </c>
      <c r="AO148" s="7">
        <v>0</v>
      </c>
      <c r="AP148" s="11" t="s">
        <v>103</v>
      </c>
      <c r="AQ148" s="7">
        <v>0</v>
      </c>
      <c r="AR148" s="11" t="s">
        <v>103</v>
      </c>
      <c r="AS148" s="7">
        <v>0</v>
      </c>
      <c r="AT148" s="3" t="s">
        <v>103</v>
      </c>
      <c r="AU148" s="7">
        <v>0</v>
      </c>
      <c r="AV148" s="3" t="s">
        <v>103</v>
      </c>
      <c r="AW148" s="7">
        <v>0</v>
      </c>
      <c r="AX148" s="3" t="s">
        <v>103</v>
      </c>
      <c r="AY148" s="7">
        <v>0</v>
      </c>
      <c r="AZ148" s="3" t="s">
        <v>103</v>
      </c>
      <c r="BA148" s="11">
        <v>0</v>
      </c>
      <c r="BB148" s="3" t="s">
        <v>103</v>
      </c>
      <c r="BC148" s="3">
        <f t="shared" si="12"/>
        <v>0</v>
      </c>
      <c r="BD148" s="8">
        <f t="shared" si="13"/>
        <v>42627947</v>
      </c>
      <c r="BE148" s="43">
        <v>0</v>
      </c>
      <c r="BF148" s="43">
        <v>0</v>
      </c>
      <c r="BG148" s="43">
        <v>0</v>
      </c>
      <c r="BH148" s="43">
        <v>0</v>
      </c>
      <c r="BI148" s="12">
        <v>45291</v>
      </c>
      <c r="BJ148" s="12">
        <v>45291</v>
      </c>
      <c r="BK148" s="183">
        <f t="shared" ca="1" si="15"/>
        <v>-838</v>
      </c>
      <c r="BL148" s="11" t="s">
        <v>106</v>
      </c>
      <c r="BM148" s="10" t="s">
        <v>95</v>
      </c>
      <c r="BN148" s="11" t="s">
        <v>107</v>
      </c>
      <c r="BO148" s="11" t="s">
        <v>1673</v>
      </c>
      <c r="BP148" s="11">
        <v>0</v>
      </c>
      <c r="BQ148" s="11" t="s">
        <v>158</v>
      </c>
      <c r="BR148" s="12">
        <v>44952</v>
      </c>
      <c r="BS148" s="11" t="s">
        <v>1179</v>
      </c>
      <c r="BT148" s="12">
        <v>44953</v>
      </c>
      <c r="BU148" s="11" t="s">
        <v>1674</v>
      </c>
      <c r="BV148" s="11" t="s">
        <v>131</v>
      </c>
      <c r="BW148" s="124" t="s">
        <v>113</v>
      </c>
      <c r="BX148" s="10" t="s">
        <v>132</v>
      </c>
      <c r="BY148" s="11" t="s">
        <v>103</v>
      </c>
      <c r="BZ148" s="11" t="s">
        <v>1675</v>
      </c>
      <c r="CA148" s="11" t="s">
        <v>1676</v>
      </c>
      <c r="CB148" s="11" t="s">
        <v>160</v>
      </c>
      <c r="CC148" s="11" t="s">
        <v>1677</v>
      </c>
      <c r="CD148" s="11" t="s">
        <v>1678</v>
      </c>
      <c r="CE148" s="12" t="s">
        <v>103</v>
      </c>
      <c r="CF148" s="175"/>
      <c r="CG148" s="175"/>
      <c r="CH148" s="182" t="s">
        <v>245</v>
      </c>
      <c r="CI148" s="182" t="s">
        <v>246</v>
      </c>
      <c r="CJ148" s="182" t="s">
        <v>99</v>
      </c>
      <c r="CK148" s="182" t="s">
        <v>247</v>
      </c>
    </row>
    <row r="149" spans="1:89" ht="72" x14ac:dyDescent="0.25">
      <c r="A149" s="140">
        <v>150</v>
      </c>
      <c r="B149" s="10" t="s">
        <v>1679</v>
      </c>
      <c r="C149" s="11" t="s">
        <v>1680</v>
      </c>
      <c r="D149" s="11" t="s">
        <v>321</v>
      </c>
      <c r="E149" s="12">
        <v>44950</v>
      </c>
      <c r="F149" s="11" t="s">
        <v>1681</v>
      </c>
      <c r="G149" s="11" t="s">
        <v>91</v>
      </c>
      <c r="H149" s="11" t="s">
        <v>92</v>
      </c>
      <c r="I149" s="11" t="s">
        <v>93</v>
      </c>
      <c r="J149" s="52">
        <v>1018438700</v>
      </c>
      <c r="K149" s="13">
        <v>5</v>
      </c>
      <c r="L149" s="44" t="s">
        <v>94</v>
      </c>
      <c r="M149" s="13" t="s">
        <v>95</v>
      </c>
      <c r="N149" s="45" t="s">
        <v>1682</v>
      </c>
      <c r="O149" s="11"/>
      <c r="P149" s="11" t="s">
        <v>168</v>
      </c>
      <c r="Q149" s="11" t="s">
        <v>99</v>
      </c>
      <c r="R149" s="10" t="s">
        <v>385</v>
      </c>
      <c r="S149" s="10" t="s">
        <v>386</v>
      </c>
      <c r="T149" s="11">
        <v>52517142</v>
      </c>
      <c r="U149" s="10" t="s">
        <v>385</v>
      </c>
      <c r="V149" s="11" t="s">
        <v>103</v>
      </c>
      <c r="W149" s="11" t="s">
        <v>103</v>
      </c>
      <c r="X149" s="11" t="s">
        <v>103</v>
      </c>
      <c r="Y149" s="11" t="s">
        <v>104</v>
      </c>
      <c r="Z149" s="14">
        <v>42627947</v>
      </c>
      <c r="AA149" s="13" t="s">
        <v>103</v>
      </c>
      <c r="AB149" s="13" t="s">
        <v>103</v>
      </c>
      <c r="AC149" s="14">
        <v>3794773</v>
      </c>
      <c r="AD149" s="6" t="s">
        <v>103</v>
      </c>
      <c r="AE149" s="11">
        <v>23623</v>
      </c>
      <c r="AF149" s="11">
        <v>49523</v>
      </c>
      <c r="AG149" s="15" t="s">
        <v>387</v>
      </c>
      <c r="AH149" s="12">
        <v>44952</v>
      </c>
      <c r="AI149" s="12">
        <v>44956</v>
      </c>
      <c r="AJ149" s="45" t="s">
        <v>103</v>
      </c>
      <c r="AK149" s="10" t="s">
        <v>103</v>
      </c>
      <c r="AL149" s="62" t="s">
        <v>103</v>
      </c>
      <c r="AM149" s="45" t="s">
        <v>103</v>
      </c>
      <c r="AN149" s="96" t="s">
        <v>103</v>
      </c>
      <c r="AO149" s="7">
        <v>0</v>
      </c>
      <c r="AP149" s="45" t="s">
        <v>103</v>
      </c>
      <c r="AQ149" s="7">
        <v>0</v>
      </c>
      <c r="AR149" s="45" t="s">
        <v>103</v>
      </c>
      <c r="AS149" s="7">
        <v>0</v>
      </c>
      <c r="AT149" s="3" t="s">
        <v>103</v>
      </c>
      <c r="AU149" s="7">
        <v>0</v>
      </c>
      <c r="AV149" s="3" t="s">
        <v>103</v>
      </c>
      <c r="AW149" s="7">
        <v>0</v>
      </c>
      <c r="AX149" s="3" t="s">
        <v>103</v>
      </c>
      <c r="AY149" s="7">
        <v>0</v>
      </c>
      <c r="AZ149" s="3" t="s">
        <v>103</v>
      </c>
      <c r="BA149" s="11">
        <v>0</v>
      </c>
      <c r="BB149" s="45">
        <v>0</v>
      </c>
      <c r="BC149" s="3">
        <f t="shared" si="12"/>
        <v>-208</v>
      </c>
      <c r="BD149" s="8">
        <f t="shared" si="13"/>
        <v>42627947</v>
      </c>
      <c r="BE149" s="43">
        <v>0</v>
      </c>
      <c r="BF149" s="43">
        <v>0</v>
      </c>
      <c r="BG149" s="43">
        <v>0</v>
      </c>
      <c r="BH149" s="43">
        <v>0</v>
      </c>
      <c r="BI149" s="12">
        <v>45291</v>
      </c>
      <c r="BJ149" s="12">
        <v>45083</v>
      </c>
      <c r="BK149" s="183">
        <f t="shared" ca="1" si="15"/>
        <v>-1046</v>
      </c>
      <c r="BL149" s="11" t="s">
        <v>106</v>
      </c>
      <c r="BM149" s="10" t="s">
        <v>95</v>
      </c>
      <c r="BN149" s="11" t="s">
        <v>107</v>
      </c>
      <c r="BO149" s="11" t="s">
        <v>1683</v>
      </c>
      <c r="BP149" s="11">
        <v>0</v>
      </c>
      <c r="BQ149" s="11" t="s">
        <v>109</v>
      </c>
      <c r="BR149" s="12">
        <v>44952</v>
      </c>
      <c r="BS149" s="11" t="s">
        <v>1333</v>
      </c>
      <c r="BT149" s="12">
        <v>44953</v>
      </c>
      <c r="BU149" s="11" t="s">
        <v>1684</v>
      </c>
      <c r="BV149" s="11" t="s">
        <v>1685</v>
      </c>
      <c r="BW149" s="124" t="s">
        <v>113</v>
      </c>
      <c r="BX149" s="11" t="s">
        <v>114</v>
      </c>
      <c r="BY149" s="11" t="s">
        <v>103</v>
      </c>
      <c r="BZ149" s="11" t="s">
        <v>1686</v>
      </c>
      <c r="CA149" s="11" t="s">
        <v>103</v>
      </c>
      <c r="CB149" s="11" t="s">
        <v>160</v>
      </c>
      <c r="CC149" s="45" t="s">
        <v>1687</v>
      </c>
      <c r="CD149" s="11" t="s">
        <v>1688</v>
      </c>
      <c r="CE149" s="12" t="s">
        <v>103</v>
      </c>
      <c r="CF149" s="175"/>
      <c r="CG149" s="175"/>
      <c r="CH149" s="182" t="s">
        <v>245</v>
      </c>
      <c r="CI149" s="182" t="s">
        <v>246</v>
      </c>
      <c r="CJ149" s="182" t="s">
        <v>99</v>
      </c>
      <c r="CK149" s="182" t="s">
        <v>247</v>
      </c>
    </row>
    <row r="150" spans="1:89" ht="90" x14ac:dyDescent="0.25">
      <c r="A150" s="140">
        <v>241</v>
      </c>
      <c r="B150" s="10" t="s">
        <v>1689</v>
      </c>
      <c r="C150" s="11" t="s">
        <v>1690</v>
      </c>
      <c r="D150" s="11" t="s">
        <v>482</v>
      </c>
      <c r="E150" s="12">
        <v>44950</v>
      </c>
      <c r="F150" s="11" t="s">
        <v>1691</v>
      </c>
      <c r="G150" s="11" t="s">
        <v>91</v>
      </c>
      <c r="H150" s="11" t="s">
        <v>92</v>
      </c>
      <c r="I150" s="11" t="s">
        <v>93</v>
      </c>
      <c r="J150" s="52">
        <v>1019039354</v>
      </c>
      <c r="K150" s="13">
        <v>1</v>
      </c>
      <c r="L150" s="13" t="s">
        <v>94</v>
      </c>
      <c r="M150" s="3" t="s">
        <v>95</v>
      </c>
      <c r="N150" s="11" t="s">
        <v>1017</v>
      </c>
      <c r="O150" s="11" t="s">
        <v>97</v>
      </c>
      <c r="P150" s="3" t="s">
        <v>98</v>
      </c>
      <c r="Q150" s="11" t="s">
        <v>99</v>
      </c>
      <c r="R150" s="10" t="s">
        <v>591</v>
      </c>
      <c r="S150" s="9" t="s">
        <v>592</v>
      </c>
      <c r="T150" s="10">
        <v>52272737</v>
      </c>
      <c r="U150" s="10" t="s">
        <v>591</v>
      </c>
      <c r="V150" s="10" t="s">
        <v>593</v>
      </c>
      <c r="W150" s="13" t="s">
        <v>103</v>
      </c>
      <c r="X150" s="13" t="s">
        <v>103</v>
      </c>
      <c r="Y150" s="11" t="s">
        <v>104</v>
      </c>
      <c r="Z150" s="14">
        <v>61384279</v>
      </c>
      <c r="AA150" s="13" t="s">
        <v>103</v>
      </c>
      <c r="AB150" s="13" t="s">
        <v>103</v>
      </c>
      <c r="AC150" s="14">
        <v>5464476</v>
      </c>
      <c r="AD150" s="6" t="s">
        <v>103</v>
      </c>
      <c r="AE150" s="11">
        <v>26123</v>
      </c>
      <c r="AF150" s="11">
        <v>48723</v>
      </c>
      <c r="AG150" s="15">
        <v>2022011000068</v>
      </c>
      <c r="AH150" s="12">
        <v>44952</v>
      </c>
      <c r="AI150" s="12">
        <v>44953</v>
      </c>
      <c r="AJ150" s="54" t="s">
        <v>1692</v>
      </c>
      <c r="AK150" s="47" t="s">
        <v>204</v>
      </c>
      <c r="AL150" s="68">
        <v>1020795755</v>
      </c>
      <c r="AM150" s="54">
        <v>7</v>
      </c>
      <c r="AN150" s="56">
        <v>45170</v>
      </c>
      <c r="AO150" s="7">
        <v>0</v>
      </c>
      <c r="AP150" s="11" t="s">
        <v>103</v>
      </c>
      <c r="AQ150" s="7">
        <v>0</v>
      </c>
      <c r="AR150" s="11" t="s">
        <v>103</v>
      </c>
      <c r="AS150" s="7">
        <v>0</v>
      </c>
      <c r="AT150" s="3" t="s">
        <v>103</v>
      </c>
      <c r="AU150" s="7">
        <v>0</v>
      </c>
      <c r="AV150" s="3" t="s">
        <v>103</v>
      </c>
      <c r="AW150" s="7">
        <v>0</v>
      </c>
      <c r="AX150" s="3" t="s">
        <v>103</v>
      </c>
      <c r="AY150" s="7">
        <v>0</v>
      </c>
      <c r="AZ150" s="3" t="s">
        <v>103</v>
      </c>
      <c r="BA150" s="11">
        <v>0</v>
      </c>
      <c r="BB150" s="3" t="s">
        <v>103</v>
      </c>
      <c r="BC150" s="3">
        <f t="shared" si="12"/>
        <v>0</v>
      </c>
      <c r="BD150" s="8">
        <f t="shared" si="13"/>
        <v>61384279</v>
      </c>
      <c r="BE150" s="43">
        <v>0</v>
      </c>
      <c r="BF150" s="43">
        <v>0</v>
      </c>
      <c r="BG150" s="43">
        <v>0</v>
      </c>
      <c r="BH150" s="43">
        <v>0</v>
      </c>
      <c r="BI150" s="12">
        <v>45291</v>
      </c>
      <c r="BJ150" s="12">
        <v>45291</v>
      </c>
      <c r="BK150" s="183">
        <f t="shared" ca="1" si="15"/>
        <v>-838</v>
      </c>
      <c r="BL150" s="11" t="s">
        <v>106</v>
      </c>
      <c r="BM150" s="10" t="s">
        <v>95</v>
      </c>
      <c r="BN150" s="11" t="s">
        <v>107</v>
      </c>
      <c r="BO150" s="11" t="s">
        <v>1693</v>
      </c>
      <c r="BP150" s="11">
        <v>0</v>
      </c>
      <c r="BQ150" s="11" t="s">
        <v>109</v>
      </c>
      <c r="BR150" s="12">
        <v>44952</v>
      </c>
      <c r="BS150" s="11" t="s">
        <v>1333</v>
      </c>
      <c r="BT150" s="12">
        <v>44952</v>
      </c>
      <c r="BU150" s="11" t="s">
        <v>1694</v>
      </c>
      <c r="BV150" s="11" t="s">
        <v>1695</v>
      </c>
      <c r="BW150" s="124" t="s">
        <v>113</v>
      </c>
      <c r="BX150" s="11" t="s">
        <v>213</v>
      </c>
      <c r="BY150" s="11" t="s">
        <v>103</v>
      </c>
      <c r="BZ150" s="11" t="s">
        <v>142</v>
      </c>
      <c r="CA150" s="11" t="s">
        <v>103</v>
      </c>
      <c r="CB150" s="11" t="s">
        <v>117</v>
      </c>
      <c r="CC150" s="2" t="s">
        <v>1696</v>
      </c>
      <c r="CD150" s="11" t="s">
        <v>1697</v>
      </c>
      <c r="CE150" s="12" t="s">
        <v>103</v>
      </c>
      <c r="CF150" s="175"/>
      <c r="CG150" s="175"/>
      <c r="CH150" s="182" t="s">
        <v>245</v>
      </c>
      <c r="CI150" s="182" t="s">
        <v>246</v>
      </c>
      <c r="CJ150" s="182" t="s">
        <v>99</v>
      </c>
      <c r="CK150" s="182" t="s">
        <v>247</v>
      </c>
    </row>
    <row r="151" spans="1:89" ht="108" x14ac:dyDescent="0.25">
      <c r="A151" s="140">
        <v>100</v>
      </c>
      <c r="B151" s="10" t="s">
        <v>1698</v>
      </c>
      <c r="C151" s="11" t="s">
        <v>1699</v>
      </c>
      <c r="D151" s="11" t="s">
        <v>482</v>
      </c>
      <c r="E151" s="12">
        <v>44950</v>
      </c>
      <c r="F151" s="10" t="s">
        <v>1700</v>
      </c>
      <c r="G151" s="11" t="s">
        <v>91</v>
      </c>
      <c r="H151" s="11" t="s">
        <v>92</v>
      </c>
      <c r="I151" s="11" t="s">
        <v>93</v>
      </c>
      <c r="J151" s="52">
        <v>7174615</v>
      </c>
      <c r="K151" s="13">
        <v>1</v>
      </c>
      <c r="L151" s="44" t="s">
        <v>94</v>
      </c>
      <c r="M151" s="13" t="s">
        <v>1701</v>
      </c>
      <c r="N151" s="45" t="s">
        <v>1702</v>
      </c>
      <c r="O151" s="10" t="s">
        <v>384</v>
      </c>
      <c r="P151" s="3" t="s">
        <v>98</v>
      </c>
      <c r="Q151" s="11" t="s">
        <v>99</v>
      </c>
      <c r="R151" s="10" t="s">
        <v>522</v>
      </c>
      <c r="S151" s="10" t="s">
        <v>523</v>
      </c>
      <c r="T151" s="11">
        <v>79309847</v>
      </c>
      <c r="U151" s="10" t="s">
        <v>522</v>
      </c>
      <c r="V151" s="11" t="s">
        <v>103</v>
      </c>
      <c r="W151" s="11" t="s">
        <v>103</v>
      </c>
      <c r="X151" s="11" t="s">
        <v>103</v>
      </c>
      <c r="Y151" s="11" t="s">
        <v>104</v>
      </c>
      <c r="Z151" s="150">
        <v>127575000</v>
      </c>
      <c r="AA151" s="11" t="s">
        <v>103</v>
      </c>
      <c r="AB151" s="11" t="s">
        <v>103</v>
      </c>
      <c r="AC151" s="150">
        <v>15750000</v>
      </c>
      <c r="AD151" s="6" t="s">
        <v>103</v>
      </c>
      <c r="AE151" s="11">
        <v>65023</v>
      </c>
      <c r="AF151" s="11">
        <v>49723</v>
      </c>
      <c r="AG151" s="15">
        <v>2022011000068</v>
      </c>
      <c r="AH151" s="12">
        <v>44952</v>
      </c>
      <c r="AI151" s="12">
        <v>44958</v>
      </c>
      <c r="AJ151" s="45" t="s">
        <v>103</v>
      </c>
      <c r="AK151" s="10" t="s">
        <v>103</v>
      </c>
      <c r="AL151" s="62" t="s">
        <v>103</v>
      </c>
      <c r="AM151" s="45" t="s">
        <v>103</v>
      </c>
      <c r="AN151" s="96" t="s">
        <v>103</v>
      </c>
      <c r="AO151" s="7">
        <v>0</v>
      </c>
      <c r="AP151" s="45" t="s">
        <v>103</v>
      </c>
      <c r="AQ151" s="7">
        <v>0</v>
      </c>
      <c r="AR151" s="45" t="s">
        <v>103</v>
      </c>
      <c r="AS151" s="7">
        <v>0</v>
      </c>
      <c r="AT151" s="3" t="s">
        <v>103</v>
      </c>
      <c r="AU151" s="7">
        <v>0</v>
      </c>
      <c r="AV151" s="3" t="s">
        <v>103</v>
      </c>
      <c r="AW151" s="7">
        <v>0</v>
      </c>
      <c r="AX151" s="3" t="s">
        <v>103</v>
      </c>
      <c r="AY151" s="7">
        <v>0</v>
      </c>
      <c r="AZ151" s="3" t="s">
        <v>103</v>
      </c>
      <c r="BA151" s="11">
        <v>0</v>
      </c>
      <c r="BB151" s="3" t="s">
        <v>103</v>
      </c>
      <c r="BC151" s="3">
        <f t="shared" si="12"/>
        <v>0</v>
      </c>
      <c r="BD151" s="8">
        <f t="shared" si="13"/>
        <v>127575000</v>
      </c>
      <c r="BE151" s="43">
        <v>0</v>
      </c>
      <c r="BF151" s="43">
        <v>0</v>
      </c>
      <c r="BG151" s="43">
        <v>0</v>
      </c>
      <c r="BH151" s="43">
        <v>0</v>
      </c>
      <c r="BI151" s="12">
        <v>45291</v>
      </c>
      <c r="BJ151" s="12">
        <v>45291</v>
      </c>
      <c r="BK151" s="183">
        <f t="shared" ca="1" si="15"/>
        <v>-838</v>
      </c>
      <c r="BL151" s="11" t="s">
        <v>106</v>
      </c>
      <c r="BM151" s="11" t="s">
        <v>1358</v>
      </c>
      <c r="BN151" s="11" t="s">
        <v>107</v>
      </c>
      <c r="BO151" s="11" t="s">
        <v>1703</v>
      </c>
      <c r="BP151" s="11">
        <v>0</v>
      </c>
      <c r="BQ151" s="11" t="s">
        <v>109</v>
      </c>
      <c r="BR151" s="12">
        <v>44953</v>
      </c>
      <c r="BS151" s="11" t="s">
        <v>1704</v>
      </c>
      <c r="BT151" s="12">
        <v>44956</v>
      </c>
      <c r="BU151" s="11" t="s">
        <v>1705</v>
      </c>
      <c r="BV151" s="11" t="s">
        <v>131</v>
      </c>
      <c r="BW151" s="124" t="s">
        <v>113</v>
      </c>
      <c r="BX151" s="11" t="s">
        <v>132</v>
      </c>
      <c r="BY151" s="11" t="s">
        <v>103</v>
      </c>
      <c r="BZ151" s="11" t="s">
        <v>142</v>
      </c>
      <c r="CA151" s="11" t="s">
        <v>103</v>
      </c>
      <c r="CB151" s="11" t="s">
        <v>160</v>
      </c>
      <c r="CC151" s="45" t="s">
        <v>1706</v>
      </c>
      <c r="CD151" s="11" t="s">
        <v>1707</v>
      </c>
      <c r="CE151" s="12" t="s">
        <v>103</v>
      </c>
      <c r="CF151" s="175"/>
      <c r="CG151" s="175"/>
      <c r="CH151" s="182" t="s">
        <v>245</v>
      </c>
      <c r="CI151" s="182" t="s">
        <v>246</v>
      </c>
      <c r="CJ151" s="182" t="s">
        <v>99</v>
      </c>
      <c r="CK151" s="182" t="s">
        <v>247</v>
      </c>
    </row>
    <row r="152" spans="1:89" ht="72" x14ac:dyDescent="0.25">
      <c r="A152" s="140">
        <v>103</v>
      </c>
      <c r="B152" s="10" t="s">
        <v>1708</v>
      </c>
      <c r="C152" s="11" t="s">
        <v>1709</v>
      </c>
      <c r="D152" s="11" t="s">
        <v>482</v>
      </c>
      <c r="E152" s="12">
        <v>44950</v>
      </c>
      <c r="F152" s="11" t="s">
        <v>1710</v>
      </c>
      <c r="G152" s="11" t="s">
        <v>91</v>
      </c>
      <c r="H152" s="11" t="s">
        <v>92</v>
      </c>
      <c r="I152" s="11" t="s">
        <v>93</v>
      </c>
      <c r="J152" s="52">
        <v>1118839840</v>
      </c>
      <c r="K152" s="13">
        <v>1</v>
      </c>
      <c r="L152" s="13" t="s">
        <v>94</v>
      </c>
      <c r="M152" s="13" t="s">
        <v>1200</v>
      </c>
      <c r="N152" s="11" t="s">
        <v>1711</v>
      </c>
      <c r="O152" s="10" t="s">
        <v>384</v>
      </c>
      <c r="P152" s="3" t="s">
        <v>98</v>
      </c>
      <c r="Q152" s="11" t="s">
        <v>99</v>
      </c>
      <c r="R152" s="10" t="s">
        <v>522</v>
      </c>
      <c r="S152" s="10" t="s">
        <v>523</v>
      </c>
      <c r="T152" s="11">
        <v>79309847</v>
      </c>
      <c r="U152" s="10" t="s">
        <v>522</v>
      </c>
      <c r="V152" s="11" t="s">
        <v>103</v>
      </c>
      <c r="W152" s="11" t="s">
        <v>103</v>
      </c>
      <c r="X152" s="11" t="s">
        <v>103</v>
      </c>
      <c r="Y152" s="11" t="s">
        <v>104</v>
      </c>
      <c r="Z152" s="14">
        <v>87532783</v>
      </c>
      <c r="AA152" s="11" t="s">
        <v>103</v>
      </c>
      <c r="AB152" s="11"/>
      <c r="AC152" s="14">
        <v>7589549</v>
      </c>
      <c r="AD152" s="6" t="s">
        <v>103</v>
      </c>
      <c r="AE152" s="11">
        <v>52823</v>
      </c>
      <c r="AF152" s="11">
        <v>54223</v>
      </c>
      <c r="AG152" s="15" t="s">
        <v>221</v>
      </c>
      <c r="AH152" s="12">
        <v>44956</v>
      </c>
      <c r="AI152" s="12">
        <v>44958</v>
      </c>
      <c r="AJ152" s="11" t="s">
        <v>103</v>
      </c>
      <c r="AK152" s="10" t="s">
        <v>103</v>
      </c>
      <c r="AL152" s="15" t="s">
        <v>103</v>
      </c>
      <c r="AM152" s="11" t="s">
        <v>103</v>
      </c>
      <c r="AN152" s="12" t="s">
        <v>103</v>
      </c>
      <c r="AO152" s="7">
        <v>0</v>
      </c>
      <c r="AP152" s="11" t="s">
        <v>103</v>
      </c>
      <c r="AQ152" s="7">
        <v>0</v>
      </c>
      <c r="AR152" s="11" t="s">
        <v>103</v>
      </c>
      <c r="AS152" s="7">
        <v>0</v>
      </c>
      <c r="AT152" s="3" t="s">
        <v>103</v>
      </c>
      <c r="AU152" s="7">
        <v>0</v>
      </c>
      <c r="AV152" s="3" t="s">
        <v>103</v>
      </c>
      <c r="AW152" s="7">
        <v>0</v>
      </c>
      <c r="AX152" s="3" t="s">
        <v>103</v>
      </c>
      <c r="AY152" s="7">
        <v>0</v>
      </c>
      <c r="AZ152" s="3" t="s">
        <v>103</v>
      </c>
      <c r="BA152" s="11">
        <v>0</v>
      </c>
      <c r="BB152" s="3" t="s">
        <v>103</v>
      </c>
      <c r="BC152" s="3">
        <f t="shared" si="12"/>
        <v>0</v>
      </c>
      <c r="BD152" s="8">
        <f t="shared" si="13"/>
        <v>87532783</v>
      </c>
      <c r="BE152" s="43">
        <v>0</v>
      </c>
      <c r="BF152" s="43">
        <v>0</v>
      </c>
      <c r="BG152" s="43">
        <v>0</v>
      </c>
      <c r="BH152" s="43">
        <v>0</v>
      </c>
      <c r="BI152" s="12">
        <v>45291</v>
      </c>
      <c r="BJ152" s="12">
        <v>45291</v>
      </c>
      <c r="BK152" s="183">
        <f t="shared" ca="1" si="15"/>
        <v>-838</v>
      </c>
      <c r="BL152" s="11" t="s">
        <v>127</v>
      </c>
      <c r="BM152" s="10" t="s">
        <v>95</v>
      </c>
      <c r="BN152" s="11" t="s">
        <v>107</v>
      </c>
      <c r="BO152" s="11" t="s">
        <v>1712</v>
      </c>
      <c r="BP152" s="11">
        <v>0</v>
      </c>
      <c r="BQ152" s="11" t="s">
        <v>1713</v>
      </c>
      <c r="BR152" s="12">
        <v>44957</v>
      </c>
      <c r="BS152" s="11" t="s">
        <v>1714</v>
      </c>
      <c r="BT152" s="12">
        <v>44957</v>
      </c>
      <c r="BU152" s="11" t="s">
        <v>1715</v>
      </c>
      <c r="BV152" s="11" t="s">
        <v>131</v>
      </c>
      <c r="BW152" s="124" t="s">
        <v>113</v>
      </c>
      <c r="BX152" s="10" t="s">
        <v>132</v>
      </c>
      <c r="BY152" s="11" t="s">
        <v>103</v>
      </c>
      <c r="BZ152" s="11" t="s">
        <v>142</v>
      </c>
      <c r="CA152" s="11" t="s">
        <v>103</v>
      </c>
      <c r="CB152" s="11" t="s">
        <v>117</v>
      </c>
      <c r="CC152" s="11" t="s">
        <v>1716</v>
      </c>
      <c r="CD152" s="11" t="s">
        <v>1717</v>
      </c>
      <c r="CE152" s="12" t="s">
        <v>103</v>
      </c>
      <c r="CF152" s="175"/>
      <c r="CG152" s="175"/>
      <c r="CH152" s="182" t="s">
        <v>245</v>
      </c>
      <c r="CI152" s="182" t="s">
        <v>246</v>
      </c>
      <c r="CJ152" s="182" t="s">
        <v>99</v>
      </c>
      <c r="CK152" s="182" t="s">
        <v>247</v>
      </c>
    </row>
    <row r="153" spans="1:89" ht="90" x14ac:dyDescent="0.25">
      <c r="A153" s="140">
        <v>386</v>
      </c>
      <c r="B153" s="10" t="s">
        <v>1718</v>
      </c>
      <c r="C153" s="11" t="s">
        <v>1719</v>
      </c>
      <c r="D153" s="11" t="s">
        <v>1118</v>
      </c>
      <c r="E153" s="12">
        <v>44950</v>
      </c>
      <c r="F153" s="11" t="s">
        <v>1720</v>
      </c>
      <c r="G153" s="11" t="s">
        <v>91</v>
      </c>
      <c r="H153" s="11" t="s">
        <v>92</v>
      </c>
      <c r="I153" s="11" t="s">
        <v>93</v>
      </c>
      <c r="J153" s="52">
        <v>52508291</v>
      </c>
      <c r="K153" s="13">
        <v>8</v>
      </c>
      <c r="L153" s="13" t="s">
        <v>94</v>
      </c>
      <c r="M153" s="3" t="s">
        <v>95</v>
      </c>
      <c r="N153" s="11" t="s">
        <v>1721</v>
      </c>
      <c r="O153" s="11" t="s">
        <v>97</v>
      </c>
      <c r="P153" s="3" t="s">
        <v>98</v>
      </c>
      <c r="Q153" s="11" t="s">
        <v>99</v>
      </c>
      <c r="R153" s="10" t="s">
        <v>266</v>
      </c>
      <c r="S153" s="10" t="s">
        <v>267</v>
      </c>
      <c r="T153" s="10">
        <v>31905812</v>
      </c>
      <c r="U153" s="10" t="s">
        <v>266</v>
      </c>
      <c r="V153" s="10" t="s">
        <v>268</v>
      </c>
      <c r="W153" s="11" t="s">
        <v>103</v>
      </c>
      <c r="X153" s="11" t="s">
        <v>103</v>
      </c>
      <c r="Y153" s="11" t="s">
        <v>104</v>
      </c>
      <c r="Z153" s="14">
        <v>39162058</v>
      </c>
      <c r="AA153" s="11" t="s">
        <v>103</v>
      </c>
      <c r="AB153" s="11" t="s">
        <v>103</v>
      </c>
      <c r="AC153" s="14">
        <v>3415296</v>
      </c>
      <c r="AD153" s="6" t="s">
        <v>103</v>
      </c>
      <c r="AE153" s="11">
        <v>62823</v>
      </c>
      <c r="AF153" s="11">
        <v>48023</v>
      </c>
      <c r="AG153" s="15">
        <v>2018011001175</v>
      </c>
      <c r="AH153" s="20">
        <v>44951</v>
      </c>
      <c r="AI153" s="17">
        <v>44952</v>
      </c>
      <c r="AJ153" s="45" t="s">
        <v>103</v>
      </c>
      <c r="AK153" s="10" t="s">
        <v>103</v>
      </c>
      <c r="AL153" s="62" t="s">
        <v>103</v>
      </c>
      <c r="AM153" s="45" t="s">
        <v>103</v>
      </c>
      <c r="AN153" s="96" t="s">
        <v>103</v>
      </c>
      <c r="AO153" s="7">
        <v>0</v>
      </c>
      <c r="AP153" s="45" t="s">
        <v>103</v>
      </c>
      <c r="AQ153" s="7">
        <v>0</v>
      </c>
      <c r="AR153" s="45" t="s">
        <v>103</v>
      </c>
      <c r="AS153" s="7">
        <v>0</v>
      </c>
      <c r="AT153" s="3" t="s">
        <v>103</v>
      </c>
      <c r="AU153" s="7">
        <v>0</v>
      </c>
      <c r="AV153" s="3" t="s">
        <v>103</v>
      </c>
      <c r="AW153" s="7">
        <v>0</v>
      </c>
      <c r="AX153" s="3" t="s">
        <v>103</v>
      </c>
      <c r="AY153" s="7">
        <v>0</v>
      </c>
      <c r="AZ153" s="3" t="s">
        <v>103</v>
      </c>
      <c r="BA153" s="11">
        <v>0</v>
      </c>
      <c r="BB153" s="13" t="s">
        <v>103</v>
      </c>
      <c r="BC153" s="3">
        <f t="shared" si="12"/>
        <v>0</v>
      </c>
      <c r="BD153" s="8">
        <f t="shared" si="13"/>
        <v>39162058</v>
      </c>
      <c r="BE153" s="43">
        <v>0</v>
      </c>
      <c r="BF153" s="43">
        <v>0</v>
      </c>
      <c r="BG153" s="43">
        <v>0</v>
      </c>
      <c r="BH153" s="43">
        <v>0</v>
      </c>
      <c r="BI153" s="12">
        <v>45291</v>
      </c>
      <c r="BJ153" s="12">
        <v>45291</v>
      </c>
      <c r="BK153" s="183">
        <f t="shared" ca="1" si="15"/>
        <v>-838</v>
      </c>
      <c r="BL153" s="11" t="s">
        <v>106</v>
      </c>
      <c r="BM153" s="10" t="s">
        <v>95</v>
      </c>
      <c r="BN153" s="11" t="s">
        <v>107</v>
      </c>
      <c r="BO153" s="11" t="s">
        <v>1722</v>
      </c>
      <c r="BP153" s="11">
        <v>0</v>
      </c>
      <c r="BQ153" s="11" t="s">
        <v>109</v>
      </c>
      <c r="BR153" s="12">
        <v>44952</v>
      </c>
      <c r="BS153" s="11" t="s">
        <v>1179</v>
      </c>
      <c r="BT153" s="12">
        <v>44952</v>
      </c>
      <c r="BU153" s="11" t="s">
        <v>1723</v>
      </c>
      <c r="BV153" s="11" t="s">
        <v>131</v>
      </c>
      <c r="BW153" s="9" t="s">
        <v>113</v>
      </c>
      <c r="BX153" s="10" t="s">
        <v>132</v>
      </c>
      <c r="BY153" s="11" t="s">
        <v>103</v>
      </c>
      <c r="BZ153" s="11" t="s">
        <v>1724</v>
      </c>
      <c r="CA153" s="11" t="s">
        <v>103</v>
      </c>
      <c r="CB153" s="11" t="s">
        <v>117</v>
      </c>
      <c r="CC153" s="11" t="s">
        <v>1725</v>
      </c>
      <c r="CD153" s="11" t="s">
        <v>1726</v>
      </c>
      <c r="CE153" s="12" t="s">
        <v>103</v>
      </c>
      <c r="CF153" s="175"/>
      <c r="CG153" s="175"/>
      <c r="CH153" s="182" t="s">
        <v>275</v>
      </c>
      <c r="CI153" s="182" t="s">
        <v>121</v>
      </c>
      <c r="CJ153" s="182" t="s">
        <v>99</v>
      </c>
      <c r="CK153" s="182" t="s">
        <v>179</v>
      </c>
    </row>
    <row r="154" spans="1:89" ht="396" x14ac:dyDescent="0.25">
      <c r="A154" s="140">
        <v>303</v>
      </c>
      <c r="B154" s="29" t="s">
        <v>1727</v>
      </c>
      <c r="C154" s="9" t="s">
        <v>1728</v>
      </c>
      <c r="D154" s="9" t="s">
        <v>1729</v>
      </c>
      <c r="E154" s="17">
        <v>45007</v>
      </c>
      <c r="F154" s="10" t="s">
        <v>1730</v>
      </c>
      <c r="G154" s="10" t="s">
        <v>1731</v>
      </c>
      <c r="H154" s="10" t="s">
        <v>1732</v>
      </c>
      <c r="I154" s="10" t="s">
        <v>1453</v>
      </c>
      <c r="J154" s="21" t="s">
        <v>1733</v>
      </c>
      <c r="K154" s="10" t="s">
        <v>1734</v>
      </c>
      <c r="L154" s="9" t="s">
        <v>1735</v>
      </c>
      <c r="M154" s="3" t="s">
        <v>95</v>
      </c>
      <c r="N154" s="23" t="s">
        <v>1736</v>
      </c>
      <c r="O154" s="11" t="s">
        <v>97</v>
      </c>
      <c r="P154" s="10" t="s">
        <v>336</v>
      </c>
      <c r="Q154" s="10" t="s">
        <v>179</v>
      </c>
      <c r="R154" s="10" t="s">
        <v>867</v>
      </c>
      <c r="S154" s="161" t="s">
        <v>866</v>
      </c>
      <c r="T154" s="162">
        <v>22736411</v>
      </c>
      <c r="U154" s="116" t="s">
        <v>867</v>
      </c>
      <c r="V154" s="161" t="s">
        <v>1737</v>
      </c>
      <c r="W154" s="9" t="s">
        <v>103</v>
      </c>
      <c r="X154" s="9" t="s">
        <v>103</v>
      </c>
      <c r="Y154" s="9" t="s">
        <v>185</v>
      </c>
      <c r="Z154" s="18">
        <v>1263423519</v>
      </c>
      <c r="AA154" s="9" t="s">
        <v>103</v>
      </c>
      <c r="AB154" s="9" t="s">
        <v>103</v>
      </c>
      <c r="AC154" s="18" t="s">
        <v>103</v>
      </c>
      <c r="AD154" s="6" t="s">
        <v>103</v>
      </c>
      <c r="AE154" s="9">
        <v>78023</v>
      </c>
      <c r="AF154" s="9">
        <v>169923</v>
      </c>
      <c r="AG154" s="19" t="s">
        <v>103</v>
      </c>
      <c r="AH154" s="17">
        <v>45010</v>
      </c>
      <c r="AI154" s="17">
        <v>45011</v>
      </c>
      <c r="AJ154" s="9" t="s">
        <v>103</v>
      </c>
      <c r="AK154" s="9" t="s">
        <v>103</v>
      </c>
      <c r="AL154" s="19" t="s">
        <v>103</v>
      </c>
      <c r="AM154" s="9" t="s">
        <v>103</v>
      </c>
      <c r="AN154" s="17" t="s">
        <v>103</v>
      </c>
      <c r="AO154" s="66">
        <v>3932624</v>
      </c>
      <c r="AP154" s="36">
        <v>45092</v>
      </c>
      <c r="AQ154" s="42">
        <v>1344834</v>
      </c>
      <c r="AR154" s="20">
        <v>45182</v>
      </c>
      <c r="AS154" s="89">
        <v>27583083</v>
      </c>
      <c r="AT154" s="69">
        <v>45209</v>
      </c>
      <c r="AU154" s="7">
        <v>492511</v>
      </c>
      <c r="AV154" s="4">
        <v>45271</v>
      </c>
      <c r="AW154" s="7">
        <v>7617245</v>
      </c>
      <c r="AX154" s="4">
        <v>45352</v>
      </c>
      <c r="AY154" s="7">
        <v>73163447</v>
      </c>
      <c r="AZ154" s="4">
        <v>45371</v>
      </c>
      <c r="BA154" s="156">
        <v>1</v>
      </c>
      <c r="BB154" s="157">
        <v>45371</v>
      </c>
      <c r="BC154" s="3">
        <f t="shared" si="12"/>
        <v>21</v>
      </c>
      <c r="BD154" s="90">
        <f>Z154+AO154+AQ154+AS154+AU154+AW154+AY154</f>
        <v>1377557263</v>
      </c>
      <c r="BE154" s="154">
        <f>BF154+BG154+BH154</f>
        <v>492511</v>
      </c>
      <c r="BF154" s="7">
        <v>492511</v>
      </c>
      <c r="BG154" s="7">
        <v>0</v>
      </c>
      <c r="BH154" s="7">
        <v>0</v>
      </c>
      <c r="BI154" s="17">
        <v>45377</v>
      </c>
      <c r="BJ154" s="17">
        <v>45398</v>
      </c>
      <c r="BK154" s="183">
        <f t="shared" ref="BK154:BK217" ca="1" si="16">BJ154-TODAY()</f>
        <v>-731</v>
      </c>
      <c r="BL154" s="9" t="s">
        <v>106</v>
      </c>
      <c r="BM154" s="9" t="s">
        <v>95</v>
      </c>
      <c r="BN154" s="9" t="s">
        <v>107</v>
      </c>
      <c r="BO154" s="9" t="s">
        <v>103</v>
      </c>
      <c r="BP154" s="9" t="s">
        <v>103</v>
      </c>
      <c r="BQ154" s="9" t="s">
        <v>103</v>
      </c>
      <c r="BR154" s="9" t="s">
        <v>103</v>
      </c>
      <c r="BS154" s="9" t="s">
        <v>103</v>
      </c>
      <c r="BT154" s="9" t="s">
        <v>103</v>
      </c>
      <c r="BU154" s="10" t="s">
        <v>103</v>
      </c>
      <c r="BV154" s="10" t="s">
        <v>1738</v>
      </c>
      <c r="BW154" s="9" t="s">
        <v>113</v>
      </c>
      <c r="BX154" s="9" t="s">
        <v>1739</v>
      </c>
      <c r="BY154" s="11" t="s">
        <v>103</v>
      </c>
      <c r="BZ154" s="11" t="s">
        <v>103</v>
      </c>
      <c r="CA154" s="11" t="s">
        <v>103</v>
      </c>
      <c r="CB154" s="11" t="s">
        <v>103</v>
      </c>
      <c r="CC154" s="11" t="s">
        <v>103</v>
      </c>
      <c r="CD154" s="10" t="s">
        <v>1740</v>
      </c>
      <c r="CE154" s="12">
        <v>45597</v>
      </c>
      <c r="CF154" s="175"/>
      <c r="CG154" s="175"/>
      <c r="CH154" s="182" t="s">
        <v>347</v>
      </c>
      <c r="CI154" s="182" t="s">
        <v>121</v>
      </c>
      <c r="CJ154" s="182" t="s">
        <v>99</v>
      </c>
      <c r="CK154" s="182" t="s">
        <v>179</v>
      </c>
    </row>
    <row r="155" spans="1:89" ht="72" x14ac:dyDescent="0.25">
      <c r="A155" s="140">
        <v>393</v>
      </c>
      <c r="B155" s="10" t="s">
        <v>1741</v>
      </c>
      <c r="C155" s="11" t="s">
        <v>1742</v>
      </c>
      <c r="D155" s="10" t="s">
        <v>250</v>
      </c>
      <c r="E155" s="12">
        <v>44951</v>
      </c>
      <c r="F155" s="11" t="s">
        <v>1743</v>
      </c>
      <c r="G155" s="11" t="s">
        <v>91</v>
      </c>
      <c r="H155" s="11" t="s">
        <v>92</v>
      </c>
      <c r="I155" s="11" t="s">
        <v>93</v>
      </c>
      <c r="J155" s="52">
        <v>80931941</v>
      </c>
      <c r="K155" s="13">
        <v>1</v>
      </c>
      <c r="L155" s="13" t="s">
        <v>94</v>
      </c>
      <c r="M155" s="3" t="s">
        <v>95</v>
      </c>
      <c r="N155" s="11" t="s">
        <v>1744</v>
      </c>
      <c r="O155" s="11" t="s">
        <v>97</v>
      </c>
      <c r="P155" s="3" t="s">
        <v>98</v>
      </c>
      <c r="Q155" s="11" t="s">
        <v>99</v>
      </c>
      <c r="R155" s="10" t="s">
        <v>371</v>
      </c>
      <c r="S155" s="10" t="s">
        <v>372</v>
      </c>
      <c r="T155" s="10">
        <v>52793194</v>
      </c>
      <c r="U155" s="10" t="s">
        <v>371</v>
      </c>
      <c r="V155" s="11" t="s">
        <v>103</v>
      </c>
      <c r="W155" s="11" t="s">
        <v>103</v>
      </c>
      <c r="X155" s="11" t="s">
        <v>103</v>
      </c>
      <c r="Y155" s="11" t="s">
        <v>104</v>
      </c>
      <c r="Z155" s="14">
        <v>54401870</v>
      </c>
      <c r="AA155" s="11" t="s">
        <v>103</v>
      </c>
      <c r="AB155" s="11" t="s">
        <v>103</v>
      </c>
      <c r="AC155" s="14">
        <v>4857310</v>
      </c>
      <c r="AD155" s="6" t="s">
        <v>103</v>
      </c>
      <c r="AE155" s="11">
        <v>24423</v>
      </c>
      <c r="AF155" s="11">
        <v>53223</v>
      </c>
      <c r="AG155" s="15">
        <v>2018011001175</v>
      </c>
      <c r="AH155" s="20">
        <v>44956</v>
      </c>
      <c r="AI155" s="17">
        <v>44956</v>
      </c>
      <c r="AJ155" s="11" t="s">
        <v>103</v>
      </c>
      <c r="AK155" s="10" t="s">
        <v>103</v>
      </c>
      <c r="AL155" s="15" t="s">
        <v>103</v>
      </c>
      <c r="AM155" s="11" t="s">
        <v>103</v>
      </c>
      <c r="AN155" s="12" t="s">
        <v>103</v>
      </c>
      <c r="AO155" s="7">
        <v>0</v>
      </c>
      <c r="AP155" s="11" t="s">
        <v>103</v>
      </c>
      <c r="AQ155" s="7">
        <v>0</v>
      </c>
      <c r="AR155" s="11" t="s">
        <v>103</v>
      </c>
      <c r="AS155" s="7">
        <v>0</v>
      </c>
      <c r="AT155" s="3" t="s">
        <v>103</v>
      </c>
      <c r="AU155" s="7">
        <v>0</v>
      </c>
      <c r="AV155" s="3" t="s">
        <v>103</v>
      </c>
      <c r="AW155" s="7">
        <v>0</v>
      </c>
      <c r="AX155" s="3" t="s">
        <v>103</v>
      </c>
      <c r="AY155" s="7">
        <v>0</v>
      </c>
      <c r="AZ155" s="3" t="s">
        <v>103</v>
      </c>
      <c r="BA155" s="11">
        <v>0</v>
      </c>
      <c r="BB155" s="13" t="s">
        <v>103</v>
      </c>
      <c r="BC155" s="3">
        <f t="shared" si="12"/>
        <v>0</v>
      </c>
      <c r="BD155" s="8">
        <f t="shared" ref="BD155:BD218" si="17">Z155+AO155+AQ155+AS155</f>
        <v>54401870</v>
      </c>
      <c r="BE155" s="43">
        <v>0</v>
      </c>
      <c r="BF155" s="43">
        <v>0</v>
      </c>
      <c r="BG155" s="43">
        <v>0</v>
      </c>
      <c r="BH155" s="43">
        <v>0</v>
      </c>
      <c r="BI155" s="12">
        <v>45291</v>
      </c>
      <c r="BJ155" s="12">
        <v>45291</v>
      </c>
      <c r="BK155" s="183">
        <f t="shared" ca="1" si="16"/>
        <v>-838</v>
      </c>
      <c r="BL155" s="11" t="s">
        <v>106</v>
      </c>
      <c r="BM155" s="10" t="s">
        <v>95</v>
      </c>
      <c r="BN155" s="11" t="s">
        <v>107</v>
      </c>
      <c r="BO155" s="11" t="s">
        <v>1745</v>
      </c>
      <c r="BP155" s="11">
        <v>0</v>
      </c>
      <c r="BQ155" s="11" t="s">
        <v>109</v>
      </c>
      <c r="BR155" s="12">
        <v>44956</v>
      </c>
      <c r="BS155" s="11" t="s">
        <v>1746</v>
      </c>
      <c r="BT155" s="12">
        <v>44956</v>
      </c>
      <c r="BU155" s="11" t="s">
        <v>1747</v>
      </c>
      <c r="BV155" s="11" t="s">
        <v>131</v>
      </c>
      <c r="BW155" s="9" t="s">
        <v>113</v>
      </c>
      <c r="BX155" s="10" t="s">
        <v>132</v>
      </c>
      <c r="BY155" s="11" t="s">
        <v>103</v>
      </c>
      <c r="BZ155" s="11" t="s">
        <v>1748</v>
      </c>
      <c r="CA155" s="11" t="s">
        <v>1749</v>
      </c>
      <c r="CB155" s="11" t="s">
        <v>160</v>
      </c>
      <c r="CC155" s="11" t="s">
        <v>1750</v>
      </c>
      <c r="CD155" s="11" t="s">
        <v>1751</v>
      </c>
      <c r="CE155" s="12" t="s">
        <v>103</v>
      </c>
      <c r="CF155" s="175"/>
      <c r="CG155" s="175"/>
      <c r="CH155" s="182" t="s">
        <v>378</v>
      </c>
      <c r="CI155" s="182" t="s">
        <v>121</v>
      </c>
      <c r="CJ155" s="182" t="s">
        <v>99</v>
      </c>
      <c r="CK155" s="182" t="s">
        <v>379</v>
      </c>
    </row>
    <row r="156" spans="1:89" ht="72" x14ac:dyDescent="0.25">
      <c r="A156" s="140">
        <v>98</v>
      </c>
      <c r="B156" s="10" t="s">
        <v>1752</v>
      </c>
      <c r="C156" s="11" t="s">
        <v>1753</v>
      </c>
      <c r="D156" s="11" t="s">
        <v>263</v>
      </c>
      <c r="E156" s="12">
        <v>44951</v>
      </c>
      <c r="F156" s="11" t="s">
        <v>1754</v>
      </c>
      <c r="G156" s="11" t="s">
        <v>91</v>
      </c>
      <c r="H156" s="11" t="s">
        <v>92</v>
      </c>
      <c r="I156" s="11" t="s">
        <v>93</v>
      </c>
      <c r="J156" s="52">
        <v>52508358</v>
      </c>
      <c r="K156" s="13">
        <v>2</v>
      </c>
      <c r="L156" s="13" t="s">
        <v>94</v>
      </c>
      <c r="M156" s="3" t="s">
        <v>95</v>
      </c>
      <c r="N156" s="11" t="s">
        <v>1755</v>
      </c>
      <c r="O156" s="10" t="s">
        <v>384</v>
      </c>
      <c r="P156" s="3" t="s">
        <v>98</v>
      </c>
      <c r="Q156" s="11" t="s">
        <v>99</v>
      </c>
      <c r="R156" s="10" t="s">
        <v>522</v>
      </c>
      <c r="S156" s="10" t="s">
        <v>523</v>
      </c>
      <c r="T156" s="11">
        <v>79309847</v>
      </c>
      <c r="U156" s="11" t="s">
        <v>522</v>
      </c>
      <c r="V156" s="11" t="s">
        <v>103</v>
      </c>
      <c r="W156" s="11" t="s">
        <v>103</v>
      </c>
      <c r="X156" s="11" t="s">
        <v>103</v>
      </c>
      <c r="Y156" s="11" t="s">
        <v>104</v>
      </c>
      <c r="Z156" s="14">
        <v>99787400</v>
      </c>
      <c r="AA156" s="11" t="s">
        <v>103</v>
      </c>
      <c r="AB156" s="11" t="s">
        <v>103</v>
      </c>
      <c r="AC156" s="14">
        <v>8652088</v>
      </c>
      <c r="AD156" s="6">
        <v>9448080</v>
      </c>
      <c r="AE156" s="11">
        <v>52523</v>
      </c>
      <c r="AF156" s="11">
        <v>47423</v>
      </c>
      <c r="AG156" s="15">
        <v>2022011000068</v>
      </c>
      <c r="AH156" s="12">
        <v>44951</v>
      </c>
      <c r="AI156" s="12">
        <v>44952</v>
      </c>
      <c r="AJ156" s="11" t="s">
        <v>103</v>
      </c>
      <c r="AK156" s="10" t="s">
        <v>103</v>
      </c>
      <c r="AL156" s="15" t="s">
        <v>103</v>
      </c>
      <c r="AM156" s="11" t="s">
        <v>103</v>
      </c>
      <c r="AN156" s="12" t="s">
        <v>103</v>
      </c>
      <c r="AO156" s="7">
        <v>-2884020</v>
      </c>
      <c r="AP156" s="12">
        <v>45286</v>
      </c>
      <c r="AQ156" s="7">
        <v>47240400</v>
      </c>
      <c r="AR156" s="12">
        <v>45286</v>
      </c>
      <c r="AS156" s="7">
        <v>0</v>
      </c>
      <c r="AT156" s="3" t="s">
        <v>103</v>
      </c>
      <c r="AU156" s="7">
        <v>0</v>
      </c>
      <c r="AV156" s="3" t="s">
        <v>103</v>
      </c>
      <c r="AW156" s="7">
        <v>0</v>
      </c>
      <c r="AX156" s="3" t="s">
        <v>103</v>
      </c>
      <c r="AY156" s="7">
        <v>0</v>
      </c>
      <c r="AZ156" s="3" t="s">
        <v>103</v>
      </c>
      <c r="BA156" s="11">
        <v>1</v>
      </c>
      <c r="BB156" s="12">
        <v>45286</v>
      </c>
      <c r="BC156" s="3">
        <f t="shared" si="12"/>
        <v>152</v>
      </c>
      <c r="BD156" s="8">
        <f t="shared" si="17"/>
        <v>144143780</v>
      </c>
      <c r="BE156" s="154">
        <f>BF156+BG156+BH156</f>
        <v>47240400</v>
      </c>
      <c r="BF156" s="7">
        <v>47240400</v>
      </c>
      <c r="BG156" s="7">
        <v>0</v>
      </c>
      <c r="BH156" s="7">
        <v>0</v>
      </c>
      <c r="BI156" s="12">
        <v>45291</v>
      </c>
      <c r="BJ156" s="12">
        <v>45443</v>
      </c>
      <c r="BK156" s="183">
        <f t="shared" ca="1" si="16"/>
        <v>-686</v>
      </c>
      <c r="BL156" s="11" t="s">
        <v>127</v>
      </c>
      <c r="BM156" s="10" t="s">
        <v>95</v>
      </c>
      <c r="BN156" s="11" t="s">
        <v>107</v>
      </c>
      <c r="BO156" s="11" t="s">
        <v>1756</v>
      </c>
      <c r="BP156" s="11">
        <v>0</v>
      </c>
      <c r="BQ156" s="11" t="s">
        <v>109</v>
      </c>
      <c r="BR156" s="11">
        <v>44951</v>
      </c>
      <c r="BS156" s="11" t="s">
        <v>1610</v>
      </c>
      <c r="BT156" s="12">
        <v>44951</v>
      </c>
      <c r="BU156" s="11" t="s">
        <v>1757</v>
      </c>
      <c r="BV156" s="11" t="s">
        <v>1758</v>
      </c>
      <c r="BW156" s="124" t="s">
        <v>113</v>
      </c>
      <c r="BX156" s="11" t="s">
        <v>258</v>
      </c>
      <c r="BY156" s="11" t="s">
        <v>103</v>
      </c>
      <c r="BZ156" s="11" t="s">
        <v>1759</v>
      </c>
      <c r="CA156" s="11" t="s">
        <v>1760</v>
      </c>
      <c r="CB156" s="11" t="s">
        <v>117</v>
      </c>
      <c r="CC156" s="11" t="s">
        <v>1761</v>
      </c>
      <c r="CD156" s="11" t="s">
        <v>1762</v>
      </c>
      <c r="CE156" s="12" t="s">
        <v>103</v>
      </c>
      <c r="CF156" s="175"/>
      <c r="CG156" s="175"/>
      <c r="CH156" s="182" t="s">
        <v>245</v>
      </c>
      <c r="CI156" s="182" t="s">
        <v>246</v>
      </c>
      <c r="CJ156" s="182" t="s">
        <v>99</v>
      </c>
      <c r="CK156" s="182" t="s">
        <v>247</v>
      </c>
    </row>
    <row r="157" spans="1:89" ht="72" x14ac:dyDescent="0.25">
      <c r="A157" s="140">
        <v>106</v>
      </c>
      <c r="B157" s="10" t="s">
        <v>1763</v>
      </c>
      <c r="C157" s="11" t="s">
        <v>1764</v>
      </c>
      <c r="D157" s="11" t="s">
        <v>263</v>
      </c>
      <c r="E157" s="12">
        <v>44951</v>
      </c>
      <c r="F157" s="11" t="s">
        <v>1765</v>
      </c>
      <c r="G157" s="11" t="s">
        <v>91</v>
      </c>
      <c r="H157" s="11" t="s">
        <v>92</v>
      </c>
      <c r="I157" s="11" t="s">
        <v>93</v>
      </c>
      <c r="J157" s="52">
        <v>5449759</v>
      </c>
      <c r="K157" s="13">
        <v>8</v>
      </c>
      <c r="L157" s="13" t="s">
        <v>94</v>
      </c>
      <c r="M157" s="3" t="s">
        <v>95</v>
      </c>
      <c r="N157" s="11" t="s">
        <v>1766</v>
      </c>
      <c r="O157" s="10" t="s">
        <v>384</v>
      </c>
      <c r="P157" s="3" t="s">
        <v>98</v>
      </c>
      <c r="Q157" s="11" t="s">
        <v>99</v>
      </c>
      <c r="R157" s="10" t="s">
        <v>522</v>
      </c>
      <c r="S157" s="10" t="s">
        <v>523</v>
      </c>
      <c r="T157" s="11">
        <v>79309847</v>
      </c>
      <c r="U157" s="10" t="s">
        <v>522</v>
      </c>
      <c r="V157" s="11" t="s">
        <v>103</v>
      </c>
      <c r="W157" s="11" t="s">
        <v>103</v>
      </c>
      <c r="X157" s="11" t="s">
        <v>103</v>
      </c>
      <c r="Y157" s="11" t="s">
        <v>104</v>
      </c>
      <c r="Z157" s="14">
        <v>85002943</v>
      </c>
      <c r="AA157" s="11" t="s">
        <v>103</v>
      </c>
      <c r="AB157" s="11" t="s">
        <v>103</v>
      </c>
      <c r="AC157" s="14">
        <v>7589549</v>
      </c>
      <c r="AD157" s="6" t="s">
        <v>103</v>
      </c>
      <c r="AE157" s="11">
        <v>48823</v>
      </c>
      <c r="AF157" s="11">
        <v>51823</v>
      </c>
      <c r="AG157" s="15">
        <v>2022011000068</v>
      </c>
      <c r="AH157" s="12">
        <v>44953</v>
      </c>
      <c r="AI157" s="12">
        <v>44956</v>
      </c>
      <c r="AJ157" s="11" t="s">
        <v>103</v>
      </c>
      <c r="AK157" s="10" t="s">
        <v>103</v>
      </c>
      <c r="AL157" s="15" t="s">
        <v>103</v>
      </c>
      <c r="AM157" s="11" t="s">
        <v>103</v>
      </c>
      <c r="AN157" s="12" t="s">
        <v>103</v>
      </c>
      <c r="AO157" s="7">
        <v>0</v>
      </c>
      <c r="AP157" s="11" t="s">
        <v>103</v>
      </c>
      <c r="AQ157" s="7">
        <v>0</v>
      </c>
      <c r="AR157" s="11" t="s">
        <v>103</v>
      </c>
      <c r="AS157" s="7">
        <v>0</v>
      </c>
      <c r="AT157" s="3" t="s">
        <v>103</v>
      </c>
      <c r="AU157" s="7">
        <v>0</v>
      </c>
      <c r="AV157" s="3" t="s">
        <v>103</v>
      </c>
      <c r="AW157" s="7">
        <v>0</v>
      </c>
      <c r="AX157" s="3" t="s">
        <v>103</v>
      </c>
      <c r="AY157" s="7">
        <v>0</v>
      </c>
      <c r="AZ157" s="3" t="s">
        <v>103</v>
      </c>
      <c r="BA157" s="11">
        <v>0</v>
      </c>
      <c r="BB157" s="3" t="s">
        <v>103</v>
      </c>
      <c r="BC157" s="3">
        <f t="shared" si="12"/>
        <v>0</v>
      </c>
      <c r="BD157" s="8">
        <f t="shared" si="17"/>
        <v>85002943</v>
      </c>
      <c r="BE157" s="43">
        <v>0</v>
      </c>
      <c r="BF157" s="43">
        <v>0</v>
      </c>
      <c r="BG157" s="43">
        <v>0</v>
      </c>
      <c r="BH157" s="43">
        <v>0</v>
      </c>
      <c r="BI157" s="12">
        <v>45291</v>
      </c>
      <c r="BJ157" s="12">
        <v>45291</v>
      </c>
      <c r="BK157" s="183">
        <f t="shared" ca="1" si="16"/>
        <v>-838</v>
      </c>
      <c r="BL157" s="11" t="s">
        <v>106</v>
      </c>
      <c r="BM157" s="10" t="s">
        <v>95</v>
      </c>
      <c r="BN157" s="11" t="s">
        <v>107</v>
      </c>
      <c r="BO157" s="11" t="s">
        <v>1767</v>
      </c>
      <c r="BP157" s="11">
        <v>0</v>
      </c>
      <c r="BQ157" s="11" t="s">
        <v>109</v>
      </c>
      <c r="BR157" s="12">
        <v>44953</v>
      </c>
      <c r="BS157" s="11" t="s">
        <v>1360</v>
      </c>
      <c r="BT157" s="12">
        <v>44956</v>
      </c>
      <c r="BU157" s="11" t="s">
        <v>1768</v>
      </c>
      <c r="BV157" s="11" t="s">
        <v>131</v>
      </c>
      <c r="BW157" s="124" t="s">
        <v>113</v>
      </c>
      <c r="BX157" s="10" t="s">
        <v>132</v>
      </c>
      <c r="BY157" s="11" t="s">
        <v>103</v>
      </c>
      <c r="BZ157" s="11" t="s">
        <v>142</v>
      </c>
      <c r="CA157" s="11" t="s">
        <v>103</v>
      </c>
      <c r="CB157" s="11" t="s">
        <v>160</v>
      </c>
      <c r="CC157" s="11" t="s">
        <v>1769</v>
      </c>
      <c r="CD157" s="11" t="s">
        <v>1770</v>
      </c>
      <c r="CE157" s="12" t="s">
        <v>103</v>
      </c>
      <c r="CF157" s="175"/>
      <c r="CG157" s="175"/>
      <c r="CH157" s="182" t="s">
        <v>245</v>
      </c>
      <c r="CI157" s="182" t="s">
        <v>246</v>
      </c>
      <c r="CJ157" s="182" t="s">
        <v>99</v>
      </c>
      <c r="CK157" s="182" t="s">
        <v>247</v>
      </c>
    </row>
    <row r="158" spans="1:89" ht="108" x14ac:dyDescent="0.25">
      <c r="A158" s="140">
        <v>522</v>
      </c>
      <c r="B158" s="10" t="s">
        <v>1771</v>
      </c>
      <c r="C158" s="11" t="s">
        <v>1772</v>
      </c>
      <c r="D158" s="11" t="s">
        <v>263</v>
      </c>
      <c r="E158" s="12">
        <v>44951</v>
      </c>
      <c r="F158" s="11" t="s">
        <v>1773</v>
      </c>
      <c r="G158" s="11" t="s">
        <v>91</v>
      </c>
      <c r="H158" s="11" t="s">
        <v>92</v>
      </c>
      <c r="I158" s="11" t="s">
        <v>93</v>
      </c>
      <c r="J158" s="52">
        <v>1049639747</v>
      </c>
      <c r="K158" s="13">
        <v>6</v>
      </c>
      <c r="L158" s="13" t="s">
        <v>94</v>
      </c>
      <c r="M158" s="13" t="s">
        <v>1701</v>
      </c>
      <c r="N158" s="11" t="s">
        <v>1774</v>
      </c>
      <c r="O158" s="10" t="s">
        <v>384</v>
      </c>
      <c r="P158" s="3" t="s">
        <v>98</v>
      </c>
      <c r="Q158" s="11" t="s">
        <v>99</v>
      </c>
      <c r="R158" s="10" t="s">
        <v>1775</v>
      </c>
      <c r="S158" s="10" t="s">
        <v>1776</v>
      </c>
      <c r="T158" s="10">
        <v>52421376</v>
      </c>
      <c r="U158" s="11" t="s">
        <v>1777</v>
      </c>
      <c r="V158" s="11" t="s">
        <v>103</v>
      </c>
      <c r="W158" s="112" t="s">
        <v>1778</v>
      </c>
      <c r="X158" s="11" t="s">
        <v>103</v>
      </c>
      <c r="Y158" s="11" t="s">
        <v>104</v>
      </c>
      <c r="Z158" s="14">
        <v>42754439</v>
      </c>
      <c r="AA158" s="11" t="s">
        <v>103</v>
      </c>
      <c r="AB158" s="11" t="s">
        <v>103</v>
      </c>
      <c r="AC158" s="14">
        <v>3794773</v>
      </c>
      <c r="AD158" s="6">
        <v>4143892</v>
      </c>
      <c r="AE158" s="11">
        <v>40923</v>
      </c>
      <c r="AF158" s="11">
        <v>50523</v>
      </c>
      <c r="AG158" s="15">
        <v>2022011000068</v>
      </c>
      <c r="AH158" s="20">
        <v>44952</v>
      </c>
      <c r="AI158" s="17">
        <v>44956</v>
      </c>
      <c r="AJ158" s="54" t="s">
        <v>1779</v>
      </c>
      <c r="AK158" s="10" t="s">
        <v>204</v>
      </c>
      <c r="AL158" s="55">
        <v>1056031238</v>
      </c>
      <c r="AM158" s="54">
        <v>3</v>
      </c>
      <c r="AN158" s="56">
        <v>45142</v>
      </c>
      <c r="AO158" s="7">
        <v>-1391425</v>
      </c>
      <c r="AP158" s="12">
        <v>45287</v>
      </c>
      <c r="AQ158" s="7">
        <v>20719460</v>
      </c>
      <c r="AR158" s="12">
        <v>45287</v>
      </c>
      <c r="AS158" s="7">
        <v>0</v>
      </c>
      <c r="AT158" s="3" t="s">
        <v>103</v>
      </c>
      <c r="AU158" s="7">
        <v>0</v>
      </c>
      <c r="AV158" s="3" t="s">
        <v>103</v>
      </c>
      <c r="AW158" s="7">
        <v>0</v>
      </c>
      <c r="AX158" s="3" t="s">
        <v>103</v>
      </c>
      <c r="AY158" s="7">
        <v>0</v>
      </c>
      <c r="AZ158" s="3" t="s">
        <v>103</v>
      </c>
      <c r="BA158" s="11">
        <v>1</v>
      </c>
      <c r="BB158" s="12">
        <v>45287</v>
      </c>
      <c r="BC158" s="3">
        <f t="shared" si="12"/>
        <v>152</v>
      </c>
      <c r="BD158" s="8">
        <f t="shared" si="17"/>
        <v>62082474</v>
      </c>
      <c r="BE158" s="154">
        <f>BF158+BG158+BH158</f>
        <v>20719460</v>
      </c>
      <c r="BF158" s="7">
        <v>20719460</v>
      </c>
      <c r="BG158" s="7">
        <v>0</v>
      </c>
      <c r="BH158" s="7">
        <v>0</v>
      </c>
      <c r="BI158" s="12">
        <v>45291</v>
      </c>
      <c r="BJ158" s="12">
        <v>45443</v>
      </c>
      <c r="BK158" s="183">
        <f t="shared" ca="1" si="16"/>
        <v>-686</v>
      </c>
      <c r="BL158" s="11" t="s">
        <v>106</v>
      </c>
      <c r="BM158" s="10" t="s">
        <v>95</v>
      </c>
      <c r="BN158" s="11" t="s">
        <v>107</v>
      </c>
      <c r="BO158" s="11" t="s">
        <v>1780</v>
      </c>
      <c r="BP158" s="11" t="s">
        <v>889</v>
      </c>
      <c r="BQ158" s="11" t="s">
        <v>158</v>
      </c>
      <c r="BR158" s="12" t="s">
        <v>1781</v>
      </c>
      <c r="BS158" s="11" t="s">
        <v>1782</v>
      </c>
      <c r="BT158" s="12">
        <v>44956</v>
      </c>
      <c r="BU158" s="11" t="s">
        <v>1783</v>
      </c>
      <c r="BV158" s="11" t="s">
        <v>1784</v>
      </c>
      <c r="BW158" s="9" t="s">
        <v>113</v>
      </c>
      <c r="BX158" s="11" t="s">
        <v>343</v>
      </c>
      <c r="BY158" s="11" t="s">
        <v>103</v>
      </c>
      <c r="BZ158" s="11" t="s">
        <v>142</v>
      </c>
      <c r="CA158" s="11" t="s">
        <v>103</v>
      </c>
      <c r="CB158" s="11" t="s">
        <v>160</v>
      </c>
      <c r="CC158" s="11" t="s">
        <v>1785</v>
      </c>
      <c r="CD158" s="11" t="s">
        <v>1786</v>
      </c>
      <c r="CE158" s="12" t="s">
        <v>103</v>
      </c>
      <c r="CF158" s="175"/>
      <c r="CG158" s="175"/>
      <c r="CH158" s="182" t="s">
        <v>726</v>
      </c>
      <c r="CI158" s="182" t="s">
        <v>246</v>
      </c>
      <c r="CJ158" s="182" t="s">
        <v>727</v>
      </c>
      <c r="CK158" s="182" t="s">
        <v>1787</v>
      </c>
    </row>
    <row r="159" spans="1:89" ht="72" x14ac:dyDescent="0.25">
      <c r="A159" s="140">
        <v>659</v>
      </c>
      <c r="B159" s="10" t="s">
        <v>1788</v>
      </c>
      <c r="C159" s="11" t="s">
        <v>1789</v>
      </c>
      <c r="D159" s="10" t="s">
        <v>250</v>
      </c>
      <c r="E159" s="12">
        <v>44951</v>
      </c>
      <c r="F159" s="11" t="s">
        <v>1790</v>
      </c>
      <c r="G159" s="11" t="s">
        <v>91</v>
      </c>
      <c r="H159" s="11" t="s">
        <v>92</v>
      </c>
      <c r="I159" s="11" t="s">
        <v>93</v>
      </c>
      <c r="J159" s="52">
        <v>1144091051</v>
      </c>
      <c r="K159" s="13">
        <v>9</v>
      </c>
      <c r="L159" s="13" t="s">
        <v>94</v>
      </c>
      <c r="M159" s="13" t="s">
        <v>1550</v>
      </c>
      <c r="N159" s="11" t="s">
        <v>1791</v>
      </c>
      <c r="O159" s="11" t="s">
        <v>97</v>
      </c>
      <c r="P159" s="11" t="s">
        <v>168</v>
      </c>
      <c r="Q159" s="11" t="s">
        <v>99</v>
      </c>
      <c r="R159" s="10" t="s">
        <v>266</v>
      </c>
      <c r="S159" s="10" t="s">
        <v>1792</v>
      </c>
      <c r="T159" s="24">
        <v>19483750</v>
      </c>
      <c r="U159" s="10" t="s">
        <v>1004</v>
      </c>
      <c r="V159" s="11" t="s">
        <v>103</v>
      </c>
      <c r="W159" s="111" t="s">
        <v>1793</v>
      </c>
      <c r="X159" s="11" t="s">
        <v>1794</v>
      </c>
      <c r="Y159" s="11" t="s">
        <v>104</v>
      </c>
      <c r="Z159" s="14">
        <v>16514850</v>
      </c>
      <c r="AA159" s="11" t="s">
        <v>103</v>
      </c>
      <c r="AB159" s="11" t="s">
        <v>103</v>
      </c>
      <c r="AC159" s="14">
        <v>4857310</v>
      </c>
      <c r="AD159" s="6" t="s">
        <v>103</v>
      </c>
      <c r="AE159" s="11">
        <v>65523</v>
      </c>
      <c r="AF159" s="11">
        <v>48523</v>
      </c>
      <c r="AG159" s="15">
        <v>2022011000068</v>
      </c>
      <c r="AH159" s="12">
        <v>44952</v>
      </c>
      <c r="AI159" s="12">
        <v>44952</v>
      </c>
      <c r="AJ159" s="11" t="s">
        <v>103</v>
      </c>
      <c r="AK159" s="10" t="s">
        <v>103</v>
      </c>
      <c r="AL159" s="15" t="s">
        <v>103</v>
      </c>
      <c r="AM159" s="11" t="s">
        <v>103</v>
      </c>
      <c r="AN159" s="12" t="s">
        <v>103</v>
      </c>
      <c r="AO159" s="7">
        <v>0</v>
      </c>
      <c r="AP159" s="11" t="s">
        <v>103</v>
      </c>
      <c r="AQ159" s="7">
        <v>0</v>
      </c>
      <c r="AR159" s="11" t="s">
        <v>103</v>
      </c>
      <c r="AS159" s="7">
        <v>0</v>
      </c>
      <c r="AT159" s="3" t="s">
        <v>103</v>
      </c>
      <c r="AU159" s="7">
        <v>0</v>
      </c>
      <c r="AV159" s="3" t="s">
        <v>103</v>
      </c>
      <c r="AW159" s="7">
        <v>0</v>
      </c>
      <c r="AX159" s="3" t="s">
        <v>103</v>
      </c>
      <c r="AY159" s="7">
        <v>0</v>
      </c>
      <c r="AZ159" s="3" t="s">
        <v>103</v>
      </c>
      <c r="BA159" s="11">
        <v>0</v>
      </c>
      <c r="BB159" s="11">
        <v>0</v>
      </c>
      <c r="BC159" s="3">
        <f t="shared" si="12"/>
        <v>0</v>
      </c>
      <c r="BD159" s="8">
        <f t="shared" si="17"/>
        <v>16514850</v>
      </c>
      <c r="BE159" s="43">
        <v>0</v>
      </c>
      <c r="BF159" s="43">
        <v>0</v>
      </c>
      <c r="BG159" s="43">
        <v>0</v>
      </c>
      <c r="BH159" s="43">
        <v>0</v>
      </c>
      <c r="BI159" s="12">
        <v>45046</v>
      </c>
      <c r="BJ159" s="12">
        <v>45046</v>
      </c>
      <c r="BK159" s="183">
        <f t="shared" ca="1" si="16"/>
        <v>-1083</v>
      </c>
      <c r="BL159" s="11" t="s">
        <v>106</v>
      </c>
      <c r="BM159" s="10" t="s">
        <v>95</v>
      </c>
      <c r="BN159" s="11" t="s">
        <v>107</v>
      </c>
      <c r="BO159" s="11" t="s">
        <v>1795</v>
      </c>
      <c r="BP159" s="11">
        <v>0</v>
      </c>
      <c r="BQ159" s="11" t="s">
        <v>109</v>
      </c>
      <c r="BR159" s="12">
        <v>44952</v>
      </c>
      <c r="BS159" s="11" t="s">
        <v>1796</v>
      </c>
      <c r="BT159" s="12">
        <v>44952</v>
      </c>
      <c r="BU159" s="10" t="s">
        <v>1797</v>
      </c>
      <c r="BV159" s="11" t="s">
        <v>131</v>
      </c>
      <c r="BW159" s="9" t="s">
        <v>113</v>
      </c>
      <c r="BX159" s="10" t="s">
        <v>132</v>
      </c>
      <c r="BY159" s="11" t="s">
        <v>103</v>
      </c>
      <c r="BZ159" s="11" t="s">
        <v>142</v>
      </c>
      <c r="CA159" s="11" t="s">
        <v>103</v>
      </c>
      <c r="CB159" s="11" t="s">
        <v>160</v>
      </c>
      <c r="CC159" s="11" t="s">
        <v>1798</v>
      </c>
      <c r="CD159" s="11" t="s">
        <v>1799</v>
      </c>
      <c r="CE159" s="12" t="s">
        <v>103</v>
      </c>
      <c r="CF159" s="175"/>
      <c r="CG159" s="175"/>
      <c r="CH159" s="182" t="s">
        <v>1013</v>
      </c>
      <c r="CI159" s="182" t="s">
        <v>246</v>
      </c>
      <c r="CJ159" s="182" t="s">
        <v>727</v>
      </c>
      <c r="CK159" s="182" t="s">
        <v>727</v>
      </c>
    </row>
    <row r="160" spans="1:89" ht="72" x14ac:dyDescent="0.25">
      <c r="A160" s="140">
        <v>281</v>
      </c>
      <c r="B160" s="10" t="s">
        <v>1800</v>
      </c>
      <c r="C160" s="11" t="s">
        <v>1801</v>
      </c>
      <c r="D160" s="13" t="s">
        <v>1408</v>
      </c>
      <c r="E160" s="39">
        <v>44951</v>
      </c>
      <c r="F160" s="11" t="s">
        <v>1802</v>
      </c>
      <c r="G160" s="11" t="s">
        <v>91</v>
      </c>
      <c r="H160" s="11" t="s">
        <v>92</v>
      </c>
      <c r="I160" s="11" t="s">
        <v>93</v>
      </c>
      <c r="J160" s="52">
        <v>52100858</v>
      </c>
      <c r="K160" s="13">
        <v>0</v>
      </c>
      <c r="L160" s="13" t="s">
        <v>94</v>
      </c>
      <c r="M160" s="13" t="s">
        <v>95</v>
      </c>
      <c r="N160" s="23" t="s">
        <v>1803</v>
      </c>
      <c r="O160" s="11" t="s">
        <v>97</v>
      </c>
      <c r="P160" s="11" t="s">
        <v>168</v>
      </c>
      <c r="Q160" s="11" t="s">
        <v>99</v>
      </c>
      <c r="R160" s="10" t="s">
        <v>867</v>
      </c>
      <c r="S160" s="10" t="s">
        <v>1388</v>
      </c>
      <c r="T160" s="11">
        <v>79313574</v>
      </c>
      <c r="U160" s="10" t="s">
        <v>867</v>
      </c>
      <c r="V160" s="11" t="s">
        <v>103</v>
      </c>
      <c r="W160" s="11" t="s">
        <v>103</v>
      </c>
      <c r="X160" s="11" t="s">
        <v>103</v>
      </c>
      <c r="Y160" s="11" t="s">
        <v>104</v>
      </c>
      <c r="Z160" s="14">
        <v>43386899</v>
      </c>
      <c r="AA160" s="11" t="s">
        <v>103</v>
      </c>
      <c r="AB160" s="11" t="s">
        <v>103</v>
      </c>
      <c r="AC160" s="14">
        <v>3794773</v>
      </c>
      <c r="AD160" s="6" t="s">
        <v>103</v>
      </c>
      <c r="AE160" s="11">
        <v>60323</v>
      </c>
      <c r="AF160" s="11">
        <v>49323</v>
      </c>
      <c r="AG160" s="15" t="s">
        <v>387</v>
      </c>
      <c r="AH160" s="12">
        <v>44952</v>
      </c>
      <c r="AI160" s="12">
        <v>44952</v>
      </c>
      <c r="AJ160" s="11" t="s">
        <v>103</v>
      </c>
      <c r="AK160" s="10" t="s">
        <v>103</v>
      </c>
      <c r="AL160" s="15" t="s">
        <v>103</v>
      </c>
      <c r="AM160" s="11" t="s">
        <v>103</v>
      </c>
      <c r="AN160" s="12" t="s">
        <v>103</v>
      </c>
      <c r="AO160" s="7">
        <v>0</v>
      </c>
      <c r="AP160" s="11" t="s">
        <v>103</v>
      </c>
      <c r="AQ160" s="7">
        <v>0</v>
      </c>
      <c r="AR160" s="11" t="s">
        <v>103</v>
      </c>
      <c r="AS160" s="7">
        <v>0</v>
      </c>
      <c r="AT160" s="3" t="s">
        <v>103</v>
      </c>
      <c r="AU160" s="7">
        <v>0</v>
      </c>
      <c r="AV160" s="3" t="s">
        <v>103</v>
      </c>
      <c r="AW160" s="7">
        <v>0</v>
      </c>
      <c r="AX160" s="3" t="s">
        <v>103</v>
      </c>
      <c r="AY160" s="7">
        <v>0</v>
      </c>
      <c r="AZ160" s="3" t="s">
        <v>103</v>
      </c>
      <c r="BA160" s="11">
        <v>0</v>
      </c>
      <c r="BB160" s="11">
        <v>0</v>
      </c>
      <c r="BC160" s="3">
        <f t="shared" si="12"/>
        <v>-214</v>
      </c>
      <c r="BD160" s="8">
        <f t="shared" si="17"/>
        <v>43386899</v>
      </c>
      <c r="BE160" s="43">
        <v>0</v>
      </c>
      <c r="BF160" s="43">
        <v>0</v>
      </c>
      <c r="BG160" s="43">
        <v>0</v>
      </c>
      <c r="BH160" s="43">
        <v>0</v>
      </c>
      <c r="BI160" s="12">
        <v>45291</v>
      </c>
      <c r="BJ160" s="12">
        <v>45077</v>
      </c>
      <c r="BK160" s="183">
        <f t="shared" ca="1" si="16"/>
        <v>-1052</v>
      </c>
      <c r="BL160" s="11" t="s">
        <v>106</v>
      </c>
      <c r="BM160" s="10" t="s">
        <v>95</v>
      </c>
      <c r="BN160" s="11" t="s">
        <v>107</v>
      </c>
      <c r="BO160" s="11" t="s">
        <v>1804</v>
      </c>
      <c r="BP160" s="11">
        <v>0</v>
      </c>
      <c r="BQ160" s="11" t="s">
        <v>109</v>
      </c>
      <c r="BR160" s="12">
        <v>44952</v>
      </c>
      <c r="BS160" s="11" t="s">
        <v>1179</v>
      </c>
      <c r="BT160" s="12">
        <v>44952</v>
      </c>
      <c r="BU160" s="11" t="s">
        <v>1805</v>
      </c>
      <c r="BV160" s="12" t="s">
        <v>1806</v>
      </c>
      <c r="BW160" s="9" t="s">
        <v>113</v>
      </c>
      <c r="BX160" s="11" t="s">
        <v>114</v>
      </c>
      <c r="BY160" s="11" t="s">
        <v>103</v>
      </c>
      <c r="BZ160" s="11" t="s">
        <v>1807</v>
      </c>
      <c r="CA160" s="11" t="s">
        <v>103</v>
      </c>
      <c r="CB160" s="11" t="s">
        <v>117</v>
      </c>
      <c r="CC160" s="11" t="s">
        <v>1808</v>
      </c>
      <c r="CD160" s="11" t="s">
        <v>1809</v>
      </c>
      <c r="CE160" s="12">
        <v>45077</v>
      </c>
      <c r="CF160" s="175"/>
      <c r="CG160" s="175"/>
      <c r="CH160" s="182" t="s">
        <v>347</v>
      </c>
      <c r="CI160" s="182" t="s">
        <v>121</v>
      </c>
      <c r="CJ160" s="182" t="s">
        <v>99</v>
      </c>
      <c r="CK160" s="182" t="s">
        <v>179</v>
      </c>
    </row>
    <row r="161" spans="1:89" ht="72" x14ac:dyDescent="0.25">
      <c r="A161" s="140">
        <v>334</v>
      </c>
      <c r="B161" s="10" t="s">
        <v>1810</v>
      </c>
      <c r="C161" s="11" t="s">
        <v>1811</v>
      </c>
      <c r="D161" s="9" t="s">
        <v>165</v>
      </c>
      <c r="E161" s="17">
        <v>44951</v>
      </c>
      <c r="F161" s="11" t="s">
        <v>1812</v>
      </c>
      <c r="G161" s="11" t="s">
        <v>91</v>
      </c>
      <c r="H161" s="11" t="s">
        <v>92</v>
      </c>
      <c r="I161" s="11" t="s">
        <v>93</v>
      </c>
      <c r="J161" s="52">
        <v>1019024261</v>
      </c>
      <c r="K161" s="13">
        <v>8</v>
      </c>
      <c r="L161" s="13" t="s">
        <v>94</v>
      </c>
      <c r="M161" s="3" t="s">
        <v>95</v>
      </c>
      <c r="N161" s="45" t="s">
        <v>1813</v>
      </c>
      <c r="O161" s="11" t="s">
        <v>97</v>
      </c>
      <c r="P161" s="3" t="s">
        <v>98</v>
      </c>
      <c r="Q161" s="11" t="s">
        <v>99</v>
      </c>
      <c r="R161" s="10" t="s">
        <v>238</v>
      </c>
      <c r="S161" s="10" t="s">
        <v>434</v>
      </c>
      <c r="T161" s="10">
        <v>60335962</v>
      </c>
      <c r="U161" s="10" t="s">
        <v>435</v>
      </c>
      <c r="V161" s="11" t="s">
        <v>103</v>
      </c>
      <c r="W161" s="11" t="s">
        <v>103</v>
      </c>
      <c r="X161" s="11" t="s">
        <v>103</v>
      </c>
      <c r="Y161" s="11" t="s">
        <v>104</v>
      </c>
      <c r="Z161" s="14">
        <v>82726058</v>
      </c>
      <c r="AA161" s="11" t="s">
        <v>103</v>
      </c>
      <c r="AB161" s="11" t="s">
        <v>103</v>
      </c>
      <c r="AC161" s="14">
        <v>7589549</v>
      </c>
      <c r="AD161" s="6" t="s">
        <v>103</v>
      </c>
      <c r="AE161" s="11">
        <v>51623</v>
      </c>
      <c r="AF161" s="11">
        <v>59523</v>
      </c>
      <c r="AG161" s="15">
        <v>2022011000068</v>
      </c>
      <c r="AH161" s="12">
        <v>44957</v>
      </c>
      <c r="AI161" s="12">
        <v>44959</v>
      </c>
      <c r="AJ161" s="45" t="s">
        <v>103</v>
      </c>
      <c r="AK161" s="10" t="s">
        <v>103</v>
      </c>
      <c r="AL161" s="62" t="s">
        <v>103</v>
      </c>
      <c r="AM161" s="45" t="s">
        <v>103</v>
      </c>
      <c r="AN161" s="96" t="s">
        <v>103</v>
      </c>
      <c r="AO161" s="7">
        <v>0</v>
      </c>
      <c r="AP161" s="45" t="s">
        <v>103</v>
      </c>
      <c r="AQ161" s="7">
        <v>0</v>
      </c>
      <c r="AR161" s="45" t="s">
        <v>103</v>
      </c>
      <c r="AS161" s="7">
        <v>0</v>
      </c>
      <c r="AT161" s="3" t="s">
        <v>103</v>
      </c>
      <c r="AU161" s="7">
        <v>0</v>
      </c>
      <c r="AV161" s="3" t="s">
        <v>103</v>
      </c>
      <c r="AW161" s="7">
        <v>0</v>
      </c>
      <c r="AX161" s="3" t="s">
        <v>103</v>
      </c>
      <c r="AY161" s="7">
        <v>0</v>
      </c>
      <c r="AZ161" s="3" t="s">
        <v>103</v>
      </c>
      <c r="BA161" s="11">
        <v>0</v>
      </c>
      <c r="BB161" s="3" t="s">
        <v>103</v>
      </c>
      <c r="BC161" s="3">
        <f t="shared" si="12"/>
        <v>0</v>
      </c>
      <c r="BD161" s="8">
        <f t="shared" si="17"/>
        <v>82726058</v>
      </c>
      <c r="BE161" s="43">
        <v>0</v>
      </c>
      <c r="BF161" s="43">
        <v>0</v>
      </c>
      <c r="BG161" s="43">
        <v>0</v>
      </c>
      <c r="BH161" s="43">
        <v>0</v>
      </c>
      <c r="BI161" s="12">
        <v>45291</v>
      </c>
      <c r="BJ161" s="12">
        <v>45291</v>
      </c>
      <c r="BK161" s="183">
        <f t="shared" ca="1" si="16"/>
        <v>-838</v>
      </c>
      <c r="BL161" s="11" t="s">
        <v>127</v>
      </c>
      <c r="BM161" s="10" t="s">
        <v>95</v>
      </c>
      <c r="BN161" s="11" t="s">
        <v>107</v>
      </c>
      <c r="BO161" s="11" t="s">
        <v>1814</v>
      </c>
      <c r="BP161" s="11">
        <v>0</v>
      </c>
      <c r="BQ161" s="11" t="s">
        <v>109</v>
      </c>
      <c r="BR161" s="12">
        <v>44957</v>
      </c>
      <c r="BS161" s="12" t="s">
        <v>1815</v>
      </c>
      <c r="BT161" s="12">
        <v>44958</v>
      </c>
      <c r="BU161" s="11" t="s">
        <v>1816</v>
      </c>
      <c r="BV161" s="11" t="s">
        <v>1817</v>
      </c>
      <c r="BW161" s="9" t="s">
        <v>113</v>
      </c>
      <c r="BX161" s="10" t="s">
        <v>132</v>
      </c>
      <c r="BY161" s="11" t="s">
        <v>103</v>
      </c>
      <c r="BZ161" s="11" t="s">
        <v>490</v>
      </c>
      <c r="CA161" s="11" t="s">
        <v>103</v>
      </c>
      <c r="CB161" s="11" t="s">
        <v>160</v>
      </c>
      <c r="CC161" s="11" t="s">
        <v>1818</v>
      </c>
      <c r="CD161" s="11" t="s">
        <v>1819</v>
      </c>
      <c r="CE161" s="12" t="s">
        <v>103</v>
      </c>
      <c r="CF161" s="175"/>
      <c r="CG161" s="175"/>
      <c r="CH161" s="182" t="s">
        <v>441</v>
      </c>
      <c r="CI161" s="182" t="s">
        <v>246</v>
      </c>
      <c r="CJ161" s="182" t="s">
        <v>99</v>
      </c>
      <c r="CK161" s="182" t="s">
        <v>442</v>
      </c>
    </row>
    <row r="162" spans="1:89" ht="72" x14ac:dyDescent="0.25">
      <c r="A162" s="140">
        <v>254</v>
      </c>
      <c r="B162" s="10" t="s">
        <v>1820</v>
      </c>
      <c r="C162" s="11" t="s">
        <v>1821</v>
      </c>
      <c r="D162" s="11" t="s">
        <v>321</v>
      </c>
      <c r="E162" s="12">
        <v>44951</v>
      </c>
      <c r="F162" s="10" t="s">
        <v>1822</v>
      </c>
      <c r="G162" s="11" t="s">
        <v>91</v>
      </c>
      <c r="H162" s="11" t="s">
        <v>92</v>
      </c>
      <c r="I162" s="11" t="s">
        <v>93</v>
      </c>
      <c r="J162" s="52">
        <v>17174115</v>
      </c>
      <c r="K162" s="13">
        <v>7</v>
      </c>
      <c r="L162" s="13" t="s">
        <v>94</v>
      </c>
      <c r="M162" s="3" t="s">
        <v>95</v>
      </c>
      <c r="N162" s="45" t="s">
        <v>1823</v>
      </c>
      <c r="O162" s="11" t="s">
        <v>97</v>
      </c>
      <c r="P162" s="3" t="s">
        <v>98</v>
      </c>
      <c r="Q162" s="11" t="s">
        <v>99</v>
      </c>
      <c r="R162" s="10" t="s">
        <v>640</v>
      </c>
      <c r="S162" s="10" t="s">
        <v>641</v>
      </c>
      <c r="T162" s="11">
        <v>51728425</v>
      </c>
      <c r="U162" s="10" t="s">
        <v>640</v>
      </c>
      <c r="V162" s="11" t="s">
        <v>103</v>
      </c>
      <c r="W162" s="11" t="s">
        <v>103</v>
      </c>
      <c r="X162" s="11" t="s">
        <v>103</v>
      </c>
      <c r="Y162" s="11" t="s">
        <v>104</v>
      </c>
      <c r="Z162" s="150">
        <v>89250000</v>
      </c>
      <c r="AA162" s="11" t="s">
        <v>103</v>
      </c>
      <c r="AB162" s="11" t="s">
        <v>103</v>
      </c>
      <c r="AC162" s="14">
        <v>25000000</v>
      </c>
      <c r="AD162" s="6" t="s">
        <v>103</v>
      </c>
      <c r="AE162" s="11">
        <v>53823</v>
      </c>
      <c r="AF162" s="11">
        <v>57523</v>
      </c>
      <c r="AG162" s="15">
        <v>2022011000068</v>
      </c>
      <c r="AH162" s="12">
        <v>44957</v>
      </c>
      <c r="AI162" s="12">
        <v>44959</v>
      </c>
      <c r="AJ162" s="45" t="s">
        <v>103</v>
      </c>
      <c r="AK162" s="10" t="s">
        <v>103</v>
      </c>
      <c r="AL162" s="62" t="s">
        <v>103</v>
      </c>
      <c r="AM162" s="45" t="s">
        <v>103</v>
      </c>
      <c r="AN162" s="96" t="s">
        <v>103</v>
      </c>
      <c r="AO162" s="7">
        <v>0</v>
      </c>
      <c r="AP162" s="45" t="s">
        <v>103</v>
      </c>
      <c r="AQ162" s="7">
        <v>0</v>
      </c>
      <c r="AR162" s="45" t="s">
        <v>103</v>
      </c>
      <c r="AS162" s="7">
        <v>0</v>
      </c>
      <c r="AT162" s="3" t="s">
        <v>103</v>
      </c>
      <c r="AU162" s="7">
        <v>0</v>
      </c>
      <c r="AV162" s="3" t="s">
        <v>103</v>
      </c>
      <c r="AW162" s="7">
        <v>0</v>
      </c>
      <c r="AX162" s="3" t="s">
        <v>103</v>
      </c>
      <c r="AY162" s="7">
        <v>0</v>
      </c>
      <c r="AZ162" s="3" t="s">
        <v>103</v>
      </c>
      <c r="BA162" s="11">
        <v>0</v>
      </c>
      <c r="BB162" s="3" t="s">
        <v>103</v>
      </c>
      <c r="BC162" s="3">
        <f t="shared" si="12"/>
        <v>0</v>
      </c>
      <c r="BD162" s="8">
        <f t="shared" si="17"/>
        <v>89250000</v>
      </c>
      <c r="BE162" s="43">
        <v>0</v>
      </c>
      <c r="BF162" s="43">
        <v>0</v>
      </c>
      <c r="BG162" s="43">
        <v>0</v>
      </c>
      <c r="BH162" s="43">
        <v>0</v>
      </c>
      <c r="BI162" s="12">
        <v>45291</v>
      </c>
      <c r="BJ162" s="12">
        <v>45291</v>
      </c>
      <c r="BK162" s="183">
        <f t="shared" ca="1" si="16"/>
        <v>-838</v>
      </c>
      <c r="BL162" s="11" t="s">
        <v>106</v>
      </c>
      <c r="BM162" s="10" t="s">
        <v>95</v>
      </c>
      <c r="BN162" s="11" t="s">
        <v>107</v>
      </c>
      <c r="BO162" s="11" t="s">
        <v>1824</v>
      </c>
      <c r="BP162" s="11" t="s">
        <v>1825</v>
      </c>
      <c r="BQ162" s="11" t="s">
        <v>1713</v>
      </c>
      <c r="BR162" s="12">
        <v>44958</v>
      </c>
      <c r="BS162" s="11" t="s">
        <v>1826</v>
      </c>
      <c r="BT162" s="12">
        <v>44958</v>
      </c>
      <c r="BU162" s="11" t="s">
        <v>1827</v>
      </c>
      <c r="BV162" s="11" t="s">
        <v>131</v>
      </c>
      <c r="BW162" s="9" t="s">
        <v>113</v>
      </c>
      <c r="BX162" s="11" t="s">
        <v>132</v>
      </c>
      <c r="BY162" s="11" t="s">
        <v>103</v>
      </c>
      <c r="BZ162" s="11" t="s">
        <v>142</v>
      </c>
      <c r="CA162" s="11" t="s">
        <v>103</v>
      </c>
      <c r="CB162" s="11" t="s">
        <v>160</v>
      </c>
      <c r="CC162" s="9" t="s">
        <v>1828</v>
      </c>
      <c r="CD162" s="11" t="s">
        <v>1829</v>
      </c>
      <c r="CE162" s="12" t="s">
        <v>103</v>
      </c>
      <c r="CF162" s="175"/>
      <c r="CG162" s="175"/>
      <c r="CH162" s="182" t="s">
        <v>635</v>
      </c>
      <c r="CI162" s="182" t="s">
        <v>121</v>
      </c>
      <c r="CJ162" s="182" t="s">
        <v>99</v>
      </c>
      <c r="CK162" s="182" t="s">
        <v>122</v>
      </c>
    </row>
    <row r="163" spans="1:89" ht="90" x14ac:dyDescent="0.25">
      <c r="A163" s="140">
        <v>265</v>
      </c>
      <c r="B163" s="10" t="s">
        <v>1830</v>
      </c>
      <c r="C163" s="11" t="s">
        <v>1831</v>
      </c>
      <c r="D163" s="13" t="s">
        <v>321</v>
      </c>
      <c r="E163" s="39">
        <v>44951</v>
      </c>
      <c r="F163" s="11" t="s">
        <v>1832</v>
      </c>
      <c r="G163" s="11" t="s">
        <v>91</v>
      </c>
      <c r="H163" s="11" t="s">
        <v>92</v>
      </c>
      <c r="I163" s="11" t="s">
        <v>93</v>
      </c>
      <c r="J163" s="52">
        <v>1026261093</v>
      </c>
      <c r="K163" s="13">
        <v>1</v>
      </c>
      <c r="L163" s="13" t="s">
        <v>94</v>
      </c>
      <c r="M163" s="3" t="s">
        <v>95</v>
      </c>
      <c r="N163" s="11" t="s">
        <v>1833</v>
      </c>
      <c r="O163" s="11" t="s">
        <v>97</v>
      </c>
      <c r="P163" s="3" t="s">
        <v>98</v>
      </c>
      <c r="Q163" s="11" t="s">
        <v>99</v>
      </c>
      <c r="R163" s="10" t="s">
        <v>978</v>
      </c>
      <c r="S163" s="10" t="s">
        <v>979</v>
      </c>
      <c r="T163" s="28">
        <v>80749065</v>
      </c>
      <c r="U163" s="10" t="s">
        <v>978</v>
      </c>
      <c r="V163" s="2" t="s">
        <v>1411</v>
      </c>
      <c r="W163" s="13" t="s">
        <v>103</v>
      </c>
      <c r="X163" s="13" t="s">
        <v>103</v>
      </c>
      <c r="Y163" s="11" t="s">
        <v>104</v>
      </c>
      <c r="Z163" s="14">
        <v>85255927</v>
      </c>
      <c r="AA163" s="13" t="s">
        <v>103</v>
      </c>
      <c r="AB163" s="13" t="s">
        <v>103</v>
      </c>
      <c r="AC163" s="14">
        <v>7589549</v>
      </c>
      <c r="AD163" s="6" t="s">
        <v>103</v>
      </c>
      <c r="AE163" s="11">
        <v>33623</v>
      </c>
      <c r="AF163" s="11">
        <v>57423</v>
      </c>
      <c r="AG163" s="15">
        <v>2018011001175</v>
      </c>
      <c r="AH163" s="12">
        <v>44957</v>
      </c>
      <c r="AI163" s="12">
        <v>44958</v>
      </c>
      <c r="AJ163" s="54" t="s">
        <v>1834</v>
      </c>
      <c r="AK163" s="35" t="s">
        <v>204</v>
      </c>
      <c r="AL163" s="55">
        <v>79749108</v>
      </c>
      <c r="AM163" s="54">
        <v>1</v>
      </c>
      <c r="AN163" s="56">
        <v>45049</v>
      </c>
      <c r="AO163" s="7">
        <v>0</v>
      </c>
      <c r="AP163" s="11" t="s">
        <v>103</v>
      </c>
      <c r="AQ163" s="7">
        <v>0</v>
      </c>
      <c r="AR163" s="11" t="s">
        <v>103</v>
      </c>
      <c r="AS163" s="7">
        <v>0</v>
      </c>
      <c r="AT163" s="3" t="s">
        <v>103</v>
      </c>
      <c r="AU163" s="7">
        <v>0</v>
      </c>
      <c r="AV163" s="3" t="s">
        <v>103</v>
      </c>
      <c r="AW163" s="7">
        <v>0</v>
      </c>
      <c r="AX163" s="3" t="s">
        <v>103</v>
      </c>
      <c r="AY163" s="7">
        <v>0</v>
      </c>
      <c r="AZ163" s="3" t="s">
        <v>103</v>
      </c>
      <c r="BA163" s="11">
        <v>0</v>
      </c>
      <c r="BB163" s="3" t="s">
        <v>103</v>
      </c>
      <c r="BC163" s="3">
        <f t="shared" si="12"/>
        <v>0</v>
      </c>
      <c r="BD163" s="8">
        <f t="shared" si="17"/>
        <v>85255927</v>
      </c>
      <c r="BE163" s="43">
        <v>0</v>
      </c>
      <c r="BF163" s="43">
        <v>0</v>
      </c>
      <c r="BG163" s="43">
        <v>0</v>
      </c>
      <c r="BH163" s="43">
        <v>0</v>
      </c>
      <c r="BI163" s="12">
        <v>45291</v>
      </c>
      <c r="BJ163" s="12">
        <v>45291</v>
      </c>
      <c r="BK163" s="183">
        <f t="shared" ca="1" si="16"/>
        <v>-838</v>
      </c>
      <c r="BL163" s="13" t="s">
        <v>106</v>
      </c>
      <c r="BM163" s="10" t="s">
        <v>95</v>
      </c>
      <c r="BN163" s="11" t="s">
        <v>107</v>
      </c>
      <c r="BO163" s="11" t="s">
        <v>1835</v>
      </c>
      <c r="BP163" s="11">
        <v>0</v>
      </c>
      <c r="BQ163" s="11" t="s">
        <v>109</v>
      </c>
      <c r="BR163" s="12">
        <v>44957</v>
      </c>
      <c r="BS163" s="11" t="s">
        <v>1714</v>
      </c>
      <c r="BT163" s="12">
        <v>44958</v>
      </c>
      <c r="BU163" s="11" t="s">
        <v>1836</v>
      </c>
      <c r="BV163" s="10" t="s">
        <v>1837</v>
      </c>
      <c r="BW163" s="9" t="s">
        <v>113</v>
      </c>
      <c r="BX163" s="11" t="s">
        <v>213</v>
      </c>
      <c r="BY163" s="11" t="s">
        <v>103</v>
      </c>
      <c r="BZ163" s="11" t="s">
        <v>1838</v>
      </c>
      <c r="CA163" s="11" t="s">
        <v>103</v>
      </c>
      <c r="CB163" s="11" t="s">
        <v>160</v>
      </c>
      <c r="CC163" s="11" t="s">
        <v>1839</v>
      </c>
      <c r="CD163" s="11" t="s">
        <v>1840</v>
      </c>
      <c r="CE163" s="12" t="s">
        <v>103</v>
      </c>
      <c r="CF163" s="175"/>
      <c r="CG163" s="175"/>
      <c r="CH163" s="182" t="s">
        <v>987</v>
      </c>
      <c r="CI163" s="182" t="s">
        <v>121</v>
      </c>
      <c r="CJ163" s="182" t="s">
        <v>99</v>
      </c>
      <c r="CK163" s="182" t="s">
        <v>179</v>
      </c>
    </row>
    <row r="164" spans="1:89" ht="72" x14ac:dyDescent="0.25">
      <c r="A164" s="140">
        <v>311</v>
      </c>
      <c r="B164" s="10" t="s">
        <v>1841</v>
      </c>
      <c r="C164" s="11" t="s">
        <v>1842</v>
      </c>
      <c r="D164" s="13" t="s">
        <v>321</v>
      </c>
      <c r="E164" s="39">
        <v>44951</v>
      </c>
      <c r="F164" s="11" t="s">
        <v>1843</v>
      </c>
      <c r="G164" s="11" t="s">
        <v>91</v>
      </c>
      <c r="H164" s="11" t="s">
        <v>92</v>
      </c>
      <c r="I164" s="11" t="s">
        <v>93</v>
      </c>
      <c r="J164" s="52">
        <v>1026585101</v>
      </c>
      <c r="K164" s="13">
        <v>1</v>
      </c>
      <c r="L164" s="13" t="s">
        <v>94</v>
      </c>
      <c r="M164" s="3" t="s">
        <v>95</v>
      </c>
      <c r="N164" s="10" t="s">
        <v>1844</v>
      </c>
      <c r="O164" s="11" t="s">
        <v>253</v>
      </c>
      <c r="P164" s="3" t="s">
        <v>98</v>
      </c>
      <c r="Q164" s="11" t="s">
        <v>99</v>
      </c>
      <c r="R164" s="10" t="s">
        <v>238</v>
      </c>
      <c r="S164" s="10" t="s">
        <v>239</v>
      </c>
      <c r="T164" s="28">
        <v>52107153</v>
      </c>
      <c r="U164" s="11" t="s">
        <v>238</v>
      </c>
      <c r="V164" s="11" t="s">
        <v>103</v>
      </c>
      <c r="W164" s="11" t="s">
        <v>103</v>
      </c>
      <c r="X164" s="11" t="s">
        <v>103</v>
      </c>
      <c r="Y164" s="11" t="s">
        <v>104</v>
      </c>
      <c r="Z164" s="51">
        <v>49448435</v>
      </c>
      <c r="AA164" s="13" t="s">
        <v>103</v>
      </c>
      <c r="AB164" s="13" t="s">
        <v>103</v>
      </c>
      <c r="AC164" s="18">
        <v>4401938</v>
      </c>
      <c r="AD164" s="6" t="s">
        <v>103</v>
      </c>
      <c r="AE164" s="13">
        <v>51523</v>
      </c>
      <c r="AF164" s="13">
        <v>50023</v>
      </c>
      <c r="AG164" s="52" t="s">
        <v>221</v>
      </c>
      <c r="AH164" s="39">
        <v>44952</v>
      </c>
      <c r="AI164" s="39">
        <v>44953</v>
      </c>
      <c r="AJ164" s="13" t="s">
        <v>103</v>
      </c>
      <c r="AK164" s="10" t="s">
        <v>103</v>
      </c>
      <c r="AL164" s="52" t="s">
        <v>103</v>
      </c>
      <c r="AM164" s="13" t="s">
        <v>103</v>
      </c>
      <c r="AN164" s="39" t="s">
        <v>103</v>
      </c>
      <c r="AO164" s="7">
        <v>0</v>
      </c>
      <c r="AP164" s="13" t="s">
        <v>103</v>
      </c>
      <c r="AQ164" s="7">
        <v>0</v>
      </c>
      <c r="AR164" s="13" t="s">
        <v>103</v>
      </c>
      <c r="AS164" s="7">
        <v>0</v>
      </c>
      <c r="AT164" s="3" t="s">
        <v>103</v>
      </c>
      <c r="AU164" s="7">
        <v>0</v>
      </c>
      <c r="AV164" s="3" t="s">
        <v>103</v>
      </c>
      <c r="AW164" s="7">
        <v>0</v>
      </c>
      <c r="AX164" s="3" t="s">
        <v>103</v>
      </c>
      <c r="AY164" s="7">
        <v>0</v>
      </c>
      <c r="AZ164" s="3" t="s">
        <v>103</v>
      </c>
      <c r="BA164" s="11">
        <v>0</v>
      </c>
      <c r="BB164" s="3" t="s">
        <v>103</v>
      </c>
      <c r="BC164" s="3">
        <f t="shared" si="12"/>
        <v>0</v>
      </c>
      <c r="BD164" s="8">
        <f t="shared" si="17"/>
        <v>49448435</v>
      </c>
      <c r="BE164" s="43">
        <v>0</v>
      </c>
      <c r="BF164" s="43">
        <v>0</v>
      </c>
      <c r="BG164" s="43">
        <v>0</v>
      </c>
      <c r="BH164" s="43">
        <v>0</v>
      </c>
      <c r="BI164" s="12">
        <v>45291</v>
      </c>
      <c r="BJ164" s="12">
        <v>45291</v>
      </c>
      <c r="BK164" s="183">
        <f t="shared" ca="1" si="16"/>
        <v>-838</v>
      </c>
      <c r="BL164" s="11" t="s">
        <v>106</v>
      </c>
      <c r="BM164" s="10" t="s">
        <v>95</v>
      </c>
      <c r="BN164" s="11" t="s">
        <v>107</v>
      </c>
      <c r="BO164" s="13" t="s">
        <v>1845</v>
      </c>
      <c r="BP164" s="11">
        <v>0</v>
      </c>
      <c r="BQ164" s="11" t="s">
        <v>109</v>
      </c>
      <c r="BR164" s="39">
        <v>44952</v>
      </c>
      <c r="BS164" s="13" t="s">
        <v>1333</v>
      </c>
      <c r="BT164" s="39">
        <v>44952</v>
      </c>
      <c r="BU164" s="11" t="s">
        <v>1805</v>
      </c>
      <c r="BV164" s="11" t="s">
        <v>131</v>
      </c>
      <c r="BW164" s="124" t="s">
        <v>113</v>
      </c>
      <c r="BX164" s="10" t="s">
        <v>132</v>
      </c>
      <c r="BY164" s="13" t="s">
        <v>103</v>
      </c>
      <c r="BZ164" s="11" t="s">
        <v>196</v>
      </c>
      <c r="CA164" s="11" t="s">
        <v>103</v>
      </c>
      <c r="CB164" s="13" t="s">
        <v>160</v>
      </c>
      <c r="CC164" s="11" t="s">
        <v>1846</v>
      </c>
      <c r="CD164" s="11" t="s">
        <v>1847</v>
      </c>
      <c r="CE164" s="12" t="s">
        <v>103</v>
      </c>
      <c r="CF164" s="175"/>
      <c r="CG164" s="175"/>
      <c r="CH164" s="182" t="s">
        <v>245</v>
      </c>
      <c r="CI164" s="182" t="s">
        <v>246</v>
      </c>
      <c r="CJ164" s="182" t="s">
        <v>99</v>
      </c>
      <c r="CK164" s="182" t="s">
        <v>247</v>
      </c>
    </row>
    <row r="165" spans="1:89" ht="72" x14ac:dyDescent="0.25">
      <c r="A165" s="140">
        <v>15</v>
      </c>
      <c r="B165" s="10" t="s">
        <v>1848</v>
      </c>
      <c r="C165" s="11" t="s">
        <v>1849</v>
      </c>
      <c r="D165" s="11" t="s">
        <v>89</v>
      </c>
      <c r="E165" s="12">
        <v>44951</v>
      </c>
      <c r="F165" s="11" t="s">
        <v>1850</v>
      </c>
      <c r="G165" s="11" t="s">
        <v>91</v>
      </c>
      <c r="H165" s="11" t="s">
        <v>92</v>
      </c>
      <c r="I165" s="11" t="s">
        <v>93</v>
      </c>
      <c r="J165" s="52">
        <v>80150682</v>
      </c>
      <c r="K165" s="13">
        <v>7</v>
      </c>
      <c r="L165" s="13" t="s">
        <v>94</v>
      </c>
      <c r="M165" s="3" t="s">
        <v>95</v>
      </c>
      <c r="N165" s="11" t="s">
        <v>1851</v>
      </c>
      <c r="O165" s="11" t="s">
        <v>97</v>
      </c>
      <c r="P165" s="3" t="s">
        <v>98</v>
      </c>
      <c r="Q165" s="11" t="s">
        <v>99</v>
      </c>
      <c r="R165" s="10" t="s">
        <v>783</v>
      </c>
      <c r="S165" s="10" t="s">
        <v>1852</v>
      </c>
      <c r="T165" s="11">
        <v>1053784979</v>
      </c>
      <c r="U165" s="10" t="s">
        <v>783</v>
      </c>
      <c r="V165" s="10" t="s">
        <v>1853</v>
      </c>
      <c r="W165" s="11" t="s">
        <v>103</v>
      </c>
      <c r="X165" s="11" t="s">
        <v>103</v>
      </c>
      <c r="Y165" s="11" t="s">
        <v>104</v>
      </c>
      <c r="Z165" s="14">
        <v>100652606</v>
      </c>
      <c r="AA165" s="11" t="s">
        <v>103</v>
      </c>
      <c r="AB165" s="11" t="s">
        <v>103</v>
      </c>
      <c r="AC165" s="14">
        <v>8652088</v>
      </c>
      <c r="AD165" s="6" t="s">
        <v>103</v>
      </c>
      <c r="AE165" s="11">
        <v>33423</v>
      </c>
      <c r="AF165" s="11">
        <v>54623</v>
      </c>
      <c r="AG165" s="15">
        <v>2022011000049</v>
      </c>
      <c r="AH165" s="12">
        <v>44956</v>
      </c>
      <c r="AI165" s="12">
        <v>44963</v>
      </c>
      <c r="AJ165" s="11" t="s">
        <v>103</v>
      </c>
      <c r="AK165" s="10" t="s">
        <v>103</v>
      </c>
      <c r="AL165" s="15" t="s">
        <v>103</v>
      </c>
      <c r="AM165" s="11" t="s">
        <v>103</v>
      </c>
      <c r="AN165" s="12" t="s">
        <v>103</v>
      </c>
      <c r="AO165" s="7">
        <v>0</v>
      </c>
      <c r="AP165" s="11" t="s">
        <v>103</v>
      </c>
      <c r="AQ165" s="7">
        <v>0</v>
      </c>
      <c r="AR165" s="11" t="s">
        <v>103</v>
      </c>
      <c r="AS165" s="7">
        <v>0</v>
      </c>
      <c r="AT165" s="3" t="s">
        <v>103</v>
      </c>
      <c r="AU165" s="7">
        <v>0</v>
      </c>
      <c r="AV165" s="3" t="s">
        <v>103</v>
      </c>
      <c r="AW165" s="7">
        <v>0</v>
      </c>
      <c r="AX165" s="3" t="s">
        <v>103</v>
      </c>
      <c r="AY165" s="7">
        <v>0</v>
      </c>
      <c r="AZ165" s="3" t="s">
        <v>103</v>
      </c>
      <c r="BA165" s="11">
        <v>0</v>
      </c>
      <c r="BB165" s="3" t="s">
        <v>103</v>
      </c>
      <c r="BC165" s="3">
        <f t="shared" si="12"/>
        <v>0</v>
      </c>
      <c r="BD165" s="8">
        <f t="shared" si="17"/>
        <v>100652606</v>
      </c>
      <c r="BE165" s="43">
        <v>0</v>
      </c>
      <c r="BF165" s="43">
        <v>0</v>
      </c>
      <c r="BG165" s="43">
        <v>0</v>
      </c>
      <c r="BH165" s="43">
        <v>0</v>
      </c>
      <c r="BI165" s="12">
        <v>45291</v>
      </c>
      <c r="BJ165" s="12">
        <v>45291</v>
      </c>
      <c r="BK165" s="183">
        <f t="shared" ca="1" si="16"/>
        <v>-838</v>
      </c>
      <c r="BL165" s="11" t="s">
        <v>127</v>
      </c>
      <c r="BM165" s="10" t="s">
        <v>95</v>
      </c>
      <c r="BN165" s="11" t="s">
        <v>107</v>
      </c>
      <c r="BO165" s="11" t="s">
        <v>1854</v>
      </c>
      <c r="BP165" s="11">
        <v>0</v>
      </c>
      <c r="BQ165" s="11" t="s">
        <v>158</v>
      </c>
      <c r="BR165" s="12">
        <v>44956</v>
      </c>
      <c r="BS165" s="11" t="s">
        <v>1855</v>
      </c>
      <c r="BT165" s="12">
        <v>44963</v>
      </c>
      <c r="BU165" s="10" t="s">
        <v>1856</v>
      </c>
      <c r="BV165" s="11" t="s">
        <v>131</v>
      </c>
      <c r="BW165" s="9" t="s">
        <v>113</v>
      </c>
      <c r="BX165" s="10" t="s">
        <v>132</v>
      </c>
      <c r="BY165" s="11" t="s">
        <v>103</v>
      </c>
      <c r="BZ165" s="11" t="s">
        <v>788</v>
      </c>
      <c r="CA165" s="11" t="s">
        <v>103</v>
      </c>
      <c r="CB165" s="9" t="s">
        <v>160</v>
      </c>
      <c r="CC165" s="11" t="s">
        <v>1857</v>
      </c>
      <c r="CD165" s="11" t="s">
        <v>1858</v>
      </c>
      <c r="CE165" s="12" t="s">
        <v>103</v>
      </c>
      <c r="CF165" s="175"/>
      <c r="CG165" s="175"/>
      <c r="CH165" s="182" t="s">
        <v>791</v>
      </c>
      <c r="CI165" s="182" t="s">
        <v>121</v>
      </c>
      <c r="CJ165" s="182" t="s">
        <v>99</v>
      </c>
      <c r="CK165" s="182" t="s">
        <v>792</v>
      </c>
    </row>
    <row r="166" spans="1:89" ht="72" x14ac:dyDescent="0.25">
      <c r="A166" s="140">
        <v>7</v>
      </c>
      <c r="B166" s="10" t="s">
        <v>1859</v>
      </c>
      <c r="C166" s="11" t="s">
        <v>1860</v>
      </c>
      <c r="D166" s="11" t="s">
        <v>89</v>
      </c>
      <c r="E166" s="12">
        <v>44951</v>
      </c>
      <c r="F166" s="11" t="s">
        <v>1861</v>
      </c>
      <c r="G166" s="11" t="s">
        <v>91</v>
      </c>
      <c r="H166" s="11" t="s">
        <v>92</v>
      </c>
      <c r="I166" s="11" t="s">
        <v>93</v>
      </c>
      <c r="J166" s="52">
        <v>79953277</v>
      </c>
      <c r="K166" s="13">
        <v>1</v>
      </c>
      <c r="L166" s="13" t="s">
        <v>94</v>
      </c>
      <c r="M166" s="3" t="s">
        <v>95</v>
      </c>
      <c r="N166" s="11" t="s">
        <v>1862</v>
      </c>
      <c r="O166" s="11" t="s">
        <v>97</v>
      </c>
      <c r="P166" s="3" t="s">
        <v>98</v>
      </c>
      <c r="Q166" s="11" t="s">
        <v>99</v>
      </c>
      <c r="R166" s="10" t="s">
        <v>783</v>
      </c>
      <c r="S166" s="2" t="s">
        <v>822</v>
      </c>
      <c r="T166" s="11">
        <v>1053784979</v>
      </c>
      <c r="U166" s="10" t="s">
        <v>783</v>
      </c>
      <c r="V166" s="11" t="s">
        <v>103</v>
      </c>
      <c r="W166" s="11" t="s">
        <v>103</v>
      </c>
      <c r="X166" s="11" t="s">
        <v>103</v>
      </c>
      <c r="Y166" s="11" t="s">
        <v>104</v>
      </c>
      <c r="Z166" s="14">
        <v>81228420</v>
      </c>
      <c r="AA166" s="11" t="s">
        <v>103</v>
      </c>
      <c r="AB166" s="11" t="s">
        <v>103</v>
      </c>
      <c r="AC166" s="14">
        <v>6982386</v>
      </c>
      <c r="AD166" s="6" t="s">
        <v>103</v>
      </c>
      <c r="AE166" s="11">
        <v>27623</v>
      </c>
      <c r="AF166" s="11">
        <v>54723</v>
      </c>
      <c r="AG166" s="15">
        <v>2022011000049</v>
      </c>
      <c r="AH166" s="12">
        <v>44956</v>
      </c>
      <c r="AI166" s="12">
        <v>44960</v>
      </c>
      <c r="AJ166" s="11" t="s">
        <v>103</v>
      </c>
      <c r="AK166" s="10" t="s">
        <v>103</v>
      </c>
      <c r="AL166" s="15" t="s">
        <v>103</v>
      </c>
      <c r="AM166" s="11" t="s">
        <v>103</v>
      </c>
      <c r="AN166" s="12" t="s">
        <v>103</v>
      </c>
      <c r="AO166" s="7">
        <v>0</v>
      </c>
      <c r="AP166" s="11" t="s">
        <v>103</v>
      </c>
      <c r="AQ166" s="7">
        <v>0</v>
      </c>
      <c r="AR166" s="11" t="s">
        <v>103</v>
      </c>
      <c r="AS166" s="7">
        <v>0</v>
      </c>
      <c r="AT166" s="3" t="s">
        <v>103</v>
      </c>
      <c r="AU166" s="7">
        <v>0</v>
      </c>
      <c r="AV166" s="3" t="s">
        <v>103</v>
      </c>
      <c r="AW166" s="7">
        <v>0</v>
      </c>
      <c r="AX166" s="3" t="s">
        <v>103</v>
      </c>
      <c r="AY166" s="7">
        <v>0</v>
      </c>
      <c r="AZ166" s="3" t="s">
        <v>103</v>
      </c>
      <c r="BA166" s="11">
        <v>0</v>
      </c>
      <c r="BB166" s="3" t="s">
        <v>103</v>
      </c>
      <c r="BC166" s="3">
        <f t="shared" si="12"/>
        <v>0</v>
      </c>
      <c r="BD166" s="8">
        <f t="shared" si="17"/>
        <v>81228420</v>
      </c>
      <c r="BE166" s="43">
        <v>0</v>
      </c>
      <c r="BF166" s="43">
        <v>0</v>
      </c>
      <c r="BG166" s="43">
        <v>0</v>
      </c>
      <c r="BH166" s="43">
        <v>0</v>
      </c>
      <c r="BI166" s="12">
        <v>45291</v>
      </c>
      <c r="BJ166" s="12">
        <v>45291</v>
      </c>
      <c r="BK166" s="183">
        <f t="shared" ca="1" si="16"/>
        <v>-838</v>
      </c>
      <c r="BL166" s="10" t="s">
        <v>127</v>
      </c>
      <c r="BM166" s="10" t="s">
        <v>95</v>
      </c>
      <c r="BN166" s="11" t="s">
        <v>107</v>
      </c>
      <c r="BO166" s="11" t="s">
        <v>1863</v>
      </c>
      <c r="BP166" s="11">
        <v>0</v>
      </c>
      <c r="BQ166" s="11" t="s">
        <v>158</v>
      </c>
      <c r="BR166" s="12">
        <v>44956</v>
      </c>
      <c r="BS166" s="12" t="s">
        <v>1864</v>
      </c>
      <c r="BT166" s="12">
        <v>44960</v>
      </c>
      <c r="BU166" s="10" t="s">
        <v>1865</v>
      </c>
      <c r="BV166" s="11" t="s">
        <v>131</v>
      </c>
      <c r="BW166" s="9" t="s">
        <v>113</v>
      </c>
      <c r="BX166" s="10" t="s">
        <v>132</v>
      </c>
      <c r="BY166" s="11" t="s">
        <v>103</v>
      </c>
      <c r="BZ166" s="11" t="s">
        <v>788</v>
      </c>
      <c r="CA166" s="11" t="s">
        <v>103</v>
      </c>
      <c r="CB166" s="9" t="s">
        <v>160</v>
      </c>
      <c r="CC166" s="11" t="s">
        <v>1866</v>
      </c>
      <c r="CD166" s="11" t="s">
        <v>1867</v>
      </c>
      <c r="CE166" s="12" t="s">
        <v>103</v>
      </c>
      <c r="CF166" s="175"/>
      <c r="CG166" s="175"/>
      <c r="CH166" s="182" t="s">
        <v>791</v>
      </c>
      <c r="CI166" s="182" t="s">
        <v>121</v>
      </c>
      <c r="CJ166" s="182" t="s">
        <v>99</v>
      </c>
      <c r="CK166" s="182" t="s">
        <v>792</v>
      </c>
    </row>
    <row r="167" spans="1:89" ht="90" x14ac:dyDescent="0.25">
      <c r="A167" s="140">
        <v>14</v>
      </c>
      <c r="B167" s="10" t="s">
        <v>1868</v>
      </c>
      <c r="C167" s="11" t="s">
        <v>1869</v>
      </c>
      <c r="D167" s="11" t="s">
        <v>89</v>
      </c>
      <c r="E167" s="12">
        <v>44951</v>
      </c>
      <c r="F167" s="11" t="s">
        <v>1870</v>
      </c>
      <c r="G167" s="11" t="s">
        <v>91</v>
      </c>
      <c r="H167" s="11" t="s">
        <v>92</v>
      </c>
      <c r="I167" s="11" t="s">
        <v>93</v>
      </c>
      <c r="J167" s="52">
        <v>80258280</v>
      </c>
      <c r="K167" s="13">
        <v>5</v>
      </c>
      <c r="L167" s="13" t="s">
        <v>94</v>
      </c>
      <c r="M167" s="3" t="s">
        <v>95</v>
      </c>
      <c r="N167" s="11" t="s">
        <v>1871</v>
      </c>
      <c r="O167" s="11" t="s">
        <v>97</v>
      </c>
      <c r="P167" s="3" t="s">
        <v>98</v>
      </c>
      <c r="Q167" s="11" t="s">
        <v>99</v>
      </c>
      <c r="R167" s="10" t="s">
        <v>783</v>
      </c>
      <c r="S167" s="2" t="s">
        <v>822</v>
      </c>
      <c r="T167" s="11">
        <v>1053784979</v>
      </c>
      <c r="U167" s="10" t="s">
        <v>783</v>
      </c>
      <c r="V167" s="11" t="s">
        <v>103</v>
      </c>
      <c r="W167" s="11" t="s">
        <v>103</v>
      </c>
      <c r="X167" s="11" t="s">
        <v>103</v>
      </c>
      <c r="Y167" s="11" t="s">
        <v>104</v>
      </c>
      <c r="Z167" s="14">
        <v>100652606</v>
      </c>
      <c r="AA167" s="11" t="s">
        <v>103</v>
      </c>
      <c r="AB167" s="11" t="s">
        <v>103</v>
      </c>
      <c r="AC167" s="14">
        <v>8652088</v>
      </c>
      <c r="AD167" s="6" t="s">
        <v>103</v>
      </c>
      <c r="AE167" s="11">
        <v>45323</v>
      </c>
      <c r="AF167" s="11">
        <v>54823</v>
      </c>
      <c r="AG167" s="15">
        <v>2022011000049</v>
      </c>
      <c r="AH167" s="12">
        <v>44956</v>
      </c>
      <c r="AI167" s="12">
        <v>44958</v>
      </c>
      <c r="AJ167" s="11" t="s">
        <v>103</v>
      </c>
      <c r="AK167" s="10" t="s">
        <v>103</v>
      </c>
      <c r="AL167" s="15" t="s">
        <v>103</v>
      </c>
      <c r="AM167" s="11" t="s">
        <v>103</v>
      </c>
      <c r="AN167" s="12" t="s">
        <v>103</v>
      </c>
      <c r="AO167" s="7">
        <v>0</v>
      </c>
      <c r="AP167" s="11" t="s">
        <v>103</v>
      </c>
      <c r="AQ167" s="7">
        <v>0</v>
      </c>
      <c r="AR167" s="11" t="s">
        <v>103</v>
      </c>
      <c r="AS167" s="7">
        <v>0</v>
      </c>
      <c r="AT167" s="3" t="s">
        <v>103</v>
      </c>
      <c r="AU167" s="7">
        <v>0</v>
      </c>
      <c r="AV167" s="3" t="s">
        <v>103</v>
      </c>
      <c r="AW167" s="7">
        <v>0</v>
      </c>
      <c r="AX167" s="3" t="s">
        <v>103</v>
      </c>
      <c r="AY167" s="7">
        <v>0</v>
      </c>
      <c r="AZ167" s="3" t="s">
        <v>103</v>
      </c>
      <c r="BA167" s="11">
        <v>0</v>
      </c>
      <c r="BB167" s="3" t="s">
        <v>103</v>
      </c>
      <c r="BC167" s="3">
        <f t="shared" si="12"/>
        <v>0</v>
      </c>
      <c r="BD167" s="8">
        <f t="shared" si="17"/>
        <v>100652606</v>
      </c>
      <c r="BE167" s="43">
        <v>0</v>
      </c>
      <c r="BF167" s="43">
        <v>0</v>
      </c>
      <c r="BG167" s="43">
        <v>0</v>
      </c>
      <c r="BH167" s="43">
        <v>0</v>
      </c>
      <c r="BI167" s="12">
        <v>45291</v>
      </c>
      <c r="BJ167" s="12">
        <v>45291</v>
      </c>
      <c r="BK167" s="183">
        <f t="shared" ca="1" si="16"/>
        <v>-838</v>
      </c>
      <c r="BL167" s="11" t="s">
        <v>127</v>
      </c>
      <c r="BM167" s="10" t="s">
        <v>95</v>
      </c>
      <c r="BN167" s="11" t="s">
        <v>107</v>
      </c>
      <c r="BO167" s="11" t="s">
        <v>1872</v>
      </c>
      <c r="BP167" s="11">
        <v>0</v>
      </c>
      <c r="BQ167" s="11" t="s">
        <v>109</v>
      </c>
      <c r="BR167" s="12">
        <v>44956</v>
      </c>
      <c r="BS167" s="11" t="s">
        <v>1855</v>
      </c>
      <c r="BT167" s="12">
        <v>44958</v>
      </c>
      <c r="BU167" s="10" t="s">
        <v>1873</v>
      </c>
      <c r="BV167" s="11" t="s">
        <v>131</v>
      </c>
      <c r="BW167" s="9" t="s">
        <v>113</v>
      </c>
      <c r="BX167" s="10" t="s">
        <v>132</v>
      </c>
      <c r="BY167" s="11" t="s">
        <v>103</v>
      </c>
      <c r="BZ167" s="11" t="s">
        <v>788</v>
      </c>
      <c r="CA167" s="11" t="s">
        <v>103</v>
      </c>
      <c r="CB167" s="9" t="s">
        <v>160</v>
      </c>
      <c r="CC167" s="11" t="s">
        <v>1874</v>
      </c>
      <c r="CD167" s="11" t="s">
        <v>1875</v>
      </c>
      <c r="CE167" s="12" t="s">
        <v>103</v>
      </c>
      <c r="CF167" s="175"/>
      <c r="CG167" s="175"/>
      <c r="CH167" s="182" t="s">
        <v>791</v>
      </c>
      <c r="CI167" s="182" t="s">
        <v>121</v>
      </c>
      <c r="CJ167" s="182" t="s">
        <v>99</v>
      </c>
      <c r="CK167" s="182" t="s">
        <v>792</v>
      </c>
    </row>
    <row r="168" spans="1:89" ht="72" x14ac:dyDescent="0.25">
      <c r="A168" s="140">
        <v>149</v>
      </c>
      <c r="B168" s="10" t="s">
        <v>1876</v>
      </c>
      <c r="C168" s="11" t="s">
        <v>1877</v>
      </c>
      <c r="D168" s="11" t="s">
        <v>321</v>
      </c>
      <c r="E168" s="12">
        <v>44952</v>
      </c>
      <c r="F168" s="11" t="s">
        <v>1878</v>
      </c>
      <c r="G168" s="11" t="s">
        <v>91</v>
      </c>
      <c r="H168" s="11" t="s">
        <v>92</v>
      </c>
      <c r="I168" s="11" t="s">
        <v>93</v>
      </c>
      <c r="J168" s="52">
        <v>21018207</v>
      </c>
      <c r="K168" s="13">
        <v>3</v>
      </c>
      <c r="L168" s="13" t="s">
        <v>94</v>
      </c>
      <c r="M168" s="13" t="s">
        <v>1879</v>
      </c>
      <c r="N168" s="11" t="s">
        <v>1880</v>
      </c>
      <c r="O168" s="11" t="s">
        <v>97</v>
      </c>
      <c r="P168" s="3" t="s">
        <v>98</v>
      </c>
      <c r="Q168" s="11" t="s">
        <v>99</v>
      </c>
      <c r="R168" s="10" t="s">
        <v>385</v>
      </c>
      <c r="S168" s="10" t="s">
        <v>386</v>
      </c>
      <c r="T168" s="11">
        <v>52517142</v>
      </c>
      <c r="U168" s="11" t="s">
        <v>385</v>
      </c>
      <c r="V168" s="11" t="s">
        <v>103</v>
      </c>
      <c r="W168" s="11" t="s">
        <v>103</v>
      </c>
      <c r="X168" s="11" t="s">
        <v>103</v>
      </c>
      <c r="Y168" s="11" t="s">
        <v>104</v>
      </c>
      <c r="Z168" s="14">
        <v>85255927</v>
      </c>
      <c r="AA168" s="11" t="s">
        <v>103</v>
      </c>
      <c r="AB168" s="11" t="s">
        <v>103</v>
      </c>
      <c r="AC168" s="14">
        <v>7589549</v>
      </c>
      <c r="AD168" s="6">
        <v>8287787</v>
      </c>
      <c r="AE168" s="11">
        <v>23523</v>
      </c>
      <c r="AF168" s="11">
        <v>51623</v>
      </c>
      <c r="AG168" s="15" t="s">
        <v>387</v>
      </c>
      <c r="AH168" s="12">
        <v>44953</v>
      </c>
      <c r="AI168" s="12">
        <v>44957</v>
      </c>
      <c r="AJ168" s="11" t="s">
        <v>103</v>
      </c>
      <c r="AK168" s="10" t="s">
        <v>103</v>
      </c>
      <c r="AL168" s="15" t="s">
        <v>103</v>
      </c>
      <c r="AM168" s="11" t="s">
        <v>103</v>
      </c>
      <c r="AN168" s="12" t="s">
        <v>103</v>
      </c>
      <c r="AO168" s="7">
        <v>-1517904</v>
      </c>
      <c r="AP168" s="12">
        <v>45273</v>
      </c>
      <c r="AQ168" s="7">
        <v>41438935</v>
      </c>
      <c r="AR168" s="12">
        <v>45273</v>
      </c>
      <c r="AS168" s="7">
        <v>0</v>
      </c>
      <c r="AT168" s="3" t="s">
        <v>103</v>
      </c>
      <c r="AU168" s="7">
        <v>0</v>
      </c>
      <c r="AV168" s="3" t="s">
        <v>103</v>
      </c>
      <c r="AW168" s="7">
        <v>0</v>
      </c>
      <c r="AX168" s="3" t="s">
        <v>103</v>
      </c>
      <c r="AY168" s="7">
        <v>0</v>
      </c>
      <c r="AZ168" s="3" t="s">
        <v>103</v>
      </c>
      <c r="BA168" s="11">
        <v>1</v>
      </c>
      <c r="BB168" s="4">
        <v>45273</v>
      </c>
      <c r="BC168" s="3">
        <f t="shared" si="12"/>
        <v>152</v>
      </c>
      <c r="BD168" s="8">
        <f t="shared" si="17"/>
        <v>125176958</v>
      </c>
      <c r="BE168" s="154">
        <f>BF168+BG168+BH168</f>
        <v>41438935</v>
      </c>
      <c r="BF168" s="7">
        <v>41438935</v>
      </c>
      <c r="BG168" s="7">
        <v>0</v>
      </c>
      <c r="BH168" s="7">
        <v>0</v>
      </c>
      <c r="BI168" s="12">
        <v>45291</v>
      </c>
      <c r="BJ168" s="12">
        <v>45443</v>
      </c>
      <c r="BK168" s="183">
        <f t="shared" ca="1" si="16"/>
        <v>-686</v>
      </c>
      <c r="BL168" s="11" t="s">
        <v>106</v>
      </c>
      <c r="BM168" s="10" t="s">
        <v>95</v>
      </c>
      <c r="BN168" s="11" t="s">
        <v>107</v>
      </c>
      <c r="BO168" s="11" t="s">
        <v>1881</v>
      </c>
      <c r="BP168" s="11">
        <v>0</v>
      </c>
      <c r="BQ168" s="11" t="s">
        <v>109</v>
      </c>
      <c r="BR168" s="12">
        <v>44956</v>
      </c>
      <c r="BS168" s="11" t="s">
        <v>1882</v>
      </c>
      <c r="BT168" s="12">
        <v>44956</v>
      </c>
      <c r="BU168" s="11" t="s">
        <v>1883</v>
      </c>
      <c r="BV168" s="11" t="s">
        <v>1884</v>
      </c>
      <c r="BW168" s="124" t="s">
        <v>113</v>
      </c>
      <c r="BX168" s="11" t="s">
        <v>258</v>
      </c>
      <c r="BY168" s="11" t="s">
        <v>103</v>
      </c>
      <c r="BZ168" s="11" t="s">
        <v>142</v>
      </c>
      <c r="CA168" s="11" t="s">
        <v>103</v>
      </c>
      <c r="CB168" s="11" t="s">
        <v>117</v>
      </c>
      <c r="CC168" s="16" t="s">
        <v>1885</v>
      </c>
      <c r="CD168" s="11" t="s">
        <v>1886</v>
      </c>
      <c r="CE168" s="12" t="s">
        <v>103</v>
      </c>
      <c r="CF168" s="175"/>
      <c r="CG168" s="175"/>
      <c r="CH168" s="182" t="s">
        <v>245</v>
      </c>
      <c r="CI168" s="182" t="s">
        <v>246</v>
      </c>
      <c r="CJ168" s="182" t="s">
        <v>99</v>
      </c>
      <c r="CK168" s="182" t="s">
        <v>247</v>
      </c>
    </row>
    <row r="169" spans="1:89" ht="108" x14ac:dyDescent="0.25">
      <c r="A169" s="140">
        <v>71</v>
      </c>
      <c r="B169" s="10" t="s">
        <v>1887</v>
      </c>
      <c r="C169" s="11" t="s">
        <v>1888</v>
      </c>
      <c r="D169" s="11" t="s">
        <v>89</v>
      </c>
      <c r="E169" s="12">
        <v>44952</v>
      </c>
      <c r="F169" s="11" t="s">
        <v>1889</v>
      </c>
      <c r="G169" s="11" t="s">
        <v>91</v>
      </c>
      <c r="H169" s="11" t="s">
        <v>92</v>
      </c>
      <c r="I169" s="11" t="s">
        <v>93</v>
      </c>
      <c r="J169" s="52">
        <v>36312820</v>
      </c>
      <c r="K169" s="13">
        <v>3</v>
      </c>
      <c r="L169" s="13" t="s">
        <v>94</v>
      </c>
      <c r="M169" s="13" t="s">
        <v>1890</v>
      </c>
      <c r="N169" s="23" t="s">
        <v>1891</v>
      </c>
      <c r="O169" s="10" t="s">
        <v>384</v>
      </c>
      <c r="P169" s="3" t="s">
        <v>98</v>
      </c>
      <c r="Q169" s="11" t="s">
        <v>99</v>
      </c>
      <c r="R169" s="10" t="s">
        <v>744</v>
      </c>
      <c r="S169" s="10" t="s">
        <v>745</v>
      </c>
      <c r="T169" s="10">
        <v>45761628</v>
      </c>
      <c r="U169" s="10" t="s">
        <v>744</v>
      </c>
      <c r="V169" s="11" t="s">
        <v>103</v>
      </c>
      <c r="W169" s="11" t="s">
        <v>103</v>
      </c>
      <c r="X169" s="11" t="s">
        <v>103</v>
      </c>
      <c r="Y169" s="11" t="s">
        <v>104</v>
      </c>
      <c r="Z169" s="14">
        <v>129096072</v>
      </c>
      <c r="AA169" s="11" t="s">
        <v>103</v>
      </c>
      <c r="AB169" s="11" t="s">
        <v>103</v>
      </c>
      <c r="AC169" s="14">
        <v>10758006</v>
      </c>
      <c r="AD169" s="6" t="s">
        <v>103</v>
      </c>
      <c r="AE169" s="11">
        <v>31723</v>
      </c>
      <c r="AF169" s="11">
        <v>51723</v>
      </c>
      <c r="AG169" s="15" t="s">
        <v>221</v>
      </c>
      <c r="AH169" s="12">
        <v>44953</v>
      </c>
      <c r="AI169" s="12">
        <v>44958</v>
      </c>
      <c r="AJ169" s="11" t="s">
        <v>103</v>
      </c>
      <c r="AK169" s="10" t="s">
        <v>103</v>
      </c>
      <c r="AL169" s="15" t="s">
        <v>103</v>
      </c>
      <c r="AM169" s="11" t="s">
        <v>103</v>
      </c>
      <c r="AN169" s="12" t="s">
        <v>103</v>
      </c>
      <c r="AO169" s="7">
        <v>0</v>
      </c>
      <c r="AP169" s="11" t="s">
        <v>103</v>
      </c>
      <c r="AQ169" s="7">
        <v>0</v>
      </c>
      <c r="AR169" s="11" t="s">
        <v>103</v>
      </c>
      <c r="AS169" s="7">
        <v>0</v>
      </c>
      <c r="AT169" s="3" t="s">
        <v>103</v>
      </c>
      <c r="AU169" s="7">
        <v>0</v>
      </c>
      <c r="AV169" s="3" t="s">
        <v>103</v>
      </c>
      <c r="AW169" s="7">
        <v>0</v>
      </c>
      <c r="AX169" s="3" t="s">
        <v>103</v>
      </c>
      <c r="AY169" s="7">
        <v>0</v>
      </c>
      <c r="AZ169" s="3" t="s">
        <v>103</v>
      </c>
      <c r="BA169" s="11">
        <v>0</v>
      </c>
      <c r="BB169" s="3" t="s">
        <v>103</v>
      </c>
      <c r="BC169" s="3">
        <f t="shared" si="12"/>
        <v>0</v>
      </c>
      <c r="BD169" s="8">
        <f t="shared" si="17"/>
        <v>129096072</v>
      </c>
      <c r="BE169" s="43">
        <v>0</v>
      </c>
      <c r="BF169" s="43">
        <v>0</v>
      </c>
      <c r="BG169" s="43">
        <v>0</v>
      </c>
      <c r="BH169" s="43">
        <v>0</v>
      </c>
      <c r="BI169" s="12">
        <v>45291</v>
      </c>
      <c r="BJ169" s="12">
        <v>45291</v>
      </c>
      <c r="BK169" s="183">
        <f t="shared" ca="1" si="16"/>
        <v>-838</v>
      </c>
      <c r="BL169" s="11" t="s">
        <v>106</v>
      </c>
      <c r="BM169" s="11" t="s">
        <v>1890</v>
      </c>
      <c r="BN169" s="11" t="s">
        <v>107</v>
      </c>
      <c r="BO169" s="11" t="s">
        <v>1892</v>
      </c>
      <c r="BP169" s="11">
        <v>0</v>
      </c>
      <c r="BQ169" s="11" t="s">
        <v>109</v>
      </c>
      <c r="BR169" s="12">
        <v>44953</v>
      </c>
      <c r="BS169" s="11" t="s">
        <v>1893</v>
      </c>
      <c r="BT169" s="12">
        <v>44956</v>
      </c>
      <c r="BU169" s="10" t="s">
        <v>1894</v>
      </c>
      <c r="BV169" s="11" t="s">
        <v>131</v>
      </c>
      <c r="BW169" s="124" t="s">
        <v>113</v>
      </c>
      <c r="BX169" s="10" t="s">
        <v>132</v>
      </c>
      <c r="BY169" s="11" t="s">
        <v>103</v>
      </c>
      <c r="BZ169" s="11" t="s">
        <v>142</v>
      </c>
      <c r="CA169" s="11" t="s">
        <v>103</v>
      </c>
      <c r="CB169" s="11" t="s">
        <v>117</v>
      </c>
      <c r="CC169" s="11" t="s">
        <v>1895</v>
      </c>
      <c r="CD169" s="11" t="s">
        <v>1896</v>
      </c>
      <c r="CE169" s="12" t="s">
        <v>103</v>
      </c>
      <c r="CF169" s="175"/>
      <c r="CG169" s="175"/>
      <c r="CH169" s="182" t="s">
        <v>245</v>
      </c>
      <c r="CI169" s="182" t="s">
        <v>246</v>
      </c>
      <c r="CJ169" s="182" t="s">
        <v>99</v>
      </c>
      <c r="CK169" s="182" t="s">
        <v>247</v>
      </c>
    </row>
    <row r="170" spans="1:89" ht="144" x14ac:dyDescent="0.25">
      <c r="A170" s="140">
        <v>544</v>
      </c>
      <c r="B170" s="11" t="s">
        <v>1897</v>
      </c>
      <c r="C170" s="11" t="s">
        <v>1898</v>
      </c>
      <c r="D170" s="11" t="s">
        <v>89</v>
      </c>
      <c r="E170" s="12">
        <v>44952</v>
      </c>
      <c r="F170" s="11" t="s">
        <v>1899</v>
      </c>
      <c r="G170" s="11" t="s">
        <v>91</v>
      </c>
      <c r="H170" s="11" t="s">
        <v>92</v>
      </c>
      <c r="I170" s="11" t="s">
        <v>93</v>
      </c>
      <c r="J170" s="52">
        <v>79956052</v>
      </c>
      <c r="K170" s="13">
        <v>3</v>
      </c>
      <c r="L170" s="13" t="s">
        <v>94</v>
      </c>
      <c r="M170" s="3" t="s">
        <v>95</v>
      </c>
      <c r="N170" s="11" t="s">
        <v>1900</v>
      </c>
      <c r="O170" s="10" t="s">
        <v>384</v>
      </c>
      <c r="P170" s="3" t="s">
        <v>98</v>
      </c>
      <c r="Q170" s="11" t="s">
        <v>99</v>
      </c>
      <c r="R170" s="10" t="s">
        <v>1901</v>
      </c>
      <c r="S170" s="10" t="s">
        <v>1776</v>
      </c>
      <c r="T170" s="10">
        <v>52421376</v>
      </c>
      <c r="U170" s="11" t="s">
        <v>1777</v>
      </c>
      <c r="V170" s="11" t="s">
        <v>103</v>
      </c>
      <c r="W170" s="23" t="s">
        <v>1902</v>
      </c>
      <c r="X170" s="11" t="s">
        <v>103</v>
      </c>
      <c r="Y170" s="11" t="s">
        <v>104</v>
      </c>
      <c r="Z170" s="14">
        <v>42627947</v>
      </c>
      <c r="AA170" s="11" t="s">
        <v>103</v>
      </c>
      <c r="AB170" s="11" t="s">
        <v>103</v>
      </c>
      <c r="AC170" s="14">
        <v>3794773</v>
      </c>
      <c r="AD170" s="6">
        <v>4143892</v>
      </c>
      <c r="AE170" s="11">
        <v>45823</v>
      </c>
      <c r="AF170" s="11">
        <v>55823</v>
      </c>
      <c r="AG170" s="15">
        <v>2022011000068</v>
      </c>
      <c r="AH170" s="20">
        <v>44956</v>
      </c>
      <c r="AI170" s="17">
        <v>44958</v>
      </c>
      <c r="AJ170" s="29" t="s">
        <v>1903</v>
      </c>
      <c r="AK170" s="2" t="s">
        <v>204</v>
      </c>
      <c r="AL170" s="60">
        <v>79601260</v>
      </c>
      <c r="AM170" s="29">
        <v>5</v>
      </c>
      <c r="AN170" s="61">
        <v>45118</v>
      </c>
      <c r="AO170" s="120">
        <v>-1011949</v>
      </c>
      <c r="AP170" s="12">
        <v>45288</v>
      </c>
      <c r="AQ170" s="7">
        <v>20719460</v>
      </c>
      <c r="AR170" s="12">
        <v>45288</v>
      </c>
      <c r="AS170" s="7">
        <v>0</v>
      </c>
      <c r="AT170" s="3" t="s">
        <v>103</v>
      </c>
      <c r="AU170" s="7">
        <v>0</v>
      </c>
      <c r="AV170" s="3" t="s">
        <v>103</v>
      </c>
      <c r="AW170" s="7">
        <v>0</v>
      </c>
      <c r="AX170" s="3" t="s">
        <v>103</v>
      </c>
      <c r="AY170" s="7">
        <v>0</v>
      </c>
      <c r="AZ170" s="3" t="s">
        <v>103</v>
      </c>
      <c r="BA170" s="11">
        <v>1</v>
      </c>
      <c r="BB170" s="12">
        <v>45288</v>
      </c>
      <c r="BC170" s="3">
        <f t="shared" si="12"/>
        <v>152</v>
      </c>
      <c r="BD170" s="8">
        <f t="shared" si="17"/>
        <v>62335458</v>
      </c>
      <c r="BE170" s="154">
        <f>BF170+BG170+BH170</f>
        <v>20719460</v>
      </c>
      <c r="BF170" s="7">
        <v>20719460</v>
      </c>
      <c r="BG170" s="7">
        <v>0</v>
      </c>
      <c r="BH170" s="7">
        <v>0</v>
      </c>
      <c r="BI170" s="12">
        <v>45291</v>
      </c>
      <c r="BJ170" s="12">
        <v>45443</v>
      </c>
      <c r="BK170" s="183">
        <f t="shared" ca="1" si="16"/>
        <v>-686</v>
      </c>
      <c r="BL170" s="11" t="s">
        <v>106</v>
      </c>
      <c r="BM170" s="10" t="s">
        <v>95</v>
      </c>
      <c r="BN170" s="11" t="s">
        <v>107</v>
      </c>
      <c r="BO170" s="11" t="s">
        <v>1904</v>
      </c>
      <c r="BP170" s="11" t="s">
        <v>206</v>
      </c>
      <c r="BQ170" s="11" t="s">
        <v>890</v>
      </c>
      <c r="BR170" s="12" t="s">
        <v>1905</v>
      </c>
      <c r="BS170" s="12" t="s">
        <v>1906</v>
      </c>
      <c r="BT170" s="12" t="s">
        <v>1907</v>
      </c>
      <c r="BU170" s="10" t="s">
        <v>1908</v>
      </c>
      <c r="BV170" s="11" t="s">
        <v>1909</v>
      </c>
      <c r="BW170" s="9" t="s">
        <v>113</v>
      </c>
      <c r="BX170" s="11" t="s">
        <v>343</v>
      </c>
      <c r="BY170" s="11" t="s">
        <v>103</v>
      </c>
      <c r="BZ170" s="11" t="s">
        <v>142</v>
      </c>
      <c r="CA170" s="11" t="s">
        <v>103</v>
      </c>
      <c r="CB170" s="11" t="s">
        <v>160</v>
      </c>
      <c r="CC170" s="11" t="s">
        <v>1910</v>
      </c>
      <c r="CD170" s="11" t="s">
        <v>1911</v>
      </c>
      <c r="CE170" s="12" t="s">
        <v>103</v>
      </c>
      <c r="CF170" s="175"/>
      <c r="CG170" s="175"/>
      <c r="CH170" s="182" t="s">
        <v>726</v>
      </c>
      <c r="CI170" s="182" t="s">
        <v>246</v>
      </c>
      <c r="CJ170" s="182" t="s">
        <v>727</v>
      </c>
      <c r="CK170" s="182" t="s">
        <v>1787</v>
      </c>
    </row>
    <row r="171" spans="1:89" ht="72" x14ac:dyDescent="0.25">
      <c r="A171" s="140">
        <v>394</v>
      </c>
      <c r="B171" s="10" t="s">
        <v>1912</v>
      </c>
      <c r="C171" s="11" t="s">
        <v>1913</v>
      </c>
      <c r="D171" s="10" t="s">
        <v>250</v>
      </c>
      <c r="E171" s="12">
        <v>44952</v>
      </c>
      <c r="F171" s="11" t="s">
        <v>1914</v>
      </c>
      <c r="G171" s="11" t="s">
        <v>91</v>
      </c>
      <c r="H171" s="11" t="s">
        <v>92</v>
      </c>
      <c r="I171" s="11" t="s">
        <v>93</v>
      </c>
      <c r="J171" s="52">
        <v>1013642402</v>
      </c>
      <c r="K171" s="13">
        <v>0</v>
      </c>
      <c r="L171" s="13" t="s">
        <v>94</v>
      </c>
      <c r="M171" s="3" t="s">
        <v>95</v>
      </c>
      <c r="N171" s="11" t="s">
        <v>1744</v>
      </c>
      <c r="O171" s="11" t="s">
        <v>97</v>
      </c>
      <c r="P171" s="3" t="s">
        <v>98</v>
      </c>
      <c r="Q171" s="11" t="s">
        <v>99</v>
      </c>
      <c r="R171" s="10" t="s">
        <v>371</v>
      </c>
      <c r="S171" s="10" t="s">
        <v>372</v>
      </c>
      <c r="T171" s="10">
        <v>52793194</v>
      </c>
      <c r="U171" s="10" t="s">
        <v>371</v>
      </c>
      <c r="V171" s="11" t="s">
        <v>103</v>
      </c>
      <c r="W171" s="11" t="s">
        <v>103</v>
      </c>
      <c r="X171" s="11" t="s">
        <v>103</v>
      </c>
      <c r="Y171" s="11" t="s">
        <v>104</v>
      </c>
      <c r="Z171" s="14">
        <v>54887600</v>
      </c>
      <c r="AA171" s="11" t="s">
        <v>103</v>
      </c>
      <c r="AB171" s="11" t="s">
        <v>103</v>
      </c>
      <c r="AC171" s="14">
        <v>4857310</v>
      </c>
      <c r="AD171" s="6" t="s">
        <v>103</v>
      </c>
      <c r="AE171" s="11">
        <v>24523</v>
      </c>
      <c r="AF171" s="11">
        <v>53123</v>
      </c>
      <c r="AG171" s="15">
        <v>2018011001175</v>
      </c>
      <c r="AH171" s="20">
        <v>44956</v>
      </c>
      <c r="AI171" s="17">
        <v>44956</v>
      </c>
      <c r="AJ171" s="11" t="s">
        <v>103</v>
      </c>
      <c r="AK171" s="10" t="s">
        <v>103</v>
      </c>
      <c r="AL171" s="15" t="s">
        <v>103</v>
      </c>
      <c r="AM171" s="11" t="s">
        <v>103</v>
      </c>
      <c r="AN171" s="12" t="s">
        <v>103</v>
      </c>
      <c r="AO171" s="7">
        <v>0</v>
      </c>
      <c r="AP171" s="11" t="s">
        <v>103</v>
      </c>
      <c r="AQ171" s="7">
        <v>0</v>
      </c>
      <c r="AR171" s="11" t="s">
        <v>103</v>
      </c>
      <c r="AS171" s="7">
        <v>0</v>
      </c>
      <c r="AT171" s="3" t="s">
        <v>103</v>
      </c>
      <c r="AU171" s="7">
        <v>0</v>
      </c>
      <c r="AV171" s="3" t="s">
        <v>103</v>
      </c>
      <c r="AW171" s="7">
        <v>0</v>
      </c>
      <c r="AX171" s="3" t="s">
        <v>103</v>
      </c>
      <c r="AY171" s="7">
        <v>0</v>
      </c>
      <c r="AZ171" s="3" t="s">
        <v>103</v>
      </c>
      <c r="BA171" s="11">
        <v>0</v>
      </c>
      <c r="BB171" s="13" t="s">
        <v>103</v>
      </c>
      <c r="BC171" s="3">
        <f t="shared" si="12"/>
        <v>0</v>
      </c>
      <c r="BD171" s="8">
        <f t="shared" si="17"/>
        <v>54887600</v>
      </c>
      <c r="BE171" s="43">
        <v>0</v>
      </c>
      <c r="BF171" s="43">
        <v>0</v>
      </c>
      <c r="BG171" s="43">
        <v>0</v>
      </c>
      <c r="BH171" s="43">
        <v>0</v>
      </c>
      <c r="BI171" s="12">
        <v>45291</v>
      </c>
      <c r="BJ171" s="12">
        <v>45291</v>
      </c>
      <c r="BK171" s="183">
        <f t="shared" ca="1" si="16"/>
        <v>-838</v>
      </c>
      <c r="BL171" s="11" t="s">
        <v>106</v>
      </c>
      <c r="BM171" s="10" t="s">
        <v>95</v>
      </c>
      <c r="BN171" s="11" t="s">
        <v>107</v>
      </c>
      <c r="BO171" s="11" t="s">
        <v>1915</v>
      </c>
      <c r="BP171" s="11">
        <v>0</v>
      </c>
      <c r="BQ171" s="11" t="s">
        <v>158</v>
      </c>
      <c r="BR171" s="12">
        <v>44956</v>
      </c>
      <c r="BS171" s="11" t="s">
        <v>1855</v>
      </c>
      <c r="BT171" s="12">
        <v>44956</v>
      </c>
      <c r="BU171" s="11" t="s">
        <v>1916</v>
      </c>
      <c r="BV171" s="11" t="s">
        <v>131</v>
      </c>
      <c r="BW171" s="9" t="s">
        <v>113</v>
      </c>
      <c r="BX171" s="10" t="s">
        <v>132</v>
      </c>
      <c r="BY171" s="11" t="s">
        <v>103</v>
      </c>
      <c r="BZ171" s="11" t="s">
        <v>142</v>
      </c>
      <c r="CA171" s="11" t="s">
        <v>103</v>
      </c>
      <c r="CB171" s="11" t="s">
        <v>117</v>
      </c>
      <c r="CC171" s="11" t="s">
        <v>1917</v>
      </c>
      <c r="CD171" s="11" t="s">
        <v>1918</v>
      </c>
      <c r="CE171" s="12" t="s">
        <v>103</v>
      </c>
      <c r="CF171" s="175"/>
      <c r="CG171" s="175"/>
      <c r="CH171" s="182" t="s">
        <v>378</v>
      </c>
      <c r="CI171" s="182" t="s">
        <v>121</v>
      </c>
      <c r="CJ171" s="182" t="s">
        <v>99</v>
      </c>
      <c r="CK171" s="182" t="s">
        <v>379</v>
      </c>
    </row>
    <row r="172" spans="1:89" ht="90" x14ac:dyDescent="0.25">
      <c r="A172" s="140">
        <v>625</v>
      </c>
      <c r="B172" s="10" t="s">
        <v>1919</v>
      </c>
      <c r="C172" s="11" t="s">
        <v>1920</v>
      </c>
      <c r="D172" s="11" t="s">
        <v>482</v>
      </c>
      <c r="E172" s="12">
        <v>44952</v>
      </c>
      <c r="F172" s="11" t="s">
        <v>434</v>
      </c>
      <c r="G172" s="11" t="s">
        <v>91</v>
      </c>
      <c r="H172" s="11" t="s">
        <v>92</v>
      </c>
      <c r="I172" s="11" t="s">
        <v>93</v>
      </c>
      <c r="J172" s="52">
        <v>60335962</v>
      </c>
      <c r="K172" s="13">
        <v>7</v>
      </c>
      <c r="L172" s="13" t="s">
        <v>94</v>
      </c>
      <c r="M172" s="13" t="s">
        <v>1348</v>
      </c>
      <c r="N172" s="11" t="s">
        <v>1921</v>
      </c>
      <c r="O172" s="11" t="s">
        <v>253</v>
      </c>
      <c r="P172" s="11" t="s">
        <v>168</v>
      </c>
      <c r="Q172" s="11" t="s">
        <v>99</v>
      </c>
      <c r="R172" s="10" t="s">
        <v>238</v>
      </c>
      <c r="S172" s="10" t="s">
        <v>324</v>
      </c>
      <c r="T172" s="28">
        <v>52085127</v>
      </c>
      <c r="U172" s="11" t="s">
        <v>238</v>
      </c>
      <c r="V172" s="11" t="s">
        <v>103</v>
      </c>
      <c r="W172" s="11" t="s">
        <v>103</v>
      </c>
      <c r="X172" s="11" t="s">
        <v>103</v>
      </c>
      <c r="Y172" s="11" t="s">
        <v>104</v>
      </c>
      <c r="Z172" s="14">
        <v>56501478</v>
      </c>
      <c r="AA172" s="11" t="s">
        <v>103</v>
      </c>
      <c r="AB172" s="11" t="s">
        <v>103</v>
      </c>
      <c r="AC172" s="14">
        <v>16618082</v>
      </c>
      <c r="AD172" s="6" t="s">
        <v>103</v>
      </c>
      <c r="AE172" s="11">
        <v>71823</v>
      </c>
      <c r="AF172" s="11">
        <v>51423</v>
      </c>
      <c r="AG172" s="15">
        <v>2022011000068</v>
      </c>
      <c r="AH172" s="12">
        <v>44952</v>
      </c>
      <c r="AI172" s="12">
        <v>44953</v>
      </c>
      <c r="AJ172" s="11" t="s">
        <v>103</v>
      </c>
      <c r="AK172" s="10" t="s">
        <v>103</v>
      </c>
      <c r="AL172" s="15" t="s">
        <v>103</v>
      </c>
      <c r="AM172" s="11" t="s">
        <v>103</v>
      </c>
      <c r="AN172" s="12" t="s">
        <v>103</v>
      </c>
      <c r="AO172" s="7">
        <v>0</v>
      </c>
      <c r="AP172" s="11" t="s">
        <v>103</v>
      </c>
      <c r="AQ172" s="7">
        <v>0</v>
      </c>
      <c r="AR172" s="11" t="s">
        <v>103</v>
      </c>
      <c r="AS172" s="7">
        <v>0</v>
      </c>
      <c r="AT172" s="3" t="s">
        <v>103</v>
      </c>
      <c r="AU172" s="7">
        <v>0</v>
      </c>
      <c r="AV172" s="3" t="s">
        <v>103</v>
      </c>
      <c r="AW172" s="7">
        <v>0</v>
      </c>
      <c r="AX172" s="3" t="s">
        <v>103</v>
      </c>
      <c r="AY172" s="7">
        <v>0</v>
      </c>
      <c r="AZ172" s="3" t="s">
        <v>103</v>
      </c>
      <c r="BA172" s="11">
        <v>0</v>
      </c>
      <c r="BB172" s="11">
        <v>0</v>
      </c>
      <c r="BC172" s="3">
        <f t="shared" si="12"/>
        <v>0</v>
      </c>
      <c r="BD172" s="8">
        <f t="shared" si="17"/>
        <v>56501478</v>
      </c>
      <c r="BE172" s="43">
        <v>0</v>
      </c>
      <c r="BF172" s="43">
        <v>0</v>
      </c>
      <c r="BG172" s="43">
        <v>0</v>
      </c>
      <c r="BH172" s="43">
        <v>0</v>
      </c>
      <c r="BI172" s="12">
        <v>45046</v>
      </c>
      <c r="BJ172" s="12">
        <v>45046</v>
      </c>
      <c r="BK172" s="183">
        <f t="shared" ca="1" si="16"/>
        <v>-1083</v>
      </c>
      <c r="BL172" s="11" t="s">
        <v>106</v>
      </c>
      <c r="BM172" s="10" t="s">
        <v>95</v>
      </c>
      <c r="BN172" s="11" t="s">
        <v>107</v>
      </c>
      <c r="BO172" s="11" t="s">
        <v>1922</v>
      </c>
      <c r="BP172" s="11">
        <v>0</v>
      </c>
      <c r="BQ172" s="11" t="s">
        <v>109</v>
      </c>
      <c r="BR172" s="12">
        <v>44953</v>
      </c>
      <c r="BS172" s="11" t="s">
        <v>1923</v>
      </c>
      <c r="BT172" s="12">
        <v>44953</v>
      </c>
      <c r="BU172" s="10" t="s">
        <v>1924</v>
      </c>
      <c r="BV172" s="11" t="s">
        <v>131</v>
      </c>
      <c r="BW172" s="124" t="s">
        <v>113</v>
      </c>
      <c r="BX172" s="10" t="s">
        <v>132</v>
      </c>
      <c r="BY172" s="11" t="s">
        <v>103</v>
      </c>
      <c r="BZ172" s="11" t="s">
        <v>142</v>
      </c>
      <c r="CA172" s="11" t="s">
        <v>103</v>
      </c>
      <c r="CB172" s="11" t="s">
        <v>117</v>
      </c>
      <c r="CC172" s="11" t="s">
        <v>1925</v>
      </c>
      <c r="CD172" s="11" t="s">
        <v>1926</v>
      </c>
      <c r="CE172" s="12" t="s">
        <v>103</v>
      </c>
      <c r="CF172" s="175"/>
      <c r="CG172" s="175"/>
      <c r="CH172" s="182" t="s">
        <v>245</v>
      </c>
      <c r="CI172" s="182" t="s">
        <v>246</v>
      </c>
      <c r="CJ172" s="182" t="s">
        <v>99</v>
      </c>
      <c r="CK172" s="182" t="s">
        <v>247</v>
      </c>
    </row>
    <row r="173" spans="1:89" ht="72" x14ac:dyDescent="0.25">
      <c r="A173" s="140">
        <v>401</v>
      </c>
      <c r="B173" s="10" t="s">
        <v>1927</v>
      </c>
      <c r="C173" s="11" t="s">
        <v>1928</v>
      </c>
      <c r="D173" s="11" t="s">
        <v>263</v>
      </c>
      <c r="E173" s="12">
        <v>44952</v>
      </c>
      <c r="F173" s="11" t="s">
        <v>1929</v>
      </c>
      <c r="G173" s="11" t="s">
        <v>91</v>
      </c>
      <c r="H173" s="11" t="s">
        <v>92</v>
      </c>
      <c r="I173" s="11" t="s">
        <v>93</v>
      </c>
      <c r="J173" s="52">
        <v>80199566</v>
      </c>
      <c r="K173" s="13">
        <v>2</v>
      </c>
      <c r="L173" s="13" t="s">
        <v>94</v>
      </c>
      <c r="M173" s="3" t="s">
        <v>95</v>
      </c>
      <c r="N173" s="11" t="s">
        <v>1930</v>
      </c>
      <c r="O173" s="11" t="s">
        <v>97</v>
      </c>
      <c r="P173" s="3" t="s">
        <v>98</v>
      </c>
      <c r="Q173" s="11" t="s">
        <v>99</v>
      </c>
      <c r="R173" s="10" t="s">
        <v>1475</v>
      </c>
      <c r="S173" s="10" t="s">
        <v>1476</v>
      </c>
      <c r="T173" s="10">
        <v>51746389</v>
      </c>
      <c r="U173" s="10" t="s">
        <v>1475</v>
      </c>
      <c r="V173" s="11" t="s">
        <v>103</v>
      </c>
      <c r="W173" s="11" t="s">
        <v>103</v>
      </c>
      <c r="X173" s="11" t="s">
        <v>103</v>
      </c>
      <c r="Y173" s="11" t="s">
        <v>104</v>
      </c>
      <c r="Z173" s="14">
        <v>95172940</v>
      </c>
      <c r="AA173" s="11" t="s">
        <v>103</v>
      </c>
      <c r="AB173" s="11" t="s">
        <v>103</v>
      </c>
      <c r="AC173" s="14">
        <v>8652088</v>
      </c>
      <c r="AD173" s="6" t="s">
        <v>103</v>
      </c>
      <c r="AE173" s="11">
        <v>51323</v>
      </c>
      <c r="AF173" s="11">
        <v>27223</v>
      </c>
      <c r="AG173" s="11" t="s">
        <v>105</v>
      </c>
      <c r="AH173" s="20">
        <v>44956</v>
      </c>
      <c r="AI173" s="17">
        <v>44958</v>
      </c>
      <c r="AJ173" s="11" t="s">
        <v>103</v>
      </c>
      <c r="AK173" s="10" t="s">
        <v>103</v>
      </c>
      <c r="AL173" s="15" t="s">
        <v>103</v>
      </c>
      <c r="AM173" s="11" t="s">
        <v>103</v>
      </c>
      <c r="AN173" s="12" t="s">
        <v>103</v>
      </c>
      <c r="AO173" s="7">
        <v>0</v>
      </c>
      <c r="AP173" s="11" t="s">
        <v>103</v>
      </c>
      <c r="AQ173" s="7">
        <v>0</v>
      </c>
      <c r="AR173" s="11" t="s">
        <v>103</v>
      </c>
      <c r="AS173" s="7">
        <v>0</v>
      </c>
      <c r="AT173" s="3" t="s">
        <v>103</v>
      </c>
      <c r="AU173" s="7">
        <v>0</v>
      </c>
      <c r="AV173" s="3" t="s">
        <v>103</v>
      </c>
      <c r="AW173" s="7">
        <v>0</v>
      </c>
      <c r="AX173" s="3" t="s">
        <v>103</v>
      </c>
      <c r="AY173" s="7">
        <v>0</v>
      </c>
      <c r="AZ173" s="3" t="s">
        <v>103</v>
      </c>
      <c r="BA173" s="11">
        <v>0</v>
      </c>
      <c r="BB173" s="13" t="s">
        <v>103</v>
      </c>
      <c r="BC173" s="3">
        <f t="shared" si="12"/>
        <v>0</v>
      </c>
      <c r="BD173" s="8">
        <f t="shared" si="17"/>
        <v>95172940</v>
      </c>
      <c r="BE173" s="43">
        <v>0</v>
      </c>
      <c r="BF173" s="43">
        <v>0</v>
      </c>
      <c r="BG173" s="43">
        <v>0</v>
      </c>
      <c r="BH173" s="43">
        <v>0</v>
      </c>
      <c r="BI173" s="12">
        <v>45275</v>
      </c>
      <c r="BJ173" s="12">
        <v>45275</v>
      </c>
      <c r="BK173" s="183">
        <f t="shared" ca="1" si="16"/>
        <v>-854</v>
      </c>
      <c r="BL173" s="11" t="s">
        <v>106</v>
      </c>
      <c r="BM173" s="10" t="s">
        <v>95</v>
      </c>
      <c r="BN173" s="11" t="s">
        <v>107</v>
      </c>
      <c r="BO173" s="11" t="s">
        <v>1931</v>
      </c>
      <c r="BP173" s="11">
        <v>0</v>
      </c>
      <c r="BQ173" s="11" t="s">
        <v>109</v>
      </c>
      <c r="BR173" s="12">
        <v>44956</v>
      </c>
      <c r="BS173" s="11" t="s">
        <v>1932</v>
      </c>
      <c r="BT173" s="12">
        <v>44957</v>
      </c>
      <c r="BU173" s="11" t="s">
        <v>1933</v>
      </c>
      <c r="BV173" s="11" t="s">
        <v>131</v>
      </c>
      <c r="BW173" s="9" t="s">
        <v>113</v>
      </c>
      <c r="BX173" s="10" t="s">
        <v>132</v>
      </c>
      <c r="BY173" s="11" t="s">
        <v>103</v>
      </c>
      <c r="BZ173" s="11" t="s">
        <v>175</v>
      </c>
      <c r="CA173" s="11" t="s">
        <v>103</v>
      </c>
      <c r="CB173" s="11" t="s">
        <v>160</v>
      </c>
      <c r="CC173" s="11" t="s">
        <v>1934</v>
      </c>
      <c r="CD173" s="11" t="s">
        <v>1935</v>
      </c>
      <c r="CE173" s="12" t="s">
        <v>103</v>
      </c>
      <c r="CF173" s="175"/>
      <c r="CG173" s="175"/>
      <c r="CH173" s="182" t="s">
        <v>1936</v>
      </c>
      <c r="CI173" s="182" t="s">
        <v>121</v>
      </c>
      <c r="CJ173" s="182" t="s">
        <v>99</v>
      </c>
      <c r="CK173" s="182" t="s">
        <v>1483</v>
      </c>
    </row>
    <row r="174" spans="1:89" ht="72" x14ac:dyDescent="0.25">
      <c r="A174" s="140">
        <v>96</v>
      </c>
      <c r="B174" s="10" t="s">
        <v>1937</v>
      </c>
      <c r="C174" s="11" t="s">
        <v>1938</v>
      </c>
      <c r="D174" s="11" t="s">
        <v>263</v>
      </c>
      <c r="E174" s="12">
        <v>44952</v>
      </c>
      <c r="F174" s="11" t="s">
        <v>1939</v>
      </c>
      <c r="G174" s="11" t="s">
        <v>91</v>
      </c>
      <c r="H174" s="11" t="s">
        <v>92</v>
      </c>
      <c r="I174" s="11" t="s">
        <v>93</v>
      </c>
      <c r="J174" s="52">
        <v>49605693</v>
      </c>
      <c r="K174" s="13">
        <v>1</v>
      </c>
      <c r="L174" s="13" t="s">
        <v>94</v>
      </c>
      <c r="M174" s="13" t="s">
        <v>1584</v>
      </c>
      <c r="N174" s="11" t="s">
        <v>554</v>
      </c>
      <c r="O174" s="10" t="s">
        <v>384</v>
      </c>
      <c r="P174" s="3" t="s">
        <v>98</v>
      </c>
      <c r="Q174" s="11" t="s">
        <v>99</v>
      </c>
      <c r="R174" s="10" t="s">
        <v>522</v>
      </c>
      <c r="S174" s="10" t="s">
        <v>523</v>
      </c>
      <c r="T174" s="11">
        <v>79309847</v>
      </c>
      <c r="U174" s="10" t="s">
        <v>522</v>
      </c>
      <c r="V174" s="11" t="s">
        <v>103</v>
      </c>
      <c r="W174" s="11" t="s">
        <v>103</v>
      </c>
      <c r="X174" s="11" t="s">
        <v>103</v>
      </c>
      <c r="Y174" s="11" t="s">
        <v>104</v>
      </c>
      <c r="Z174" s="14">
        <v>87532783</v>
      </c>
      <c r="AA174" s="11" t="s">
        <v>103</v>
      </c>
      <c r="AB174" s="11" t="s">
        <v>103</v>
      </c>
      <c r="AC174" s="14">
        <v>7589549</v>
      </c>
      <c r="AD174" s="6" t="s">
        <v>103</v>
      </c>
      <c r="AE174" s="11">
        <v>33823</v>
      </c>
      <c r="AF174" s="11">
        <v>52923</v>
      </c>
      <c r="AG174" s="15" t="s">
        <v>221</v>
      </c>
      <c r="AH174" s="12">
        <v>44956</v>
      </c>
      <c r="AI174" s="12">
        <v>44956</v>
      </c>
      <c r="AJ174" s="11" t="s">
        <v>103</v>
      </c>
      <c r="AK174" s="10" t="s">
        <v>103</v>
      </c>
      <c r="AL174" s="15" t="s">
        <v>103</v>
      </c>
      <c r="AM174" s="11" t="s">
        <v>103</v>
      </c>
      <c r="AN174" s="12" t="s">
        <v>103</v>
      </c>
      <c r="AO174" s="7">
        <v>0</v>
      </c>
      <c r="AP174" s="11" t="s">
        <v>103</v>
      </c>
      <c r="AQ174" s="7">
        <v>0</v>
      </c>
      <c r="AR174" s="11" t="s">
        <v>103</v>
      </c>
      <c r="AS174" s="7">
        <v>0</v>
      </c>
      <c r="AT174" s="3" t="s">
        <v>103</v>
      </c>
      <c r="AU174" s="7">
        <v>0</v>
      </c>
      <c r="AV174" s="3" t="s">
        <v>103</v>
      </c>
      <c r="AW174" s="7">
        <v>0</v>
      </c>
      <c r="AX174" s="3" t="s">
        <v>103</v>
      </c>
      <c r="AY174" s="7">
        <v>0</v>
      </c>
      <c r="AZ174" s="3" t="s">
        <v>103</v>
      </c>
      <c r="BA174" s="11">
        <v>0</v>
      </c>
      <c r="BB174" s="3" t="s">
        <v>103</v>
      </c>
      <c r="BC174" s="3">
        <f t="shared" si="12"/>
        <v>0</v>
      </c>
      <c r="BD174" s="8">
        <f t="shared" si="17"/>
        <v>87532783</v>
      </c>
      <c r="BE174" s="43">
        <v>0</v>
      </c>
      <c r="BF174" s="43">
        <v>0</v>
      </c>
      <c r="BG174" s="43">
        <v>0</v>
      </c>
      <c r="BH174" s="43">
        <v>0</v>
      </c>
      <c r="BI174" s="12">
        <v>45291</v>
      </c>
      <c r="BJ174" s="12">
        <v>45291</v>
      </c>
      <c r="BK174" s="183">
        <f t="shared" ca="1" si="16"/>
        <v>-838</v>
      </c>
      <c r="BL174" s="11" t="s">
        <v>106</v>
      </c>
      <c r="BM174" s="10" t="s">
        <v>95</v>
      </c>
      <c r="BN174" s="11" t="s">
        <v>107</v>
      </c>
      <c r="BO174" s="11" t="s">
        <v>1940</v>
      </c>
      <c r="BP174" s="11">
        <v>0</v>
      </c>
      <c r="BQ174" s="11" t="s">
        <v>158</v>
      </c>
      <c r="BR174" s="12">
        <v>44956</v>
      </c>
      <c r="BS174" s="11" t="s">
        <v>1714</v>
      </c>
      <c r="BT174" s="12">
        <v>44956</v>
      </c>
      <c r="BU174" s="11" t="s">
        <v>1941</v>
      </c>
      <c r="BV174" s="11" t="s">
        <v>131</v>
      </c>
      <c r="BW174" s="124" t="s">
        <v>113</v>
      </c>
      <c r="BX174" s="10" t="s">
        <v>132</v>
      </c>
      <c r="BY174" s="11" t="s">
        <v>103</v>
      </c>
      <c r="BZ174" s="11" t="s">
        <v>438</v>
      </c>
      <c r="CA174" s="11" t="s">
        <v>103</v>
      </c>
      <c r="CB174" s="11" t="s">
        <v>117</v>
      </c>
      <c r="CC174" s="11" t="s">
        <v>1942</v>
      </c>
      <c r="CD174" s="11" t="s">
        <v>1943</v>
      </c>
      <c r="CE174" s="12" t="s">
        <v>103</v>
      </c>
      <c r="CF174" s="175"/>
      <c r="CG174" s="175"/>
      <c r="CH174" s="182" t="s">
        <v>245</v>
      </c>
      <c r="CI174" s="182" t="s">
        <v>246</v>
      </c>
      <c r="CJ174" s="182" t="s">
        <v>99</v>
      </c>
      <c r="CK174" s="182" t="s">
        <v>247</v>
      </c>
    </row>
    <row r="175" spans="1:89" ht="72" x14ac:dyDescent="0.25">
      <c r="A175" s="140">
        <v>87</v>
      </c>
      <c r="B175" s="10" t="s">
        <v>1944</v>
      </c>
      <c r="C175" s="11" t="s">
        <v>1945</v>
      </c>
      <c r="D175" s="11" t="s">
        <v>263</v>
      </c>
      <c r="E175" s="12">
        <v>44952</v>
      </c>
      <c r="F175" s="11" t="s">
        <v>1946</v>
      </c>
      <c r="G175" s="11" t="s">
        <v>91</v>
      </c>
      <c r="H175" s="11" t="s">
        <v>92</v>
      </c>
      <c r="I175" s="11" t="s">
        <v>93</v>
      </c>
      <c r="J175" s="52">
        <v>1018433691</v>
      </c>
      <c r="K175" s="13">
        <v>4</v>
      </c>
      <c r="L175" s="13" t="s">
        <v>94</v>
      </c>
      <c r="M175" s="3" t="s">
        <v>95</v>
      </c>
      <c r="N175" s="11" t="s">
        <v>554</v>
      </c>
      <c r="O175" s="10" t="s">
        <v>384</v>
      </c>
      <c r="P175" s="3" t="s">
        <v>98</v>
      </c>
      <c r="Q175" s="11" t="s">
        <v>99</v>
      </c>
      <c r="R175" s="10" t="s">
        <v>522</v>
      </c>
      <c r="S175" s="10" t="s">
        <v>523</v>
      </c>
      <c r="T175" s="11">
        <v>79309847</v>
      </c>
      <c r="U175" s="10" t="s">
        <v>522</v>
      </c>
      <c r="V175" s="11" t="s">
        <v>103</v>
      </c>
      <c r="W175" s="11" t="s">
        <v>103</v>
      </c>
      <c r="X175" s="11" t="s">
        <v>103</v>
      </c>
      <c r="Y175" s="11" t="s">
        <v>104</v>
      </c>
      <c r="Z175" s="14">
        <v>87532783</v>
      </c>
      <c r="AA175" s="11" t="s">
        <v>103</v>
      </c>
      <c r="AB175" s="11" t="s">
        <v>103</v>
      </c>
      <c r="AC175" s="14">
        <v>7589549</v>
      </c>
      <c r="AD175" s="6" t="s">
        <v>103</v>
      </c>
      <c r="AE175" s="11">
        <v>34623</v>
      </c>
      <c r="AF175" s="11">
        <v>51923</v>
      </c>
      <c r="AG175" s="15" t="s">
        <v>221</v>
      </c>
      <c r="AH175" s="12">
        <v>44953</v>
      </c>
      <c r="AI175" s="12">
        <v>44953</v>
      </c>
      <c r="AJ175" s="11" t="s">
        <v>103</v>
      </c>
      <c r="AK175" s="10" t="s">
        <v>103</v>
      </c>
      <c r="AL175" s="15" t="s">
        <v>103</v>
      </c>
      <c r="AM175" s="11" t="s">
        <v>103</v>
      </c>
      <c r="AN175" s="12" t="s">
        <v>103</v>
      </c>
      <c r="AO175" s="7">
        <v>0</v>
      </c>
      <c r="AP175" s="11" t="s">
        <v>103</v>
      </c>
      <c r="AQ175" s="7">
        <v>0</v>
      </c>
      <c r="AR175" s="11" t="s">
        <v>103</v>
      </c>
      <c r="AS175" s="7">
        <v>0</v>
      </c>
      <c r="AT175" s="3" t="s">
        <v>103</v>
      </c>
      <c r="AU175" s="7">
        <v>0</v>
      </c>
      <c r="AV175" s="3" t="s">
        <v>103</v>
      </c>
      <c r="AW175" s="7">
        <v>0</v>
      </c>
      <c r="AX175" s="3" t="s">
        <v>103</v>
      </c>
      <c r="AY175" s="7">
        <v>0</v>
      </c>
      <c r="AZ175" s="3" t="s">
        <v>103</v>
      </c>
      <c r="BA175" s="11">
        <v>0</v>
      </c>
      <c r="BB175" s="3" t="s">
        <v>103</v>
      </c>
      <c r="BC175" s="3">
        <f t="shared" si="12"/>
        <v>0</v>
      </c>
      <c r="BD175" s="8">
        <f t="shared" si="17"/>
        <v>87532783</v>
      </c>
      <c r="BE175" s="43">
        <v>0</v>
      </c>
      <c r="BF175" s="43">
        <v>0</v>
      </c>
      <c r="BG175" s="43">
        <v>0</v>
      </c>
      <c r="BH175" s="43">
        <v>0</v>
      </c>
      <c r="BI175" s="12">
        <v>45291</v>
      </c>
      <c r="BJ175" s="12">
        <v>45291</v>
      </c>
      <c r="BK175" s="183">
        <f t="shared" ca="1" si="16"/>
        <v>-838</v>
      </c>
      <c r="BL175" s="11" t="s">
        <v>106</v>
      </c>
      <c r="BM175" s="10" t="s">
        <v>95</v>
      </c>
      <c r="BN175" s="11" t="s">
        <v>107</v>
      </c>
      <c r="BO175" s="11" t="s">
        <v>1947</v>
      </c>
      <c r="BP175" s="11">
        <v>0</v>
      </c>
      <c r="BQ175" s="11" t="s">
        <v>109</v>
      </c>
      <c r="BR175" s="12">
        <v>44953</v>
      </c>
      <c r="BS175" s="12" t="s">
        <v>1882</v>
      </c>
      <c r="BT175" s="12">
        <v>44953</v>
      </c>
      <c r="BU175" s="11" t="s">
        <v>1948</v>
      </c>
      <c r="BV175" s="11" t="s">
        <v>131</v>
      </c>
      <c r="BW175" s="124" t="s">
        <v>113</v>
      </c>
      <c r="BX175" s="10" t="s">
        <v>132</v>
      </c>
      <c r="BY175" s="11" t="s">
        <v>103</v>
      </c>
      <c r="BZ175" s="11" t="s">
        <v>438</v>
      </c>
      <c r="CA175" s="11" t="s">
        <v>103</v>
      </c>
      <c r="CB175" s="11" t="s">
        <v>117</v>
      </c>
      <c r="CC175" s="11" t="s">
        <v>1949</v>
      </c>
      <c r="CD175" s="11" t="s">
        <v>1950</v>
      </c>
      <c r="CE175" s="12" t="s">
        <v>103</v>
      </c>
      <c r="CF175" s="175"/>
      <c r="CG175" s="175"/>
      <c r="CH175" s="182" t="s">
        <v>245</v>
      </c>
      <c r="CI175" s="182" t="s">
        <v>246</v>
      </c>
      <c r="CJ175" s="182" t="s">
        <v>99</v>
      </c>
      <c r="CK175" s="182" t="s">
        <v>247</v>
      </c>
    </row>
    <row r="176" spans="1:89" ht="72" x14ac:dyDescent="0.25">
      <c r="A176" s="140">
        <v>655</v>
      </c>
      <c r="B176" s="10" t="s">
        <v>1951</v>
      </c>
      <c r="C176" s="11" t="s">
        <v>1952</v>
      </c>
      <c r="D176" s="11" t="s">
        <v>263</v>
      </c>
      <c r="E176" s="12">
        <v>44952</v>
      </c>
      <c r="F176" s="11" t="s">
        <v>1953</v>
      </c>
      <c r="G176" s="11" t="s">
        <v>91</v>
      </c>
      <c r="H176" s="11" t="s">
        <v>92</v>
      </c>
      <c r="I176" s="11" t="s">
        <v>93</v>
      </c>
      <c r="J176" s="52">
        <v>1030539030</v>
      </c>
      <c r="K176" s="13">
        <v>6</v>
      </c>
      <c r="L176" s="13" t="s">
        <v>94</v>
      </c>
      <c r="M176" s="3" t="s">
        <v>95</v>
      </c>
      <c r="N176" s="11" t="s">
        <v>1954</v>
      </c>
      <c r="O176" s="10" t="s">
        <v>384</v>
      </c>
      <c r="P176" s="3" t="s">
        <v>98</v>
      </c>
      <c r="Q176" s="11" t="s">
        <v>99</v>
      </c>
      <c r="R176" s="10" t="s">
        <v>522</v>
      </c>
      <c r="S176" s="10" t="s">
        <v>523</v>
      </c>
      <c r="T176" s="11">
        <v>79309847</v>
      </c>
      <c r="U176" s="10" t="s">
        <v>522</v>
      </c>
      <c r="V176" s="11" t="s">
        <v>103</v>
      </c>
      <c r="W176" s="11" t="s">
        <v>103</v>
      </c>
      <c r="X176" s="11" t="s">
        <v>103</v>
      </c>
      <c r="Y176" s="11" t="s">
        <v>104</v>
      </c>
      <c r="Z176" s="14">
        <v>43766375</v>
      </c>
      <c r="AA176" s="11" t="s">
        <v>103</v>
      </c>
      <c r="AB176" s="11" t="s">
        <v>103</v>
      </c>
      <c r="AC176" s="14">
        <v>3794773</v>
      </c>
      <c r="AD176" s="6" t="s">
        <v>103</v>
      </c>
      <c r="AE176" s="11">
        <v>48723</v>
      </c>
      <c r="AF176" s="11">
        <v>54523</v>
      </c>
      <c r="AG176" s="15">
        <v>2022011000068</v>
      </c>
      <c r="AH176" s="12">
        <v>44956</v>
      </c>
      <c r="AI176" s="12">
        <v>44958</v>
      </c>
      <c r="AJ176" s="11" t="s">
        <v>103</v>
      </c>
      <c r="AK176" s="10" t="s">
        <v>103</v>
      </c>
      <c r="AL176" s="15" t="s">
        <v>103</v>
      </c>
      <c r="AM176" s="11" t="s">
        <v>103</v>
      </c>
      <c r="AN176" s="12" t="s">
        <v>103</v>
      </c>
      <c r="AO176" s="7">
        <v>0</v>
      </c>
      <c r="AP176" s="11" t="s">
        <v>103</v>
      </c>
      <c r="AQ176" s="7">
        <v>0</v>
      </c>
      <c r="AR176" s="11" t="s">
        <v>103</v>
      </c>
      <c r="AS176" s="7">
        <v>0</v>
      </c>
      <c r="AT176" s="3" t="s">
        <v>103</v>
      </c>
      <c r="AU176" s="7">
        <v>0</v>
      </c>
      <c r="AV176" s="3" t="s">
        <v>103</v>
      </c>
      <c r="AW176" s="7">
        <v>0</v>
      </c>
      <c r="AX176" s="3" t="s">
        <v>103</v>
      </c>
      <c r="AY176" s="7">
        <v>0</v>
      </c>
      <c r="AZ176" s="3" t="s">
        <v>103</v>
      </c>
      <c r="BA176" s="11">
        <v>0</v>
      </c>
      <c r="BB176" s="13" t="s">
        <v>103</v>
      </c>
      <c r="BC176" s="3">
        <f t="shared" si="12"/>
        <v>0</v>
      </c>
      <c r="BD176" s="8">
        <f t="shared" si="17"/>
        <v>43766375</v>
      </c>
      <c r="BE176" s="43">
        <v>0</v>
      </c>
      <c r="BF176" s="43">
        <v>0</v>
      </c>
      <c r="BG176" s="43">
        <v>0</v>
      </c>
      <c r="BH176" s="43">
        <v>0</v>
      </c>
      <c r="BI176" s="12">
        <v>45291</v>
      </c>
      <c r="BJ176" s="12">
        <v>45291</v>
      </c>
      <c r="BK176" s="183">
        <f t="shared" ca="1" si="16"/>
        <v>-838</v>
      </c>
      <c r="BL176" s="11" t="s">
        <v>106</v>
      </c>
      <c r="BM176" s="10" t="s">
        <v>95</v>
      </c>
      <c r="BN176" s="11" t="s">
        <v>107</v>
      </c>
      <c r="BO176" s="11" t="s">
        <v>1955</v>
      </c>
      <c r="BP176" s="11">
        <v>0</v>
      </c>
      <c r="BQ176" s="11" t="s">
        <v>109</v>
      </c>
      <c r="BR176" s="12">
        <v>44957</v>
      </c>
      <c r="BS176" s="11" t="s">
        <v>1350</v>
      </c>
      <c r="BT176" s="12">
        <v>44958</v>
      </c>
      <c r="BU176" s="10" t="s">
        <v>1956</v>
      </c>
      <c r="BV176" s="11" t="s">
        <v>131</v>
      </c>
      <c r="BW176" s="124" t="s">
        <v>113</v>
      </c>
      <c r="BX176" s="10" t="s">
        <v>132</v>
      </c>
      <c r="BY176" s="11" t="s">
        <v>103</v>
      </c>
      <c r="BZ176" s="11" t="s">
        <v>1957</v>
      </c>
      <c r="CA176" s="11" t="s">
        <v>103</v>
      </c>
      <c r="CB176" s="11" t="s">
        <v>160</v>
      </c>
      <c r="CC176" s="11" t="s">
        <v>1958</v>
      </c>
      <c r="CD176" s="11" t="s">
        <v>1959</v>
      </c>
      <c r="CE176" s="12" t="s">
        <v>103</v>
      </c>
      <c r="CF176" s="175"/>
      <c r="CG176" s="175"/>
      <c r="CH176" s="182" t="s">
        <v>245</v>
      </c>
      <c r="CI176" s="182" t="s">
        <v>246</v>
      </c>
      <c r="CJ176" s="182" t="s">
        <v>99</v>
      </c>
      <c r="CK176" s="182" t="s">
        <v>247</v>
      </c>
    </row>
    <row r="177" spans="1:89" ht="234" x14ac:dyDescent="0.25">
      <c r="A177" s="140">
        <v>542</v>
      </c>
      <c r="B177" s="10" t="s">
        <v>1960</v>
      </c>
      <c r="C177" s="11" t="s">
        <v>1961</v>
      </c>
      <c r="D177" s="11" t="s">
        <v>263</v>
      </c>
      <c r="E177" s="12">
        <v>44952</v>
      </c>
      <c r="F177" s="11" t="s">
        <v>1962</v>
      </c>
      <c r="G177" s="11" t="s">
        <v>91</v>
      </c>
      <c r="H177" s="11" t="s">
        <v>92</v>
      </c>
      <c r="I177" s="11" t="s">
        <v>93</v>
      </c>
      <c r="J177" s="52">
        <v>1065614269</v>
      </c>
      <c r="K177" s="13">
        <v>7</v>
      </c>
      <c r="L177" s="13" t="s">
        <v>94</v>
      </c>
      <c r="M177" s="13" t="s">
        <v>1963</v>
      </c>
      <c r="N177" s="11" t="s">
        <v>1900</v>
      </c>
      <c r="O177" s="10" t="s">
        <v>384</v>
      </c>
      <c r="P177" s="3" t="s">
        <v>98</v>
      </c>
      <c r="Q177" s="11" t="s">
        <v>99</v>
      </c>
      <c r="R177" s="10" t="s">
        <v>1901</v>
      </c>
      <c r="S177" s="10" t="s">
        <v>1776</v>
      </c>
      <c r="T177" s="10">
        <v>52421376</v>
      </c>
      <c r="U177" s="11" t="s">
        <v>1777</v>
      </c>
      <c r="V177" s="11" t="s">
        <v>103</v>
      </c>
      <c r="W177" s="112" t="s">
        <v>1778</v>
      </c>
      <c r="X177" s="11" t="s">
        <v>103</v>
      </c>
      <c r="Y177" s="11" t="s">
        <v>104</v>
      </c>
      <c r="Z177" s="14">
        <v>42627947</v>
      </c>
      <c r="AA177" s="11" t="s">
        <v>103</v>
      </c>
      <c r="AB177" s="11" t="s">
        <v>103</v>
      </c>
      <c r="AC177" s="51">
        <v>3794773</v>
      </c>
      <c r="AD177" s="6">
        <v>4143892</v>
      </c>
      <c r="AE177" s="11">
        <v>45423</v>
      </c>
      <c r="AF177" s="11">
        <v>52823</v>
      </c>
      <c r="AG177" s="15">
        <v>2022011000068</v>
      </c>
      <c r="AH177" s="20">
        <v>44956</v>
      </c>
      <c r="AI177" s="17">
        <v>44957</v>
      </c>
      <c r="AJ177" s="2" t="s">
        <v>1964</v>
      </c>
      <c r="AK177" s="2" t="s">
        <v>204</v>
      </c>
      <c r="AL177" s="59" t="s">
        <v>1965</v>
      </c>
      <c r="AM177" s="2" t="s">
        <v>1966</v>
      </c>
      <c r="AN177" s="36" t="s">
        <v>1967</v>
      </c>
      <c r="AO177" s="7">
        <v>-758952</v>
      </c>
      <c r="AP177" s="61">
        <v>45288</v>
      </c>
      <c r="AQ177" s="7">
        <v>20719460</v>
      </c>
      <c r="AR177" s="61">
        <v>45288</v>
      </c>
      <c r="AS177" s="7">
        <v>0</v>
      </c>
      <c r="AT177" s="3" t="s">
        <v>103</v>
      </c>
      <c r="AU177" s="7">
        <v>0</v>
      </c>
      <c r="AV177" s="3" t="s">
        <v>103</v>
      </c>
      <c r="AW177" s="7">
        <v>0</v>
      </c>
      <c r="AX177" s="3" t="s">
        <v>103</v>
      </c>
      <c r="AY177" s="7">
        <v>0</v>
      </c>
      <c r="AZ177" s="3" t="s">
        <v>103</v>
      </c>
      <c r="BA177" s="11">
        <v>1</v>
      </c>
      <c r="BB177" s="61">
        <v>45288</v>
      </c>
      <c r="BC177" s="3">
        <f t="shared" si="12"/>
        <v>152</v>
      </c>
      <c r="BD177" s="8">
        <f t="shared" si="17"/>
        <v>62588455</v>
      </c>
      <c r="BE177" s="154">
        <f>BF177+BG177+BH177</f>
        <v>20719460</v>
      </c>
      <c r="BF177" s="7">
        <v>20719460</v>
      </c>
      <c r="BG177" s="7">
        <v>0</v>
      </c>
      <c r="BH177" s="7">
        <v>0</v>
      </c>
      <c r="BI177" s="39">
        <v>45291</v>
      </c>
      <c r="BJ177" s="12">
        <v>45443</v>
      </c>
      <c r="BK177" s="183">
        <f t="shared" ca="1" si="16"/>
        <v>-686</v>
      </c>
      <c r="BL177" s="11" t="s">
        <v>106</v>
      </c>
      <c r="BM177" s="10" t="s">
        <v>95</v>
      </c>
      <c r="BN177" s="11" t="s">
        <v>107</v>
      </c>
      <c r="BO177" s="11" t="s">
        <v>1968</v>
      </c>
      <c r="BP177" s="11" t="s">
        <v>206</v>
      </c>
      <c r="BQ177" s="11" t="s">
        <v>282</v>
      </c>
      <c r="BR177" s="12" t="s">
        <v>1969</v>
      </c>
      <c r="BS177" s="12" t="s">
        <v>1970</v>
      </c>
      <c r="BT177" s="12" t="s">
        <v>1969</v>
      </c>
      <c r="BU177" s="11" t="s">
        <v>1971</v>
      </c>
      <c r="BV177" s="11" t="s">
        <v>1972</v>
      </c>
      <c r="BW177" s="9" t="s">
        <v>113</v>
      </c>
      <c r="BX177" s="11" t="s">
        <v>343</v>
      </c>
      <c r="BY177" s="11" t="s">
        <v>103</v>
      </c>
      <c r="BZ177" s="11" t="s">
        <v>142</v>
      </c>
      <c r="CA177" s="11" t="s">
        <v>103</v>
      </c>
      <c r="CB177" s="11" t="s">
        <v>160</v>
      </c>
      <c r="CC177" s="11" t="s">
        <v>1973</v>
      </c>
      <c r="CD177" s="11" t="s">
        <v>1974</v>
      </c>
      <c r="CE177" s="12" t="s">
        <v>103</v>
      </c>
      <c r="CF177" s="175"/>
      <c r="CG177" s="175"/>
      <c r="CH177" s="182" t="s">
        <v>726</v>
      </c>
      <c r="CI177" s="182" t="s">
        <v>246</v>
      </c>
      <c r="CJ177" s="182" t="s">
        <v>727</v>
      </c>
      <c r="CK177" s="182" t="s">
        <v>1787</v>
      </c>
    </row>
    <row r="178" spans="1:89" ht="108" x14ac:dyDescent="0.25">
      <c r="A178" s="140">
        <v>540</v>
      </c>
      <c r="B178" s="10" t="s">
        <v>1975</v>
      </c>
      <c r="C178" s="11" t="s">
        <v>1976</v>
      </c>
      <c r="D178" s="13" t="s">
        <v>263</v>
      </c>
      <c r="E178" s="39">
        <v>44952</v>
      </c>
      <c r="F178" s="11" t="s">
        <v>1977</v>
      </c>
      <c r="G178" s="11" t="s">
        <v>91</v>
      </c>
      <c r="H178" s="11" t="s">
        <v>92</v>
      </c>
      <c r="I178" s="11" t="s">
        <v>93</v>
      </c>
      <c r="J178" s="52">
        <v>1032468121</v>
      </c>
      <c r="K178" s="13">
        <v>1</v>
      </c>
      <c r="L178" s="13" t="s">
        <v>94</v>
      </c>
      <c r="M178" s="3" t="s">
        <v>95</v>
      </c>
      <c r="N178" s="11" t="s">
        <v>1900</v>
      </c>
      <c r="O178" s="10" t="s">
        <v>384</v>
      </c>
      <c r="P178" s="3" t="s">
        <v>98</v>
      </c>
      <c r="Q178" s="11" t="s">
        <v>99</v>
      </c>
      <c r="R178" s="10" t="s">
        <v>1901</v>
      </c>
      <c r="S178" s="10" t="s">
        <v>1776</v>
      </c>
      <c r="T178" s="10">
        <v>52421376</v>
      </c>
      <c r="U178" s="11" t="s">
        <v>1777</v>
      </c>
      <c r="V178" s="11" t="s">
        <v>103</v>
      </c>
      <c r="W178" s="117" t="s">
        <v>1978</v>
      </c>
      <c r="X178" s="11" t="s">
        <v>103</v>
      </c>
      <c r="Y178" s="11" t="s">
        <v>104</v>
      </c>
      <c r="Z178" s="51">
        <v>42627947</v>
      </c>
      <c r="AA178" s="13" t="s">
        <v>103</v>
      </c>
      <c r="AB178" s="13" t="s">
        <v>103</v>
      </c>
      <c r="AC178" s="51">
        <v>3794773</v>
      </c>
      <c r="AD178" s="6">
        <v>4143892</v>
      </c>
      <c r="AE178" s="13">
        <v>45523</v>
      </c>
      <c r="AF178" s="13">
        <v>52723</v>
      </c>
      <c r="AG178" s="52">
        <v>2022011000068</v>
      </c>
      <c r="AH178" s="20">
        <v>44956</v>
      </c>
      <c r="AI178" s="17">
        <v>44958</v>
      </c>
      <c r="AJ178" s="118" t="s">
        <v>1979</v>
      </c>
      <c r="AK178" s="10" t="s">
        <v>204</v>
      </c>
      <c r="AL178" s="68">
        <v>1014290736</v>
      </c>
      <c r="AM178" s="118">
        <v>7</v>
      </c>
      <c r="AN178" s="119">
        <v>45142</v>
      </c>
      <c r="AO178" s="7">
        <v>-1264933</v>
      </c>
      <c r="AP178" s="61">
        <v>45288</v>
      </c>
      <c r="AQ178" s="7">
        <v>20719460</v>
      </c>
      <c r="AR178" s="61">
        <v>45288</v>
      </c>
      <c r="AS178" s="7">
        <v>0</v>
      </c>
      <c r="AT178" s="3" t="s">
        <v>103</v>
      </c>
      <c r="AU178" s="7">
        <v>0</v>
      </c>
      <c r="AV178" s="3" t="s">
        <v>103</v>
      </c>
      <c r="AW178" s="7">
        <v>0</v>
      </c>
      <c r="AX178" s="3" t="s">
        <v>103</v>
      </c>
      <c r="AY178" s="7">
        <v>0</v>
      </c>
      <c r="AZ178" s="3" t="s">
        <v>103</v>
      </c>
      <c r="BA178" s="13">
        <v>1</v>
      </c>
      <c r="BB178" s="61">
        <v>45288</v>
      </c>
      <c r="BC178" s="3">
        <f t="shared" si="12"/>
        <v>152</v>
      </c>
      <c r="BD178" s="8">
        <f t="shared" si="17"/>
        <v>62082474</v>
      </c>
      <c r="BE178" s="154">
        <f>BF178+BG178+BH178</f>
        <v>20719460</v>
      </c>
      <c r="BF178" s="7">
        <v>20719460</v>
      </c>
      <c r="BG178" s="7">
        <v>0</v>
      </c>
      <c r="BH178" s="7">
        <v>0</v>
      </c>
      <c r="BI178" s="39">
        <v>45291</v>
      </c>
      <c r="BJ178" s="12">
        <v>45443</v>
      </c>
      <c r="BK178" s="183">
        <f t="shared" ca="1" si="16"/>
        <v>-686</v>
      </c>
      <c r="BL178" s="11" t="s">
        <v>106</v>
      </c>
      <c r="BM178" s="10" t="s">
        <v>95</v>
      </c>
      <c r="BN178" s="11" t="s">
        <v>107</v>
      </c>
      <c r="BO178" s="11" t="s">
        <v>1980</v>
      </c>
      <c r="BP178" s="11" t="s">
        <v>206</v>
      </c>
      <c r="BQ178" s="11" t="s">
        <v>282</v>
      </c>
      <c r="BR178" s="12" t="s">
        <v>1981</v>
      </c>
      <c r="BS178" s="11" t="s">
        <v>1982</v>
      </c>
      <c r="BT178" s="12" t="s">
        <v>1983</v>
      </c>
      <c r="BU178" s="11" t="s">
        <v>1984</v>
      </c>
      <c r="BV178" s="11" t="s">
        <v>1985</v>
      </c>
      <c r="BW178" s="9" t="s">
        <v>113</v>
      </c>
      <c r="BX178" s="11" t="s">
        <v>343</v>
      </c>
      <c r="BY178" s="13" t="s">
        <v>103</v>
      </c>
      <c r="BZ178" s="11" t="s">
        <v>142</v>
      </c>
      <c r="CA178" s="11" t="s">
        <v>103</v>
      </c>
      <c r="CB178" s="13" t="s">
        <v>160</v>
      </c>
      <c r="CC178" s="11" t="s">
        <v>1986</v>
      </c>
      <c r="CD178" s="11" t="s">
        <v>1987</v>
      </c>
      <c r="CE178" s="12" t="s">
        <v>103</v>
      </c>
      <c r="CF178" s="175"/>
      <c r="CG178" s="175"/>
      <c r="CH178" s="182" t="s">
        <v>726</v>
      </c>
      <c r="CI178" s="182" t="s">
        <v>246</v>
      </c>
      <c r="CJ178" s="182" t="s">
        <v>727</v>
      </c>
      <c r="CK178" s="182" t="s">
        <v>1787</v>
      </c>
    </row>
    <row r="179" spans="1:89" ht="72" x14ac:dyDescent="0.25">
      <c r="A179" s="140">
        <v>545</v>
      </c>
      <c r="B179" s="10" t="s">
        <v>1988</v>
      </c>
      <c r="C179" s="11" t="s">
        <v>1989</v>
      </c>
      <c r="D179" s="11" t="s">
        <v>263</v>
      </c>
      <c r="E179" s="12">
        <v>44952</v>
      </c>
      <c r="F179" s="11" t="s">
        <v>1990</v>
      </c>
      <c r="G179" s="11" t="s">
        <v>91</v>
      </c>
      <c r="H179" s="11" t="s">
        <v>92</v>
      </c>
      <c r="I179" s="11" t="s">
        <v>93</v>
      </c>
      <c r="J179" s="52">
        <v>1122647895</v>
      </c>
      <c r="K179" s="13">
        <v>6</v>
      </c>
      <c r="L179" s="13" t="s">
        <v>94</v>
      </c>
      <c r="M179" s="13" t="s">
        <v>1991</v>
      </c>
      <c r="N179" s="11" t="s">
        <v>1900</v>
      </c>
      <c r="O179" s="10" t="s">
        <v>384</v>
      </c>
      <c r="P179" s="3" t="s">
        <v>98</v>
      </c>
      <c r="Q179" s="11" t="s">
        <v>99</v>
      </c>
      <c r="R179" s="10" t="s">
        <v>1901</v>
      </c>
      <c r="S179" s="10" t="s">
        <v>1776</v>
      </c>
      <c r="T179" s="10">
        <v>52421376</v>
      </c>
      <c r="U179" s="11" t="s">
        <v>1777</v>
      </c>
      <c r="V179" s="11" t="s">
        <v>103</v>
      </c>
      <c r="W179" s="81" t="s">
        <v>1992</v>
      </c>
      <c r="X179" s="11" t="s">
        <v>103</v>
      </c>
      <c r="Y179" s="11" t="s">
        <v>104</v>
      </c>
      <c r="Z179" s="14">
        <v>42627947</v>
      </c>
      <c r="AA179" s="11" t="s">
        <v>103</v>
      </c>
      <c r="AB179" s="11" t="s">
        <v>103</v>
      </c>
      <c r="AC179" s="14">
        <v>3794773</v>
      </c>
      <c r="AD179" s="6">
        <v>4143892</v>
      </c>
      <c r="AE179" s="11">
        <v>45723</v>
      </c>
      <c r="AF179" s="11">
        <v>52623</v>
      </c>
      <c r="AG179" s="15">
        <v>2022011000068</v>
      </c>
      <c r="AH179" s="20">
        <v>44956</v>
      </c>
      <c r="AI179" s="17">
        <v>44956</v>
      </c>
      <c r="AJ179" s="54" t="s">
        <v>1993</v>
      </c>
      <c r="AK179" s="10" t="s">
        <v>204</v>
      </c>
      <c r="AL179" s="55">
        <v>1000156301</v>
      </c>
      <c r="AM179" s="54">
        <v>3</v>
      </c>
      <c r="AN179" s="56">
        <v>45142</v>
      </c>
      <c r="AO179" s="7">
        <v>-1011949</v>
      </c>
      <c r="AP179" s="20">
        <v>45288</v>
      </c>
      <c r="AQ179" s="7">
        <v>20719460</v>
      </c>
      <c r="AR179" s="20">
        <v>45288</v>
      </c>
      <c r="AS179" s="7">
        <v>0</v>
      </c>
      <c r="AT179" s="3" t="s">
        <v>103</v>
      </c>
      <c r="AU179" s="7">
        <v>0</v>
      </c>
      <c r="AV179" s="3" t="s">
        <v>103</v>
      </c>
      <c r="AW179" s="7">
        <v>0</v>
      </c>
      <c r="AX179" s="3" t="s">
        <v>103</v>
      </c>
      <c r="AY179" s="7">
        <v>0</v>
      </c>
      <c r="AZ179" s="3" t="s">
        <v>103</v>
      </c>
      <c r="BA179" s="11">
        <v>1</v>
      </c>
      <c r="BB179" s="20">
        <v>45288</v>
      </c>
      <c r="BC179" s="3">
        <f t="shared" si="12"/>
        <v>152</v>
      </c>
      <c r="BD179" s="8">
        <f t="shared" si="17"/>
        <v>62335458</v>
      </c>
      <c r="BE179" s="154">
        <f>BF179+BG179+BH179</f>
        <v>20719460</v>
      </c>
      <c r="BF179" s="7">
        <v>20719460</v>
      </c>
      <c r="BG179" s="7">
        <v>0</v>
      </c>
      <c r="BH179" s="7">
        <v>0</v>
      </c>
      <c r="BI179" s="39">
        <v>45291</v>
      </c>
      <c r="BJ179" s="17">
        <v>45443</v>
      </c>
      <c r="BK179" s="183">
        <f t="shared" ca="1" si="16"/>
        <v>-686</v>
      </c>
      <c r="BL179" s="11" t="s">
        <v>106</v>
      </c>
      <c r="BM179" s="10" t="s">
        <v>95</v>
      </c>
      <c r="BN179" s="11" t="s">
        <v>107</v>
      </c>
      <c r="BO179" s="11" t="s">
        <v>1994</v>
      </c>
      <c r="BP179" s="11" t="s">
        <v>206</v>
      </c>
      <c r="BQ179" s="11" t="s">
        <v>282</v>
      </c>
      <c r="BR179" s="12" t="s">
        <v>1995</v>
      </c>
      <c r="BS179" s="11" t="s">
        <v>1996</v>
      </c>
      <c r="BT179" s="12" t="s">
        <v>1995</v>
      </c>
      <c r="BU179" s="11" t="s">
        <v>1997</v>
      </c>
      <c r="BV179" s="11" t="s">
        <v>1998</v>
      </c>
      <c r="BW179" s="9" t="s">
        <v>113</v>
      </c>
      <c r="BX179" s="11" t="s">
        <v>343</v>
      </c>
      <c r="BY179" s="11" t="s">
        <v>103</v>
      </c>
      <c r="BZ179" s="11" t="s">
        <v>142</v>
      </c>
      <c r="CA179" s="11" t="s">
        <v>103</v>
      </c>
      <c r="CB179" s="11" t="s">
        <v>160</v>
      </c>
      <c r="CC179" s="11" t="s">
        <v>1999</v>
      </c>
      <c r="CD179" s="11" t="s">
        <v>2000</v>
      </c>
      <c r="CE179" s="12" t="s">
        <v>103</v>
      </c>
      <c r="CF179" s="175"/>
      <c r="CG179" s="175"/>
      <c r="CH179" s="182" t="s">
        <v>726</v>
      </c>
      <c r="CI179" s="182" t="s">
        <v>246</v>
      </c>
      <c r="CJ179" s="182" t="s">
        <v>727</v>
      </c>
      <c r="CK179" s="182" t="s">
        <v>1787</v>
      </c>
    </row>
    <row r="180" spans="1:89" ht="90" x14ac:dyDescent="0.25">
      <c r="A180" s="140">
        <v>536</v>
      </c>
      <c r="B180" s="10" t="s">
        <v>2001</v>
      </c>
      <c r="C180" s="11" t="s">
        <v>2002</v>
      </c>
      <c r="D180" s="11" t="s">
        <v>263</v>
      </c>
      <c r="E180" s="12">
        <v>44952</v>
      </c>
      <c r="F180" s="11" t="s">
        <v>2003</v>
      </c>
      <c r="G180" s="11" t="s">
        <v>91</v>
      </c>
      <c r="H180" s="11" t="s">
        <v>92</v>
      </c>
      <c r="I180" s="11" t="s">
        <v>93</v>
      </c>
      <c r="J180" s="52">
        <v>1053843686</v>
      </c>
      <c r="K180" s="13">
        <v>3</v>
      </c>
      <c r="L180" s="13" t="s">
        <v>94</v>
      </c>
      <c r="M180" s="13" t="s">
        <v>601</v>
      </c>
      <c r="N180" s="11" t="s">
        <v>1900</v>
      </c>
      <c r="O180" s="10" t="s">
        <v>384</v>
      </c>
      <c r="P180" s="3" t="s">
        <v>98</v>
      </c>
      <c r="Q180" s="11" t="s">
        <v>99</v>
      </c>
      <c r="R180" s="10" t="s">
        <v>1901</v>
      </c>
      <c r="S180" s="10" t="s">
        <v>1776</v>
      </c>
      <c r="T180" s="10">
        <v>52421376</v>
      </c>
      <c r="U180" s="11" t="s">
        <v>1777</v>
      </c>
      <c r="V180" s="11" t="s">
        <v>103</v>
      </c>
      <c r="W180" s="23" t="s">
        <v>1902</v>
      </c>
      <c r="X180" s="11" t="s">
        <v>103</v>
      </c>
      <c r="Y180" s="11" t="s">
        <v>104</v>
      </c>
      <c r="Z180" s="14">
        <v>42627947</v>
      </c>
      <c r="AA180" s="11" t="s">
        <v>103</v>
      </c>
      <c r="AB180" s="11" t="s">
        <v>103</v>
      </c>
      <c r="AC180" s="14">
        <v>3794773</v>
      </c>
      <c r="AD180" s="6">
        <v>4143892</v>
      </c>
      <c r="AE180" s="11">
        <v>45923</v>
      </c>
      <c r="AF180" s="11">
        <v>52523</v>
      </c>
      <c r="AG180" s="15">
        <v>22011000068</v>
      </c>
      <c r="AH180" s="20">
        <v>44956</v>
      </c>
      <c r="AI180" s="17">
        <v>44956</v>
      </c>
      <c r="AJ180" s="29" t="s">
        <v>2004</v>
      </c>
      <c r="AK180" s="2" t="s">
        <v>204</v>
      </c>
      <c r="AL180" s="60">
        <v>1026302211</v>
      </c>
      <c r="AM180" s="29">
        <v>1</v>
      </c>
      <c r="AN180" s="61">
        <v>45181</v>
      </c>
      <c r="AO180" s="7">
        <v>-758965</v>
      </c>
      <c r="AP180" s="61">
        <v>45288</v>
      </c>
      <c r="AQ180" s="7">
        <v>20719460</v>
      </c>
      <c r="AR180" s="61">
        <v>45288</v>
      </c>
      <c r="AS180" s="7">
        <v>0</v>
      </c>
      <c r="AT180" s="3" t="s">
        <v>103</v>
      </c>
      <c r="AU180" s="7">
        <v>0</v>
      </c>
      <c r="AV180" s="3" t="s">
        <v>103</v>
      </c>
      <c r="AW180" s="7">
        <v>0</v>
      </c>
      <c r="AX180" s="3" t="s">
        <v>103</v>
      </c>
      <c r="AY180" s="7">
        <v>0</v>
      </c>
      <c r="AZ180" s="3" t="s">
        <v>103</v>
      </c>
      <c r="BA180" s="11">
        <v>1</v>
      </c>
      <c r="BB180" s="61">
        <v>45288</v>
      </c>
      <c r="BC180" s="3">
        <f t="shared" si="12"/>
        <v>152</v>
      </c>
      <c r="BD180" s="8">
        <f t="shared" si="17"/>
        <v>62588442</v>
      </c>
      <c r="BE180" s="154">
        <f>BF180+BG180+BH180</f>
        <v>20719460</v>
      </c>
      <c r="BF180" s="7">
        <v>20719460</v>
      </c>
      <c r="BG180" s="7">
        <v>0</v>
      </c>
      <c r="BH180" s="7">
        <v>0</v>
      </c>
      <c r="BI180" s="12">
        <v>45291</v>
      </c>
      <c r="BJ180" s="12">
        <v>45443</v>
      </c>
      <c r="BK180" s="183">
        <f t="shared" ca="1" si="16"/>
        <v>-686</v>
      </c>
      <c r="BL180" s="11" t="s">
        <v>106</v>
      </c>
      <c r="BM180" s="10" t="s">
        <v>95</v>
      </c>
      <c r="BN180" s="11" t="s">
        <v>107</v>
      </c>
      <c r="BO180" s="11" t="s">
        <v>2005</v>
      </c>
      <c r="BP180" s="11">
        <v>0</v>
      </c>
      <c r="BQ180" s="11" t="s">
        <v>109</v>
      </c>
      <c r="BR180" s="12">
        <v>44956</v>
      </c>
      <c r="BS180" s="11" t="s">
        <v>1714</v>
      </c>
      <c r="BT180" s="12">
        <v>44956</v>
      </c>
      <c r="BU180" s="11" t="s">
        <v>2006</v>
      </c>
      <c r="BV180" s="11" t="s">
        <v>2007</v>
      </c>
      <c r="BW180" s="9" t="s">
        <v>113</v>
      </c>
      <c r="BX180" s="11" t="s">
        <v>343</v>
      </c>
      <c r="BY180" s="11" t="s">
        <v>103</v>
      </c>
      <c r="BZ180" s="11" t="s">
        <v>142</v>
      </c>
      <c r="CA180" s="11" t="s">
        <v>103</v>
      </c>
      <c r="CB180" s="11" t="s">
        <v>160</v>
      </c>
      <c r="CC180" s="3" t="s">
        <v>2008</v>
      </c>
      <c r="CD180" s="11" t="s">
        <v>2009</v>
      </c>
      <c r="CE180" s="12" t="s">
        <v>103</v>
      </c>
      <c r="CF180" s="175"/>
      <c r="CG180" s="175"/>
      <c r="CH180" s="182" t="s">
        <v>726</v>
      </c>
      <c r="CI180" s="182" t="s">
        <v>246</v>
      </c>
      <c r="CJ180" s="182" t="s">
        <v>727</v>
      </c>
      <c r="CK180" s="182" t="s">
        <v>1787</v>
      </c>
    </row>
    <row r="181" spans="1:89" ht="72" x14ac:dyDescent="0.25">
      <c r="A181" s="140">
        <v>430</v>
      </c>
      <c r="B181" s="10" t="s">
        <v>2010</v>
      </c>
      <c r="C181" s="11" t="s">
        <v>2011</v>
      </c>
      <c r="D181" s="11" t="s">
        <v>1729</v>
      </c>
      <c r="E181" s="12">
        <v>44952</v>
      </c>
      <c r="F181" s="11" t="s">
        <v>2012</v>
      </c>
      <c r="G181" s="11" t="s">
        <v>91</v>
      </c>
      <c r="H181" s="11" t="s">
        <v>92</v>
      </c>
      <c r="I181" s="11" t="s">
        <v>93</v>
      </c>
      <c r="J181" s="52">
        <v>1032451997</v>
      </c>
      <c r="K181" s="13">
        <v>1</v>
      </c>
      <c r="L181" s="13" t="s">
        <v>94</v>
      </c>
      <c r="M181" s="3" t="s">
        <v>95</v>
      </c>
      <c r="N181" s="11" t="s">
        <v>2013</v>
      </c>
      <c r="O181" s="11" t="s">
        <v>253</v>
      </c>
      <c r="P181" s="3" t="s">
        <v>98</v>
      </c>
      <c r="Q181" s="11" t="s">
        <v>99</v>
      </c>
      <c r="R181" s="10" t="s">
        <v>718</v>
      </c>
      <c r="S181" s="10" t="s">
        <v>719</v>
      </c>
      <c r="T181" s="10">
        <v>51976278</v>
      </c>
      <c r="U181" s="11" t="s">
        <v>718</v>
      </c>
      <c r="V181" s="11" t="s">
        <v>103</v>
      </c>
      <c r="W181" s="11" t="s">
        <v>103</v>
      </c>
      <c r="X181" s="11" t="s">
        <v>103</v>
      </c>
      <c r="Y181" s="11" t="s">
        <v>104</v>
      </c>
      <c r="Z181" s="14">
        <v>74580000</v>
      </c>
      <c r="AA181" s="11" t="s">
        <v>103</v>
      </c>
      <c r="AB181" s="11" t="s">
        <v>103</v>
      </c>
      <c r="AC181" s="14">
        <v>6600000</v>
      </c>
      <c r="AD181" s="6">
        <v>7207200</v>
      </c>
      <c r="AE181" s="11">
        <v>56123</v>
      </c>
      <c r="AF181" s="11">
        <v>53023</v>
      </c>
      <c r="AG181" s="15">
        <v>2022011000068</v>
      </c>
      <c r="AH181" s="20">
        <v>44956</v>
      </c>
      <c r="AI181" s="17">
        <v>44956</v>
      </c>
      <c r="AJ181" s="11" t="s">
        <v>103</v>
      </c>
      <c r="AK181" s="10" t="s">
        <v>103</v>
      </c>
      <c r="AL181" s="15" t="s">
        <v>103</v>
      </c>
      <c r="AM181" s="11" t="s">
        <v>103</v>
      </c>
      <c r="AN181" s="12" t="s">
        <v>103</v>
      </c>
      <c r="AO181" s="7">
        <v>-1540000</v>
      </c>
      <c r="AP181" s="12">
        <v>45287</v>
      </c>
      <c r="AQ181" s="7">
        <v>36036000</v>
      </c>
      <c r="AR181" s="12">
        <v>45287</v>
      </c>
      <c r="AS181" s="7">
        <v>0</v>
      </c>
      <c r="AT181" s="3" t="s">
        <v>103</v>
      </c>
      <c r="AU181" s="7">
        <v>0</v>
      </c>
      <c r="AV181" s="3" t="s">
        <v>103</v>
      </c>
      <c r="AW181" s="7">
        <v>0</v>
      </c>
      <c r="AX181" s="3" t="s">
        <v>103</v>
      </c>
      <c r="AY181" s="7">
        <v>0</v>
      </c>
      <c r="AZ181" s="3" t="s">
        <v>103</v>
      </c>
      <c r="BA181" s="11">
        <v>1</v>
      </c>
      <c r="BB181" s="12">
        <v>45287</v>
      </c>
      <c r="BC181" s="3">
        <f t="shared" si="12"/>
        <v>152</v>
      </c>
      <c r="BD181" s="8">
        <f t="shared" si="17"/>
        <v>109076000</v>
      </c>
      <c r="BE181" s="154">
        <f>BF181+BG181+BH181</f>
        <v>36036000</v>
      </c>
      <c r="BF181" s="7">
        <v>36036000</v>
      </c>
      <c r="BG181" s="7">
        <v>0</v>
      </c>
      <c r="BH181" s="7">
        <v>0</v>
      </c>
      <c r="BI181" s="12">
        <v>45291</v>
      </c>
      <c r="BJ181" s="12">
        <v>45443</v>
      </c>
      <c r="BK181" s="183">
        <f t="shared" ca="1" si="16"/>
        <v>-686</v>
      </c>
      <c r="BL181" s="11" t="s">
        <v>106</v>
      </c>
      <c r="BM181" s="10" t="s">
        <v>95</v>
      </c>
      <c r="BN181" s="11" t="s">
        <v>107</v>
      </c>
      <c r="BO181" s="11" t="s">
        <v>2014</v>
      </c>
      <c r="BP181" s="11">
        <v>0</v>
      </c>
      <c r="BQ181" s="11" t="s">
        <v>109</v>
      </c>
      <c r="BR181" s="12">
        <v>44956</v>
      </c>
      <c r="BS181" s="11" t="s">
        <v>1714</v>
      </c>
      <c r="BT181" s="12">
        <v>44956</v>
      </c>
      <c r="BU181" s="11" t="s">
        <v>2015</v>
      </c>
      <c r="BV181" s="11" t="s">
        <v>2016</v>
      </c>
      <c r="BW181" s="9" t="s">
        <v>113</v>
      </c>
      <c r="BX181" s="11" t="s">
        <v>258</v>
      </c>
      <c r="BY181" s="11" t="s">
        <v>103</v>
      </c>
      <c r="BZ181" s="11" t="s">
        <v>142</v>
      </c>
      <c r="CA181" s="11" t="s">
        <v>103</v>
      </c>
      <c r="CB181" s="11" t="s">
        <v>160</v>
      </c>
      <c r="CC181" s="11" t="s">
        <v>2017</v>
      </c>
      <c r="CD181" s="11" t="s">
        <v>2018</v>
      </c>
      <c r="CE181" s="12" t="s">
        <v>103</v>
      </c>
      <c r="CF181" s="175"/>
      <c r="CG181" s="175"/>
      <c r="CH181" s="182" t="s">
        <v>726</v>
      </c>
      <c r="CI181" s="182" t="s">
        <v>246</v>
      </c>
      <c r="CJ181" s="182" t="s">
        <v>727</v>
      </c>
      <c r="CK181" s="182" t="s">
        <v>728</v>
      </c>
    </row>
    <row r="182" spans="1:89" ht="108" x14ac:dyDescent="0.25">
      <c r="A182" s="140">
        <v>63</v>
      </c>
      <c r="B182" s="10" t="s">
        <v>2019</v>
      </c>
      <c r="C182" s="11" t="s">
        <v>2020</v>
      </c>
      <c r="D182" s="10" t="s">
        <v>250</v>
      </c>
      <c r="E182" s="12">
        <v>44952</v>
      </c>
      <c r="F182" s="11" t="s">
        <v>2021</v>
      </c>
      <c r="G182" s="11" t="s">
        <v>91</v>
      </c>
      <c r="H182" s="11" t="s">
        <v>92</v>
      </c>
      <c r="I182" s="11" t="s">
        <v>93</v>
      </c>
      <c r="J182" s="52">
        <v>88272793</v>
      </c>
      <c r="K182" s="13">
        <v>9</v>
      </c>
      <c r="L182" s="13" t="s">
        <v>94</v>
      </c>
      <c r="M182" s="13" t="s">
        <v>1348</v>
      </c>
      <c r="N182" s="23" t="s">
        <v>2022</v>
      </c>
      <c r="O182" s="10" t="s">
        <v>384</v>
      </c>
      <c r="P182" s="3" t="s">
        <v>98</v>
      </c>
      <c r="Q182" s="11" t="s">
        <v>99</v>
      </c>
      <c r="R182" s="10" t="s">
        <v>744</v>
      </c>
      <c r="S182" s="10" t="s">
        <v>745</v>
      </c>
      <c r="T182" s="10">
        <v>45761628</v>
      </c>
      <c r="U182" s="10" t="s">
        <v>744</v>
      </c>
      <c r="V182" s="11" t="s">
        <v>103</v>
      </c>
      <c r="W182" s="11" t="s">
        <v>103</v>
      </c>
      <c r="X182" s="11" t="s">
        <v>103</v>
      </c>
      <c r="Y182" s="11" t="s">
        <v>104</v>
      </c>
      <c r="Z182" s="14">
        <v>129096072</v>
      </c>
      <c r="AA182" s="11" t="s">
        <v>103</v>
      </c>
      <c r="AB182" s="11" t="s">
        <v>103</v>
      </c>
      <c r="AC182" s="14">
        <v>10758006</v>
      </c>
      <c r="AD182" s="6" t="s">
        <v>103</v>
      </c>
      <c r="AE182" s="11">
        <v>42323</v>
      </c>
      <c r="AF182" s="11">
        <v>51523</v>
      </c>
      <c r="AG182" s="15" t="s">
        <v>221</v>
      </c>
      <c r="AH182" s="12">
        <v>44953</v>
      </c>
      <c r="AI182" s="12">
        <v>44958</v>
      </c>
      <c r="AJ182" s="11" t="s">
        <v>103</v>
      </c>
      <c r="AK182" s="10" t="s">
        <v>103</v>
      </c>
      <c r="AL182" s="15" t="s">
        <v>103</v>
      </c>
      <c r="AM182" s="11" t="s">
        <v>103</v>
      </c>
      <c r="AN182" s="12" t="s">
        <v>103</v>
      </c>
      <c r="AO182" s="7">
        <v>0</v>
      </c>
      <c r="AP182" s="11" t="s">
        <v>103</v>
      </c>
      <c r="AQ182" s="7">
        <v>0</v>
      </c>
      <c r="AR182" s="11" t="s">
        <v>103</v>
      </c>
      <c r="AS182" s="7">
        <v>0</v>
      </c>
      <c r="AT182" s="3" t="s">
        <v>103</v>
      </c>
      <c r="AU182" s="7">
        <v>0</v>
      </c>
      <c r="AV182" s="3" t="s">
        <v>103</v>
      </c>
      <c r="AW182" s="7">
        <v>0</v>
      </c>
      <c r="AX182" s="3" t="s">
        <v>103</v>
      </c>
      <c r="AY182" s="7">
        <v>0</v>
      </c>
      <c r="AZ182" s="3" t="s">
        <v>103</v>
      </c>
      <c r="BA182" s="11">
        <v>0</v>
      </c>
      <c r="BB182" s="3" t="s">
        <v>103</v>
      </c>
      <c r="BC182" s="3">
        <f t="shared" si="12"/>
        <v>0</v>
      </c>
      <c r="BD182" s="8">
        <f t="shared" si="17"/>
        <v>129096072</v>
      </c>
      <c r="BE182" s="43">
        <v>0</v>
      </c>
      <c r="BF182" s="43">
        <v>0</v>
      </c>
      <c r="BG182" s="43">
        <v>0</v>
      </c>
      <c r="BH182" s="43">
        <v>0</v>
      </c>
      <c r="BI182" s="12">
        <v>45291</v>
      </c>
      <c r="BJ182" s="12">
        <v>45291</v>
      </c>
      <c r="BK182" s="183">
        <f t="shared" ca="1" si="16"/>
        <v>-838</v>
      </c>
      <c r="BL182" s="11" t="s">
        <v>106</v>
      </c>
      <c r="BM182" s="9" t="s">
        <v>589</v>
      </c>
      <c r="BN182" s="11" t="s">
        <v>107</v>
      </c>
      <c r="BO182" s="11" t="s">
        <v>2023</v>
      </c>
      <c r="BP182" s="11" t="s">
        <v>1825</v>
      </c>
      <c r="BQ182" s="11" t="s">
        <v>772</v>
      </c>
      <c r="BR182" s="12">
        <v>44956</v>
      </c>
      <c r="BS182" s="11" t="s">
        <v>1360</v>
      </c>
      <c r="BT182" s="12">
        <v>44958</v>
      </c>
      <c r="BU182" s="11" t="s">
        <v>2024</v>
      </c>
      <c r="BV182" s="11" t="s">
        <v>131</v>
      </c>
      <c r="BW182" s="124" t="s">
        <v>113</v>
      </c>
      <c r="BX182" s="10" t="s">
        <v>132</v>
      </c>
      <c r="BY182" s="11" t="s">
        <v>103</v>
      </c>
      <c r="BZ182" s="11" t="s">
        <v>438</v>
      </c>
      <c r="CA182" s="11" t="s">
        <v>103</v>
      </c>
      <c r="CB182" s="9" t="s">
        <v>160</v>
      </c>
      <c r="CC182" s="11" t="s">
        <v>2025</v>
      </c>
      <c r="CD182" s="11" t="s">
        <v>2026</v>
      </c>
      <c r="CE182" s="12" t="s">
        <v>103</v>
      </c>
      <c r="CF182" s="175"/>
      <c r="CG182" s="175"/>
      <c r="CH182" s="182" t="s">
        <v>245</v>
      </c>
      <c r="CI182" s="182" t="s">
        <v>246</v>
      </c>
      <c r="CJ182" s="182" t="s">
        <v>99</v>
      </c>
      <c r="CK182" s="182" t="s">
        <v>247</v>
      </c>
    </row>
    <row r="183" spans="1:89" ht="72" x14ac:dyDescent="0.25">
      <c r="A183" s="140">
        <v>435</v>
      </c>
      <c r="B183" s="10" t="s">
        <v>2027</v>
      </c>
      <c r="C183" s="11" t="s">
        <v>2028</v>
      </c>
      <c r="D183" s="11" t="s">
        <v>1729</v>
      </c>
      <c r="E183" s="12">
        <v>44952</v>
      </c>
      <c r="F183" s="11" t="s">
        <v>2029</v>
      </c>
      <c r="G183" s="11" t="s">
        <v>91</v>
      </c>
      <c r="H183" s="11" t="s">
        <v>92</v>
      </c>
      <c r="I183" s="11" t="s">
        <v>93</v>
      </c>
      <c r="J183" s="52">
        <v>1033692369</v>
      </c>
      <c r="K183" s="13">
        <v>1</v>
      </c>
      <c r="L183" s="13" t="s">
        <v>94</v>
      </c>
      <c r="M183" s="3" t="s">
        <v>95</v>
      </c>
      <c r="N183" s="11" t="s">
        <v>2030</v>
      </c>
      <c r="O183" s="11" t="s">
        <v>253</v>
      </c>
      <c r="P183" s="3" t="s">
        <v>98</v>
      </c>
      <c r="Q183" s="11" t="s">
        <v>99</v>
      </c>
      <c r="R183" s="10" t="s">
        <v>718</v>
      </c>
      <c r="S183" s="10" t="s">
        <v>719</v>
      </c>
      <c r="T183" s="10">
        <v>51976278</v>
      </c>
      <c r="U183" s="11" t="s">
        <v>718</v>
      </c>
      <c r="V183" s="11" t="s">
        <v>103</v>
      </c>
      <c r="W183" s="11" t="s">
        <v>103</v>
      </c>
      <c r="X183" s="11" t="s">
        <v>103</v>
      </c>
      <c r="Y183" s="11" t="s">
        <v>104</v>
      </c>
      <c r="Z183" s="14">
        <v>80064690</v>
      </c>
      <c r="AA183" s="11" t="s">
        <v>103</v>
      </c>
      <c r="AB183" s="11" t="s">
        <v>103</v>
      </c>
      <c r="AC183" s="14">
        <v>6982386</v>
      </c>
      <c r="AD183" s="6">
        <v>7624765</v>
      </c>
      <c r="AE183" s="11">
        <v>50023</v>
      </c>
      <c r="AF183" s="11">
        <v>55523</v>
      </c>
      <c r="AG183" s="15">
        <v>2022011000068</v>
      </c>
      <c r="AH183" s="20">
        <v>44956</v>
      </c>
      <c r="AI183" s="17">
        <v>44957</v>
      </c>
      <c r="AJ183" s="11" t="s">
        <v>103</v>
      </c>
      <c r="AK183" s="10" t="s">
        <v>103</v>
      </c>
      <c r="AL183" s="15" t="s">
        <v>103</v>
      </c>
      <c r="AM183" s="11" t="s">
        <v>103</v>
      </c>
      <c r="AN183" s="12" t="s">
        <v>103</v>
      </c>
      <c r="AO183" s="7">
        <v>-3025698</v>
      </c>
      <c r="AP183" s="12">
        <v>45287</v>
      </c>
      <c r="AQ183" s="7">
        <v>38123825</v>
      </c>
      <c r="AR183" s="12">
        <v>45287</v>
      </c>
      <c r="AS183" s="7">
        <v>0</v>
      </c>
      <c r="AT183" s="3" t="s">
        <v>103</v>
      </c>
      <c r="AU183" s="7">
        <v>0</v>
      </c>
      <c r="AV183" s="3" t="s">
        <v>103</v>
      </c>
      <c r="AW183" s="7">
        <v>0</v>
      </c>
      <c r="AX183" s="3" t="s">
        <v>103</v>
      </c>
      <c r="AY183" s="7">
        <v>0</v>
      </c>
      <c r="AZ183" s="3" t="s">
        <v>103</v>
      </c>
      <c r="BA183" s="11">
        <v>1</v>
      </c>
      <c r="BB183" s="12">
        <v>45287</v>
      </c>
      <c r="BC183" s="3">
        <f t="shared" si="12"/>
        <v>152</v>
      </c>
      <c r="BD183" s="8">
        <f t="shared" si="17"/>
        <v>115162817</v>
      </c>
      <c r="BE183" s="154">
        <f>BF183+BG183+BH183</f>
        <v>38123825</v>
      </c>
      <c r="BF183" s="7">
        <v>38123825</v>
      </c>
      <c r="BG183" s="7">
        <v>0</v>
      </c>
      <c r="BH183" s="7">
        <v>0</v>
      </c>
      <c r="BI183" s="12">
        <v>45291</v>
      </c>
      <c r="BJ183" s="12">
        <v>45443</v>
      </c>
      <c r="BK183" s="183">
        <f t="shared" ca="1" si="16"/>
        <v>-686</v>
      </c>
      <c r="BL183" s="11" t="s">
        <v>106</v>
      </c>
      <c r="BM183" s="10" t="s">
        <v>95</v>
      </c>
      <c r="BN183" s="11" t="s">
        <v>107</v>
      </c>
      <c r="BO183" s="11" t="s">
        <v>2031</v>
      </c>
      <c r="BP183" s="11">
        <v>0</v>
      </c>
      <c r="BQ183" s="11" t="s">
        <v>158</v>
      </c>
      <c r="BR183" s="12">
        <v>44957</v>
      </c>
      <c r="BS183" s="11" t="s">
        <v>2032</v>
      </c>
      <c r="BT183" s="12">
        <v>44929</v>
      </c>
      <c r="BU183" s="11" t="s">
        <v>2033</v>
      </c>
      <c r="BV183" s="11" t="s">
        <v>2034</v>
      </c>
      <c r="BW183" s="9" t="s">
        <v>113</v>
      </c>
      <c r="BX183" s="11" t="s">
        <v>258</v>
      </c>
      <c r="BY183" s="11" t="s">
        <v>103</v>
      </c>
      <c r="BZ183" s="11" t="s">
        <v>490</v>
      </c>
      <c r="CA183" s="11" t="s">
        <v>103</v>
      </c>
      <c r="CB183" s="11" t="s">
        <v>117</v>
      </c>
      <c r="CC183" s="11" t="s">
        <v>2035</v>
      </c>
      <c r="CD183" s="11" t="s">
        <v>2036</v>
      </c>
      <c r="CE183" s="12" t="s">
        <v>103</v>
      </c>
      <c r="CF183" s="175"/>
      <c r="CG183" s="175"/>
      <c r="CH183" s="182" t="s">
        <v>726</v>
      </c>
      <c r="CI183" s="182" t="s">
        <v>246</v>
      </c>
      <c r="CJ183" s="182" t="s">
        <v>727</v>
      </c>
      <c r="CK183" s="182" t="s">
        <v>728</v>
      </c>
    </row>
    <row r="184" spans="1:89" ht="72" x14ac:dyDescent="0.25">
      <c r="A184" s="140">
        <v>527</v>
      </c>
      <c r="B184" s="10" t="s">
        <v>2037</v>
      </c>
      <c r="C184" s="11" t="s">
        <v>2038</v>
      </c>
      <c r="D184" s="10" t="s">
        <v>250</v>
      </c>
      <c r="E184" s="12">
        <v>44953</v>
      </c>
      <c r="F184" s="11" t="s">
        <v>2039</v>
      </c>
      <c r="G184" s="11" t="s">
        <v>91</v>
      </c>
      <c r="H184" s="11" t="s">
        <v>92</v>
      </c>
      <c r="I184" s="11" t="s">
        <v>93</v>
      </c>
      <c r="J184" s="52">
        <v>19456829</v>
      </c>
      <c r="K184" s="13">
        <v>5</v>
      </c>
      <c r="L184" s="13" t="s">
        <v>94</v>
      </c>
      <c r="M184" s="3" t="s">
        <v>95</v>
      </c>
      <c r="N184" s="11" t="s">
        <v>2040</v>
      </c>
      <c r="O184" s="11" t="s">
        <v>97</v>
      </c>
      <c r="P184" s="3" t="s">
        <v>98</v>
      </c>
      <c r="Q184" s="11" t="s">
        <v>99</v>
      </c>
      <c r="R184" s="10" t="s">
        <v>238</v>
      </c>
      <c r="S184" s="10" t="s">
        <v>239</v>
      </c>
      <c r="T184" s="28">
        <v>52107153</v>
      </c>
      <c r="U184" s="11" t="s">
        <v>238</v>
      </c>
      <c r="V184" s="11" t="s">
        <v>103</v>
      </c>
      <c r="W184" s="13" t="s">
        <v>103</v>
      </c>
      <c r="X184" s="13" t="s">
        <v>103</v>
      </c>
      <c r="Y184" s="11" t="s">
        <v>104</v>
      </c>
      <c r="Z184" s="14">
        <v>113205737</v>
      </c>
      <c r="AA184" s="13" t="s">
        <v>103</v>
      </c>
      <c r="AB184" s="13" t="s">
        <v>103</v>
      </c>
      <c r="AC184" s="14">
        <v>10018207</v>
      </c>
      <c r="AD184" s="6" t="s">
        <v>103</v>
      </c>
      <c r="AE184" s="11">
        <v>66323</v>
      </c>
      <c r="AF184" s="11">
        <v>51323</v>
      </c>
      <c r="AG184" s="15">
        <v>2022011000068</v>
      </c>
      <c r="AH184" s="20">
        <v>44953</v>
      </c>
      <c r="AI184" s="17">
        <v>44954</v>
      </c>
      <c r="AJ184" s="11" t="s">
        <v>103</v>
      </c>
      <c r="AK184" s="10" t="s">
        <v>103</v>
      </c>
      <c r="AL184" s="15" t="s">
        <v>103</v>
      </c>
      <c r="AM184" s="11" t="s">
        <v>103</v>
      </c>
      <c r="AN184" s="12" t="s">
        <v>103</v>
      </c>
      <c r="AO184" s="7">
        <v>0</v>
      </c>
      <c r="AP184" s="11" t="s">
        <v>103</v>
      </c>
      <c r="AQ184" s="7">
        <v>0</v>
      </c>
      <c r="AR184" s="11" t="s">
        <v>103</v>
      </c>
      <c r="AS184" s="7">
        <v>0</v>
      </c>
      <c r="AT184" s="3" t="s">
        <v>103</v>
      </c>
      <c r="AU184" s="7">
        <v>0</v>
      </c>
      <c r="AV184" s="3" t="s">
        <v>103</v>
      </c>
      <c r="AW184" s="7">
        <v>0</v>
      </c>
      <c r="AX184" s="3" t="s">
        <v>103</v>
      </c>
      <c r="AY184" s="7">
        <v>0</v>
      </c>
      <c r="AZ184" s="3" t="s">
        <v>103</v>
      </c>
      <c r="BA184" s="11">
        <v>0</v>
      </c>
      <c r="BB184" s="13" t="s">
        <v>103</v>
      </c>
      <c r="BC184" s="3">
        <f t="shared" si="12"/>
        <v>0</v>
      </c>
      <c r="BD184" s="8">
        <f t="shared" si="17"/>
        <v>113205737</v>
      </c>
      <c r="BE184" s="43">
        <v>0</v>
      </c>
      <c r="BF184" s="43">
        <v>0</v>
      </c>
      <c r="BG184" s="43">
        <v>0</v>
      </c>
      <c r="BH184" s="43">
        <v>0</v>
      </c>
      <c r="BI184" s="12">
        <v>45291</v>
      </c>
      <c r="BJ184" s="12">
        <v>45291</v>
      </c>
      <c r="BK184" s="183">
        <f t="shared" ca="1" si="16"/>
        <v>-838</v>
      </c>
      <c r="BL184" s="13" t="s">
        <v>106</v>
      </c>
      <c r="BM184" s="10" t="s">
        <v>95</v>
      </c>
      <c r="BN184" s="11" t="s">
        <v>107</v>
      </c>
      <c r="BO184" s="11" t="s">
        <v>2041</v>
      </c>
      <c r="BP184" s="11">
        <v>0</v>
      </c>
      <c r="BQ184" s="11" t="s">
        <v>109</v>
      </c>
      <c r="BR184" s="12">
        <v>44953</v>
      </c>
      <c r="BS184" s="11" t="s">
        <v>1882</v>
      </c>
      <c r="BT184" s="12">
        <v>44953</v>
      </c>
      <c r="BU184" s="11" t="s">
        <v>2042</v>
      </c>
      <c r="BV184" s="11" t="s">
        <v>131</v>
      </c>
      <c r="BW184" s="124" t="s">
        <v>113</v>
      </c>
      <c r="BX184" s="10" t="s">
        <v>132</v>
      </c>
      <c r="BY184" s="11" t="s">
        <v>103</v>
      </c>
      <c r="BZ184" s="11" t="s">
        <v>142</v>
      </c>
      <c r="CA184" s="11" t="s">
        <v>103</v>
      </c>
      <c r="CB184" s="11" t="s">
        <v>160</v>
      </c>
      <c r="CC184" s="11" t="s">
        <v>2043</v>
      </c>
      <c r="CD184" s="11" t="s">
        <v>2044</v>
      </c>
      <c r="CE184" s="12" t="s">
        <v>103</v>
      </c>
      <c r="CF184" s="175"/>
      <c r="CG184" s="175"/>
      <c r="CH184" s="182" t="s">
        <v>245</v>
      </c>
      <c r="CI184" s="182" t="s">
        <v>246</v>
      </c>
      <c r="CJ184" s="182" t="s">
        <v>99</v>
      </c>
      <c r="CK184" s="182" t="s">
        <v>247</v>
      </c>
    </row>
    <row r="185" spans="1:89" ht="72" x14ac:dyDescent="0.25">
      <c r="A185" s="140">
        <v>310</v>
      </c>
      <c r="B185" s="2" t="s">
        <v>2045</v>
      </c>
      <c r="C185" s="11" t="s">
        <v>2046</v>
      </c>
      <c r="D185" s="11" t="s">
        <v>321</v>
      </c>
      <c r="E185" s="12">
        <v>44953</v>
      </c>
      <c r="F185" s="11" t="s">
        <v>2047</v>
      </c>
      <c r="G185" s="11" t="s">
        <v>91</v>
      </c>
      <c r="H185" s="11" t="s">
        <v>92</v>
      </c>
      <c r="I185" s="11" t="s">
        <v>93</v>
      </c>
      <c r="J185" s="52">
        <v>73213909</v>
      </c>
      <c r="K185" s="13">
        <v>1</v>
      </c>
      <c r="L185" s="13" t="s">
        <v>94</v>
      </c>
      <c r="M185" s="13" t="s">
        <v>2048</v>
      </c>
      <c r="N185" s="10" t="s">
        <v>2049</v>
      </c>
      <c r="O185" s="11" t="s">
        <v>253</v>
      </c>
      <c r="P185" s="3" t="s">
        <v>98</v>
      </c>
      <c r="Q185" s="11" t="s">
        <v>99</v>
      </c>
      <c r="R185" s="10" t="s">
        <v>238</v>
      </c>
      <c r="S185" s="10" t="s">
        <v>239</v>
      </c>
      <c r="T185" s="28">
        <v>52107153</v>
      </c>
      <c r="U185" s="11" t="s">
        <v>238</v>
      </c>
      <c r="V185" s="11" t="s">
        <v>103</v>
      </c>
      <c r="W185" s="11" t="s">
        <v>103</v>
      </c>
      <c r="X185" s="11" t="s">
        <v>103</v>
      </c>
      <c r="Y185" s="11" t="s">
        <v>104</v>
      </c>
      <c r="Z185" s="14">
        <v>156874119</v>
      </c>
      <c r="AA185" s="11" t="s">
        <v>103</v>
      </c>
      <c r="AB185" s="11" t="s">
        <v>103</v>
      </c>
      <c r="AC185" s="18">
        <v>13964775</v>
      </c>
      <c r="AD185" s="6" t="s">
        <v>103</v>
      </c>
      <c r="AE185" s="11">
        <v>51423</v>
      </c>
      <c r="AF185" s="11">
        <v>53323</v>
      </c>
      <c r="AG185" s="15" t="s">
        <v>221</v>
      </c>
      <c r="AH185" s="12">
        <v>44956</v>
      </c>
      <c r="AI185" s="12">
        <v>44958</v>
      </c>
      <c r="AJ185" s="11" t="s">
        <v>2050</v>
      </c>
      <c r="AK185" s="10" t="s">
        <v>204</v>
      </c>
      <c r="AL185" s="15">
        <v>15029283</v>
      </c>
      <c r="AM185" s="11">
        <v>9</v>
      </c>
      <c r="AN185" s="12">
        <v>45070</v>
      </c>
      <c r="AO185" s="42">
        <v>-3261594</v>
      </c>
      <c r="AP185" s="12">
        <v>45082</v>
      </c>
      <c r="AQ185" s="43">
        <v>0</v>
      </c>
      <c r="AR185" s="11" t="s">
        <v>103</v>
      </c>
      <c r="AS185" s="7">
        <v>0</v>
      </c>
      <c r="AT185" s="3" t="s">
        <v>103</v>
      </c>
      <c r="AU185" s="7">
        <v>0</v>
      </c>
      <c r="AV185" s="3" t="s">
        <v>103</v>
      </c>
      <c r="AW185" s="7">
        <v>0</v>
      </c>
      <c r="AX185" s="3" t="s">
        <v>103</v>
      </c>
      <c r="AY185" s="7">
        <v>0</v>
      </c>
      <c r="AZ185" s="3" t="s">
        <v>103</v>
      </c>
      <c r="BA185" s="11">
        <v>0</v>
      </c>
      <c r="BB185" s="3" t="s">
        <v>103</v>
      </c>
      <c r="BC185" s="3">
        <f t="shared" si="12"/>
        <v>0</v>
      </c>
      <c r="BD185" s="8">
        <f t="shared" si="17"/>
        <v>153612525</v>
      </c>
      <c r="BE185" s="43">
        <v>0</v>
      </c>
      <c r="BF185" s="43">
        <v>0</v>
      </c>
      <c r="BG185" s="43">
        <v>0</v>
      </c>
      <c r="BH185" s="43">
        <v>0</v>
      </c>
      <c r="BI185" s="12">
        <v>45291</v>
      </c>
      <c r="BJ185" s="12">
        <v>45291</v>
      </c>
      <c r="BK185" s="183">
        <f t="shared" ca="1" si="16"/>
        <v>-838</v>
      </c>
      <c r="BL185" s="11" t="s">
        <v>127</v>
      </c>
      <c r="BM185" s="10" t="s">
        <v>95</v>
      </c>
      <c r="BN185" s="11" t="s">
        <v>107</v>
      </c>
      <c r="BO185" s="11" t="s">
        <v>2051</v>
      </c>
      <c r="BP185" s="11">
        <v>0</v>
      </c>
      <c r="BQ185" s="11" t="s">
        <v>109</v>
      </c>
      <c r="BR185" s="12">
        <v>44956</v>
      </c>
      <c r="BS185" s="11" t="s">
        <v>1350</v>
      </c>
      <c r="BT185" s="12">
        <v>44956</v>
      </c>
      <c r="BU185" s="11" t="s">
        <v>2052</v>
      </c>
      <c r="BV185" s="11" t="s">
        <v>2053</v>
      </c>
      <c r="BW185" s="124" t="s">
        <v>113</v>
      </c>
      <c r="BX185" s="11" t="s">
        <v>2054</v>
      </c>
      <c r="BY185" s="11" t="s">
        <v>103</v>
      </c>
      <c r="BZ185" s="11" t="s">
        <v>142</v>
      </c>
      <c r="CA185" s="11" t="s">
        <v>103</v>
      </c>
      <c r="CB185" s="11" t="s">
        <v>160</v>
      </c>
      <c r="CC185" s="11" t="s">
        <v>2055</v>
      </c>
      <c r="CD185" s="11" t="s">
        <v>2056</v>
      </c>
      <c r="CE185" s="12" t="s">
        <v>103</v>
      </c>
      <c r="CF185" s="175"/>
      <c r="CG185" s="175"/>
      <c r="CH185" s="182" t="s">
        <v>245</v>
      </c>
      <c r="CI185" s="182" t="s">
        <v>246</v>
      </c>
      <c r="CJ185" s="182" t="s">
        <v>99</v>
      </c>
      <c r="CK185" s="182" t="s">
        <v>247</v>
      </c>
    </row>
    <row r="186" spans="1:89" ht="90" x14ac:dyDescent="0.25">
      <c r="A186" s="140">
        <v>260</v>
      </c>
      <c r="B186" s="10" t="s">
        <v>2057</v>
      </c>
      <c r="C186" s="11" t="s">
        <v>2058</v>
      </c>
      <c r="D186" s="11" t="s">
        <v>321</v>
      </c>
      <c r="E186" s="12">
        <v>44953</v>
      </c>
      <c r="F186" s="11" t="s">
        <v>2059</v>
      </c>
      <c r="G186" s="11" t="s">
        <v>91</v>
      </c>
      <c r="H186" s="11" t="s">
        <v>92</v>
      </c>
      <c r="I186" s="11" t="s">
        <v>93</v>
      </c>
      <c r="J186" s="52">
        <v>700030153</v>
      </c>
      <c r="K186" s="13">
        <v>6</v>
      </c>
      <c r="L186" s="13" t="s">
        <v>94</v>
      </c>
      <c r="M186" s="3" t="s">
        <v>95</v>
      </c>
      <c r="N186" s="11" t="s">
        <v>2060</v>
      </c>
      <c r="O186" s="11" t="s">
        <v>97</v>
      </c>
      <c r="P186" s="3" t="s">
        <v>98</v>
      </c>
      <c r="Q186" s="11" t="s">
        <v>99</v>
      </c>
      <c r="R186" s="10" t="s">
        <v>978</v>
      </c>
      <c r="S186" s="10" t="s">
        <v>979</v>
      </c>
      <c r="T186" s="28">
        <v>80749065</v>
      </c>
      <c r="U186" s="10" t="s">
        <v>978</v>
      </c>
      <c r="V186" s="2" t="s">
        <v>1411</v>
      </c>
      <c r="W186" s="11" t="s">
        <v>103</v>
      </c>
      <c r="X186" s="11" t="s">
        <v>103</v>
      </c>
      <c r="Y186" s="11" t="s">
        <v>104</v>
      </c>
      <c r="Z186" s="14">
        <v>45537276</v>
      </c>
      <c r="AA186" s="11" t="s">
        <v>103</v>
      </c>
      <c r="AB186" s="11" t="s">
        <v>103</v>
      </c>
      <c r="AC186" s="14">
        <v>3794773</v>
      </c>
      <c r="AD186" s="6" t="s">
        <v>103</v>
      </c>
      <c r="AE186" s="11">
        <v>55023</v>
      </c>
      <c r="AF186" s="11" t="s">
        <v>2061</v>
      </c>
      <c r="AG186" s="15" t="s">
        <v>105</v>
      </c>
      <c r="AH186" s="12">
        <v>44956</v>
      </c>
      <c r="AI186" s="12">
        <v>44957</v>
      </c>
      <c r="AJ186" s="11" t="s">
        <v>2062</v>
      </c>
      <c r="AK186" s="10" t="s">
        <v>204</v>
      </c>
      <c r="AL186" s="15">
        <v>80187446</v>
      </c>
      <c r="AM186" s="11">
        <v>5</v>
      </c>
      <c r="AN186" s="12">
        <v>45051</v>
      </c>
      <c r="AO186" s="7">
        <v>0</v>
      </c>
      <c r="AP186" s="11" t="s">
        <v>103</v>
      </c>
      <c r="AQ186" s="7">
        <v>0</v>
      </c>
      <c r="AR186" s="11" t="s">
        <v>103</v>
      </c>
      <c r="AS186" s="7">
        <v>0</v>
      </c>
      <c r="AT186" s="3" t="s">
        <v>103</v>
      </c>
      <c r="AU186" s="7">
        <v>0</v>
      </c>
      <c r="AV186" s="3" t="s">
        <v>103</v>
      </c>
      <c r="AW186" s="7">
        <v>0</v>
      </c>
      <c r="AX186" s="3" t="s">
        <v>103</v>
      </c>
      <c r="AY186" s="7">
        <v>0</v>
      </c>
      <c r="AZ186" s="3" t="s">
        <v>103</v>
      </c>
      <c r="BA186" s="11">
        <v>0</v>
      </c>
      <c r="BB186" s="3" t="s">
        <v>103</v>
      </c>
      <c r="BC186" s="3">
        <f t="shared" si="12"/>
        <v>0</v>
      </c>
      <c r="BD186" s="8">
        <f t="shared" si="17"/>
        <v>45537276</v>
      </c>
      <c r="BE186" s="43">
        <v>0</v>
      </c>
      <c r="BF186" s="43">
        <v>0</v>
      </c>
      <c r="BG186" s="43">
        <v>0</v>
      </c>
      <c r="BH186" s="43">
        <v>0</v>
      </c>
      <c r="BI186" s="12">
        <v>45291</v>
      </c>
      <c r="BJ186" s="12">
        <v>45291</v>
      </c>
      <c r="BK186" s="183">
        <f t="shared" ca="1" si="16"/>
        <v>-838</v>
      </c>
      <c r="BL186" s="11" t="s">
        <v>106</v>
      </c>
      <c r="BM186" s="10" t="s">
        <v>95</v>
      </c>
      <c r="BN186" s="11" t="s">
        <v>107</v>
      </c>
      <c r="BO186" s="11" t="s">
        <v>2063</v>
      </c>
      <c r="BP186" s="11" t="s">
        <v>206</v>
      </c>
      <c r="BQ186" s="11" t="s">
        <v>282</v>
      </c>
      <c r="BR186" s="12" t="s">
        <v>2064</v>
      </c>
      <c r="BS186" s="11" t="s">
        <v>2065</v>
      </c>
      <c r="BT186" s="12" t="s">
        <v>2066</v>
      </c>
      <c r="BU186" s="11" t="s">
        <v>2052</v>
      </c>
      <c r="BV186" s="11" t="s">
        <v>2067</v>
      </c>
      <c r="BW186" s="9" t="s">
        <v>113</v>
      </c>
      <c r="BX186" s="11" t="s">
        <v>213</v>
      </c>
      <c r="BY186" s="11" t="s">
        <v>103</v>
      </c>
      <c r="BZ186" s="11" t="s">
        <v>2068</v>
      </c>
      <c r="CA186" s="11" t="s">
        <v>2069</v>
      </c>
      <c r="CB186" s="11" t="s">
        <v>160</v>
      </c>
      <c r="CC186" s="11" t="s">
        <v>2070</v>
      </c>
      <c r="CD186" s="11" t="s">
        <v>2071</v>
      </c>
      <c r="CE186" s="12" t="s">
        <v>103</v>
      </c>
      <c r="CF186" s="175"/>
      <c r="CG186" s="175"/>
      <c r="CH186" s="182" t="s">
        <v>987</v>
      </c>
      <c r="CI186" s="182" t="s">
        <v>121</v>
      </c>
      <c r="CJ186" s="182" t="s">
        <v>99</v>
      </c>
      <c r="CK186" s="182" t="s">
        <v>179</v>
      </c>
    </row>
    <row r="187" spans="1:89" ht="72" x14ac:dyDescent="0.25">
      <c r="A187" s="140">
        <v>320</v>
      </c>
      <c r="B187" s="10" t="s">
        <v>2072</v>
      </c>
      <c r="C187" s="11" t="s">
        <v>2073</v>
      </c>
      <c r="D187" s="11" t="s">
        <v>165</v>
      </c>
      <c r="E187" s="72">
        <v>44953</v>
      </c>
      <c r="F187" s="11" t="s">
        <v>2074</v>
      </c>
      <c r="G187" s="11" t="s">
        <v>91</v>
      </c>
      <c r="H187" s="11" t="s">
        <v>92</v>
      </c>
      <c r="I187" s="11" t="s">
        <v>93</v>
      </c>
      <c r="J187" s="52">
        <v>65757961</v>
      </c>
      <c r="K187" s="13">
        <v>9</v>
      </c>
      <c r="L187" s="13" t="s">
        <v>94</v>
      </c>
      <c r="M187" s="13" t="s">
        <v>1078</v>
      </c>
      <c r="N187" s="10" t="s">
        <v>2075</v>
      </c>
      <c r="O187" s="11" t="s">
        <v>253</v>
      </c>
      <c r="P187" s="3" t="s">
        <v>98</v>
      </c>
      <c r="Q187" s="11" t="s">
        <v>99</v>
      </c>
      <c r="R187" s="10" t="s">
        <v>238</v>
      </c>
      <c r="S187" s="10" t="s">
        <v>239</v>
      </c>
      <c r="T187" s="28">
        <v>52107153</v>
      </c>
      <c r="U187" s="11" t="s">
        <v>238</v>
      </c>
      <c r="V187" s="11" t="s">
        <v>103</v>
      </c>
      <c r="W187" s="11" t="s">
        <v>103</v>
      </c>
      <c r="X187" s="11" t="s">
        <v>103</v>
      </c>
      <c r="Y187" s="11" t="s">
        <v>104</v>
      </c>
      <c r="Z187" s="14">
        <v>129096072</v>
      </c>
      <c r="AA187" s="11" t="s">
        <v>103</v>
      </c>
      <c r="AB187" s="11" t="s">
        <v>103</v>
      </c>
      <c r="AC187" s="18">
        <v>10758006</v>
      </c>
      <c r="AD187" s="6" t="s">
        <v>103</v>
      </c>
      <c r="AE187" s="11">
        <v>68823</v>
      </c>
      <c r="AF187" s="11">
        <v>54923</v>
      </c>
      <c r="AG187" s="11" t="s">
        <v>221</v>
      </c>
      <c r="AH187" s="12">
        <v>44956</v>
      </c>
      <c r="AI187" s="12">
        <v>44958</v>
      </c>
      <c r="AJ187" s="11" t="s">
        <v>103</v>
      </c>
      <c r="AK187" s="10" t="s">
        <v>103</v>
      </c>
      <c r="AL187" s="15" t="s">
        <v>103</v>
      </c>
      <c r="AM187" s="11" t="s">
        <v>103</v>
      </c>
      <c r="AN187" s="12" t="s">
        <v>103</v>
      </c>
      <c r="AO187" s="7">
        <v>0</v>
      </c>
      <c r="AP187" s="11" t="s">
        <v>103</v>
      </c>
      <c r="AQ187" s="7">
        <v>0</v>
      </c>
      <c r="AR187" s="11" t="s">
        <v>103</v>
      </c>
      <c r="AS187" s="7">
        <v>0</v>
      </c>
      <c r="AT187" s="3" t="s">
        <v>103</v>
      </c>
      <c r="AU187" s="7">
        <v>0</v>
      </c>
      <c r="AV187" s="3" t="s">
        <v>103</v>
      </c>
      <c r="AW187" s="7">
        <v>0</v>
      </c>
      <c r="AX187" s="3" t="s">
        <v>103</v>
      </c>
      <c r="AY187" s="7">
        <v>0</v>
      </c>
      <c r="AZ187" s="3" t="s">
        <v>103</v>
      </c>
      <c r="BA187" s="11">
        <v>0</v>
      </c>
      <c r="BB187" s="3" t="s">
        <v>103</v>
      </c>
      <c r="BC187" s="3">
        <f t="shared" si="12"/>
        <v>0</v>
      </c>
      <c r="BD187" s="8">
        <f t="shared" si="17"/>
        <v>129096072</v>
      </c>
      <c r="BE187" s="43">
        <v>0</v>
      </c>
      <c r="BF187" s="43">
        <v>0</v>
      </c>
      <c r="BG187" s="43">
        <v>0</v>
      </c>
      <c r="BH187" s="43">
        <v>0</v>
      </c>
      <c r="BI187" s="12">
        <v>45291</v>
      </c>
      <c r="BJ187" s="12">
        <v>45291</v>
      </c>
      <c r="BK187" s="183">
        <f t="shared" ca="1" si="16"/>
        <v>-838</v>
      </c>
      <c r="BL187" s="11" t="s">
        <v>127</v>
      </c>
      <c r="BM187" s="10" t="s">
        <v>95</v>
      </c>
      <c r="BN187" s="11" t="s">
        <v>107</v>
      </c>
      <c r="BO187" s="11" t="s">
        <v>2076</v>
      </c>
      <c r="BP187" s="11">
        <v>0</v>
      </c>
      <c r="BQ187" s="11" t="s">
        <v>109</v>
      </c>
      <c r="BR187" s="12">
        <v>44956</v>
      </c>
      <c r="BS187" s="11" t="s">
        <v>1350</v>
      </c>
      <c r="BT187" s="12">
        <v>44958</v>
      </c>
      <c r="BU187" s="11" t="s">
        <v>2077</v>
      </c>
      <c r="BV187" s="11" t="s">
        <v>131</v>
      </c>
      <c r="BW187" s="124" t="s">
        <v>113</v>
      </c>
      <c r="BX187" s="10" t="s">
        <v>132</v>
      </c>
      <c r="BY187" s="11" t="s">
        <v>103</v>
      </c>
      <c r="BZ187" s="11" t="s">
        <v>142</v>
      </c>
      <c r="CA187" s="11" t="s">
        <v>103</v>
      </c>
      <c r="CB187" s="11" t="s">
        <v>117</v>
      </c>
      <c r="CC187" s="11" t="s">
        <v>2078</v>
      </c>
      <c r="CD187" s="11" t="s">
        <v>2079</v>
      </c>
      <c r="CE187" s="12" t="s">
        <v>103</v>
      </c>
      <c r="CF187" s="175"/>
      <c r="CG187" s="175"/>
      <c r="CH187" s="182" t="s">
        <v>245</v>
      </c>
      <c r="CI187" s="182" t="s">
        <v>246</v>
      </c>
      <c r="CJ187" s="182" t="s">
        <v>99</v>
      </c>
      <c r="CK187" s="182" t="s">
        <v>247</v>
      </c>
    </row>
    <row r="188" spans="1:89" ht="72" x14ac:dyDescent="0.25">
      <c r="A188" s="140">
        <v>319</v>
      </c>
      <c r="B188" s="10" t="s">
        <v>2080</v>
      </c>
      <c r="C188" s="11" t="s">
        <v>2081</v>
      </c>
      <c r="D188" s="11" t="s">
        <v>165</v>
      </c>
      <c r="E188" s="12">
        <v>44953</v>
      </c>
      <c r="F188" s="11" t="s">
        <v>2082</v>
      </c>
      <c r="G188" s="11" t="s">
        <v>91</v>
      </c>
      <c r="H188" s="11" t="s">
        <v>92</v>
      </c>
      <c r="I188" s="11" t="s">
        <v>93</v>
      </c>
      <c r="J188" s="52">
        <v>79556307</v>
      </c>
      <c r="K188" s="13">
        <v>1</v>
      </c>
      <c r="L188" s="13" t="s">
        <v>94</v>
      </c>
      <c r="M188" s="13" t="s">
        <v>95</v>
      </c>
      <c r="N188" s="10" t="s">
        <v>2075</v>
      </c>
      <c r="O188" s="11" t="s">
        <v>253</v>
      </c>
      <c r="P188" s="11" t="s">
        <v>168</v>
      </c>
      <c r="Q188" s="11" t="s">
        <v>99</v>
      </c>
      <c r="R188" s="10" t="s">
        <v>238</v>
      </c>
      <c r="S188" s="10" t="s">
        <v>324</v>
      </c>
      <c r="T188" s="10">
        <v>52085127</v>
      </c>
      <c r="U188" s="11" t="s">
        <v>238</v>
      </c>
      <c r="V188" s="11" t="s">
        <v>103</v>
      </c>
      <c r="W188" s="11" t="s">
        <v>103</v>
      </c>
      <c r="X188" s="11" t="s">
        <v>103</v>
      </c>
      <c r="Y188" s="11" t="s">
        <v>104</v>
      </c>
      <c r="Z188" s="14">
        <v>129096072</v>
      </c>
      <c r="AA188" s="11" t="s">
        <v>103</v>
      </c>
      <c r="AB188" s="11" t="s">
        <v>103</v>
      </c>
      <c r="AC188" s="18">
        <v>10758006</v>
      </c>
      <c r="AD188" s="6" t="s">
        <v>103</v>
      </c>
      <c r="AE188" s="11">
        <v>68723</v>
      </c>
      <c r="AF188" s="11">
        <v>56623</v>
      </c>
      <c r="AG188" s="15" t="s">
        <v>221</v>
      </c>
      <c r="AH188" s="12">
        <v>44956</v>
      </c>
      <c r="AI188" s="12">
        <v>44964</v>
      </c>
      <c r="AJ188" s="11" t="s">
        <v>103</v>
      </c>
      <c r="AK188" s="10" t="s">
        <v>103</v>
      </c>
      <c r="AL188" s="15" t="s">
        <v>103</v>
      </c>
      <c r="AM188" s="11" t="s">
        <v>103</v>
      </c>
      <c r="AN188" s="12" t="s">
        <v>103</v>
      </c>
      <c r="AO188" s="7">
        <v>0</v>
      </c>
      <c r="AP188" s="11" t="s">
        <v>103</v>
      </c>
      <c r="AQ188" s="7">
        <v>0</v>
      </c>
      <c r="AR188" s="11" t="s">
        <v>103</v>
      </c>
      <c r="AS188" s="7">
        <v>0</v>
      </c>
      <c r="AT188" s="3" t="s">
        <v>103</v>
      </c>
      <c r="AU188" s="7">
        <v>0</v>
      </c>
      <c r="AV188" s="3" t="s">
        <v>103</v>
      </c>
      <c r="AW188" s="7">
        <v>0</v>
      </c>
      <c r="AX188" s="3" t="s">
        <v>103</v>
      </c>
      <c r="AY188" s="7">
        <v>0</v>
      </c>
      <c r="AZ188" s="3" t="s">
        <v>103</v>
      </c>
      <c r="BA188" s="11">
        <v>0</v>
      </c>
      <c r="BB188" s="11">
        <v>0</v>
      </c>
      <c r="BC188" s="3">
        <f t="shared" si="12"/>
        <v>-279</v>
      </c>
      <c r="BD188" s="8">
        <f t="shared" si="17"/>
        <v>129096072</v>
      </c>
      <c r="BE188" s="43">
        <v>0</v>
      </c>
      <c r="BF188" s="43">
        <v>0</v>
      </c>
      <c r="BG188" s="43">
        <v>0</v>
      </c>
      <c r="BH188" s="43">
        <v>0</v>
      </c>
      <c r="BI188" s="12">
        <v>45291</v>
      </c>
      <c r="BJ188" s="12">
        <v>45012</v>
      </c>
      <c r="BK188" s="183">
        <f t="shared" ca="1" si="16"/>
        <v>-1117</v>
      </c>
      <c r="BL188" s="11" t="s">
        <v>127</v>
      </c>
      <c r="BM188" s="10" t="s">
        <v>95</v>
      </c>
      <c r="BN188" s="11" t="s">
        <v>107</v>
      </c>
      <c r="BO188" s="11" t="s">
        <v>2083</v>
      </c>
      <c r="BP188" s="11">
        <v>0</v>
      </c>
      <c r="BQ188" s="11" t="s">
        <v>109</v>
      </c>
      <c r="BR188" s="12">
        <v>44957</v>
      </c>
      <c r="BS188" s="11" t="s">
        <v>1714</v>
      </c>
      <c r="BT188" s="12">
        <v>44964</v>
      </c>
      <c r="BU188" s="70" t="s">
        <v>2084</v>
      </c>
      <c r="BV188" s="11" t="s">
        <v>2085</v>
      </c>
      <c r="BW188" s="124" t="s">
        <v>113</v>
      </c>
      <c r="BX188" s="11" t="s">
        <v>114</v>
      </c>
      <c r="BY188" s="11" t="s">
        <v>103</v>
      </c>
      <c r="BZ188" s="11" t="s">
        <v>142</v>
      </c>
      <c r="CA188" s="11" t="s">
        <v>103</v>
      </c>
      <c r="CB188" s="11" t="s">
        <v>160</v>
      </c>
      <c r="CC188" s="11" t="s">
        <v>2086</v>
      </c>
      <c r="CD188" s="11" t="s">
        <v>2087</v>
      </c>
      <c r="CE188" s="12" t="s">
        <v>103</v>
      </c>
      <c r="CF188" s="175"/>
      <c r="CG188" s="175"/>
      <c r="CH188" s="182" t="s">
        <v>245</v>
      </c>
      <c r="CI188" s="182" t="s">
        <v>246</v>
      </c>
      <c r="CJ188" s="182" t="s">
        <v>99</v>
      </c>
      <c r="CK188" s="182" t="s">
        <v>247</v>
      </c>
    </row>
    <row r="189" spans="1:89" ht="108" x14ac:dyDescent="0.25">
      <c r="A189" s="140">
        <v>335</v>
      </c>
      <c r="B189" s="10" t="s">
        <v>2088</v>
      </c>
      <c r="C189" s="11" t="s">
        <v>2089</v>
      </c>
      <c r="D189" s="11" t="s">
        <v>165</v>
      </c>
      <c r="E189" s="12">
        <v>44953</v>
      </c>
      <c r="F189" s="11" t="s">
        <v>2090</v>
      </c>
      <c r="G189" s="11" t="s">
        <v>91</v>
      </c>
      <c r="H189" s="11" t="s">
        <v>92</v>
      </c>
      <c r="I189" s="11" t="s">
        <v>93</v>
      </c>
      <c r="J189" s="52">
        <v>79341487</v>
      </c>
      <c r="K189" s="13">
        <v>3</v>
      </c>
      <c r="L189" s="13" t="s">
        <v>94</v>
      </c>
      <c r="M189" s="3" t="s">
        <v>95</v>
      </c>
      <c r="N189" s="11" t="s">
        <v>2091</v>
      </c>
      <c r="O189" s="11" t="s">
        <v>97</v>
      </c>
      <c r="P189" s="3" t="s">
        <v>98</v>
      </c>
      <c r="Q189" s="11" t="s">
        <v>99</v>
      </c>
      <c r="R189" s="10" t="s">
        <v>238</v>
      </c>
      <c r="S189" s="10" t="s">
        <v>434</v>
      </c>
      <c r="T189" s="10">
        <v>60335962</v>
      </c>
      <c r="U189" s="10" t="s">
        <v>435</v>
      </c>
      <c r="V189" s="11" t="s">
        <v>103</v>
      </c>
      <c r="W189" s="11" t="s">
        <v>103</v>
      </c>
      <c r="X189" s="11" t="s">
        <v>103</v>
      </c>
      <c r="Y189" s="11" t="s">
        <v>104</v>
      </c>
      <c r="Z189" s="14">
        <v>231657300</v>
      </c>
      <c r="AA189" s="11" t="s">
        <v>103</v>
      </c>
      <c r="AB189" s="11" t="s">
        <v>103</v>
      </c>
      <c r="AC189" s="14">
        <v>19304775</v>
      </c>
      <c r="AD189" s="6" t="s">
        <v>103</v>
      </c>
      <c r="AE189" s="11">
        <v>70023</v>
      </c>
      <c r="AF189" s="11">
        <v>57223</v>
      </c>
      <c r="AG189" s="15" t="s">
        <v>221</v>
      </c>
      <c r="AH189" s="12">
        <v>44957</v>
      </c>
      <c r="AI189" s="12">
        <v>44959</v>
      </c>
      <c r="AJ189" s="11" t="s">
        <v>103</v>
      </c>
      <c r="AK189" s="10" t="s">
        <v>103</v>
      </c>
      <c r="AL189" s="15" t="s">
        <v>103</v>
      </c>
      <c r="AM189" s="11" t="s">
        <v>103</v>
      </c>
      <c r="AN189" s="12" t="s">
        <v>103</v>
      </c>
      <c r="AO189" s="7">
        <v>0</v>
      </c>
      <c r="AP189" s="11" t="s">
        <v>103</v>
      </c>
      <c r="AQ189" s="7">
        <v>0</v>
      </c>
      <c r="AR189" s="11" t="s">
        <v>103</v>
      </c>
      <c r="AS189" s="7">
        <v>0</v>
      </c>
      <c r="AT189" s="3" t="s">
        <v>103</v>
      </c>
      <c r="AU189" s="7">
        <v>0</v>
      </c>
      <c r="AV189" s="3" t="s">
        <v>103</v>
      </c>
      <c r="AW189" s="7">
        <v>0</v>
      </c>
      <c r="AX189" s="3" t="s">
        <v>103</v>
      </c>
      <c r="AY189" s="7">
        <v>0</v>
      </c>
      <c r="AZ189" s="3" t="s">
        <v>103</v>
      </c>
      <c r="BA189" s="11">
        <v>0</v>
      </c>
      <c r="BB189" s="3" t="s">
        <v>103</v>
      </c>
      <c r="BC189" s="3">
        <f t="shared" si="12"/>
        <v>0</v>
      </c>
      <c r="BD189" s="8">
        <f t="shared" si="17"/>
        <v>231657300</v>
      </c>
      <c r="BE189" s="43">
        <v>0</v>
      </c>
      <c r="BF189" s="43">
        <v>0</v>
      </c>
      <c r="BG189" s="43">
        <v>0</v>
      </c>
      <c r="BH189" s="43">
        <v>0</v>
      </c>
      <c r="BI189" s="12">
        <v>45291</v>
      </c>
      <c r="BJ189" s="12">
        <v>45291</v>
      </c>
      <c r="BK189" s="183">
        <f t="shared" ca="1" si="16"/>
        <v>-838</v>
      </c>
      <c r="BL189" s="11" t="s">
        <v>127</v>
      </c>
      <c r="BM189" s="10" t="s">
        <v>95</v>
      </c>
      <c r="BN189" s="11" t="s">
        <v>107</v>
      </c>
      <c r="BO189" s="11" t="s">
        <v>2092</v>
      </c>
      <c r="BP189" s="11">
        <v>0</v>
      </c>
      <c r="BQ189" s="11" t="s">
        <v>109</v>
      </c>
      <c r="BR189" s="12">
        <v>44957</v>
      </c>
      <c r="BS189" s="11" t="s">
        <v>2093</v>
      </c>
      <c r="BT189" s="12">
        <v>44959</v>
      </c>
      <c r="BU189" s="11" t="s">
        <v>1402</v>
      </c>
      <c r="BV189" s="11" t="s">
        <v>131</v>
      </c>
      <c r="BW189" s="9" t="s">
        <v>113</v>
      </c>
      <c r="BX189" s="10" t="s">
        <v>132</v>
      </c>
      <c r="BY189" s="11" t="s">
        <v>103</v>
      </c>
      <c r="BZ189" s="11" t="s">
        <v>142</v>
      </c>
      <c r="CA189" s="11" t="s">
        <v>103</v>
      </c>
      <c r="CB189" s="11" t="s">
        <v>160</v>
      </c>
      <c r="CC189" s="11" t="s">
        <v>2094</v>
      </c>
      <c r="CD189" s="11" t="s">
        <v>2095</v>
      </c>
      <c r="CE189" s="12" t="s">
        <v>103</v>
      </c>
      <c r="CF189" s="175"/>
      <c r="CG189" s="175"/>
      <c r="CH189" s="182" t="s">
        <v>441</v>
      </c>
      <c r="CI189" s="182" t="s">
        <v>246</v>
      </c>
      <c r="CJ189" s="182" t="s">
        <v>99</v>
      </c>
      <c r="CK189" s="182" t="s">
        <v>442</v>
      </c>
    </row>
    <row r="190" spans="1:89" ht="72" x14ac:dyDescent="0.25">
      <c r="A190" s="140">
        <v>290</v>
      </c>
      <c r="B190" s="10" t="s">
        <v>2096</v>
      </c>
      <c r="C190" s="11" t="s">
        <v>2097</v>
      </c>
      <c r="D190" s="11" t="s">
        <v>1408</v>
      </c>
      <c r="E190" s="12">
        <v>44953</v>
      </c>
      <c r="F190" s="11" t="s">
        <v>2098</v>
      </c>
      <c r="G190" s="11" t="s">
        <v>91</v>
      </c>
      <c r="H190" s="11" t="s">
        <v>92</v>
      </c>
      <c r="I190" s="11" t="s">
        <v>93</v>
      </c>
      <c r="J190" s="52">
        <v>80010211</v>
      </c>
      <c r="K190" s="13">
        <v>1</v>
      </c>
      <c r="L190" s="13" t="s">
        <v>94</v>
      </c>
      <c r="M190" s="3" t="s">
        <v>95</v>
      </c>
      <c r="N190" s="23" t="s">
        <v>2099</v>
      </c>
      <c r="O190" s="11" t="s">
        <v>97</v>
      </c>
      <c r="P190" s="3" t="s">
        <v>98</v>
      </c>
      <c r="Q190" s="11" t="s">
        <v>99</v>
      </c>
      <c r="R190" s="10" t="s">
        <v>867</v>
      </c>
      <c r="S190" s="10" t="s">
        <v>1080</v>
      </c>
      <c r="T190" s="28">
        <v>52267258</v>
      </c>
      <c r="U190" s="10" t="s">
        <v>867</v>
      </c>
      <c r="V190" s="10" t="s">
        <v>1081</v>
      </c>
      <c r="W190" s="11" t="s">
        <v>103</v>
      </c>
      <c r="X190" s="11" t="s">
        <v>103</v>
      </c>
      <c r="Y190" s="11" t="s">
        <v>104</v>
      </c>
      <c r="Z190" s="14">
        <v>42374963</v>
      </c>
      <c r="AA190" s="11" t="s">
        <v>103</v>
      </c>
      <c r="AB190" s="11" t="s">
        <v>103</v>
      </c>
      <c r="AC190" s="18">
        <v>3794773</v>
      </c>
      <c r="AD190" s="6" t="s">
        <v>103</v>
      </c>
      <c r="AE190" s="11">
        <v>60523</v>
      </c>
      <c r="AF190" s="11">
        <v>53623</v>
      </c>
      <c r="AG190" s="15">
        <v>2018011000833</v>
      </c>
      <c r="AH190" s="12">
        <v>44956</v>
      </c>
      <c r="AI190" s="12">
        <v>44957</v>
      </c>
      <c r="AJ190" s="11" t="s">
        <v>103</v>
      </c>
      <c r="AK190" s="10" t="s">
        <v>103</v>
      </c>
      <c r="AL190" s="15" t="s">
        <v>103</v>
      </c>
      <c r="AM190" s="11" t="s">
        <v>103</v>
      </c>
      <c r="AN190" s="12" t="s">
        <v>103</v>
      </c>
      <c r="AO190" s="7">
        <v>0</v>
      </c>
      <c r="AP190" s="11" t="s">
        <v>103</v>
      </c>
      <c r="AQ190" s="7">
        <v>0</v>
      </c>
      <c r="AR190" s="11" t="s">
        <v>103</v>
      </c>
      <c r="AS190" s="7">
        <v>0</v>
      </c>
      <c r="AT190" s="3" t="s">
        <v>103</v>
      </c>
      <c r="AU190" s="7">
        <v>0</v>
      </c>
      <c r="AV190" s="3" t="s">
        <v>103</v>
      </c>
      <c r="AW190" s="7">
        <v>0</v>
      </c>
      <c r="AX190" s="3" t="s">
        <v>103</v>
      </c>
      <c r="AY190" s="7">
        <v>0</v>
      </c>
      <c r="AZ190" s="3" t="s">
        <v>103</v>
      </c>
      <c r="BA190" s="11">
        <v>0</v>
      </c>
      <c r="BB190" s="3" t="s">
        <v>103</v>
      </c>
      <c r="BC190" s="3">
        <f t="shared" si="12"/>
        <v>0</v>
      </c>
      <c r="BD190" s="8">
        <f t="shared" si="17"/>
        <v>42374963</v>
      </c>
      <c r="BE190" s="43">
        <v>0</v>
      </c>
      <c r="BF190" s="43">
        <v>0</v>
      </c>
      <c r="BG190" s="43">
        <v>0</v>
      </c>
      <c r="BH190" s="43">
        <v>0</v>
      </c>
      <c r="BI190" s="12">
        <v>45291</v>
      </c>
      <c r="BJ190" s="12">
        <v>45291</v>
      </c>
      <c r="BK190" s="183">
        <f t="shared" ca="1" si="16"/>
        <v>-838</v>
      </c>
      <c r="BL190" s="11" t="s">
        <v>106</v>
      </c>
      <c r="BM190" s="10" t="s">
        <v>95</v>
      </c>
      <c r="BN190" s="11" t="s">
        <v>107</v>
      </c>
      <c r="BO190" s="11" t="s">
        <v>2100</v>
      </c>
      <c r="BP190" s="11">
        <v>0</v>
      </c>
      <c r="BQ190" s="11" t="s">
        <v>109</v>
      </c>
      <c r="BR190" s="12">
        <v>44956</v>
      </c>
      <c r="BS190" s="12" t="s">
        <v>2101</v>
      </c>
      <c r="BT190" s="12">
        <v>44957</v>
      </c>
      <c r="BU190" s="11" t="s">
        <v>2102</v>
      </c>
      <c r="BV190" s="11" t="s">
        <v>131</v>
      </c>
      <c r="BW190" s="9" t="s">
        <v>113</v>
      </c>
      <c r="BX190" s="10" t="s">
        <v>132</v>
      </c>
      <c r="BY190" s="11" t="s">
        <v>103</v>
      </c>
      <c r="BZ190" s="11" t="s">
        <v>2103</v>
      </c>
      <c r="CA190" s="11" t="s">
        <v>103</v>
      </c>
      <c r="CB190" s="11" t="s">
        <v>117</v>
      </c>
      <c r="CC190" s="11" t="s">
        <v>2104</v>
      </c>
      <c r="CD190" s="11" t="s">
        <v>2105</v>
      </c>
      <c r="CE190" s="12" t="s">
        <v>103</v>
      </c>
      <c r="CF190" s="175"/>
      <c r="CG190" s="175"/>
      <c r="CH190" s="182" t="s">
        <v>347</v>
      </c>
      <c r="CI190" s="182" t="s">
        <v>121</v>
      </c>
      <c r="CJ190" s="182" t="s">
        <v>99</v>
      </c>
      <c r="CK190" s="182" t="s">
        <v>179</v>
      </c>
    </row>
    <row r="191" spans="1:89" ht="108" x14ac:dyDescent="0.25">
      <c r="A191" s="140">
        <v>84</v>
      </c>
      <c r="B191" s="10" t="s">
        <v>2106</v>
      </c>
      <c r="C191" s="11" t="s">
        <v>2107</v>
      </c>
      <c r="D191" s="10" t="s">
        <v>250</v>
      </c>
      <c r="E191" s="12">
        <v>44953</v>
      </c>
      <c r="F191" s="11" t="s">
        <v>2108</v>
      </c>
      <c r="G191" s="11" t="s">
        <v>91</v>
      </c>
      <c r="H191" s="11" t="s">
        <v>92</v>
      </c>
      <c r="I191" s="11" t="s">
        <v>93</v>
      </c>
      <c r="J191" s="52">
        <v>37746718</v>
      </c>
      <c r="K191" s="13">
        <v>6</v>
      </c>
      <c r="L191" s="13" t="s">
        <v>94</v>
      </c>
      <c r="M191" s="13" t="s">
        <v>2109</v>
      </c>
      <c r="N191" s="23" t="s">
        <v>2110</v>
      </c>
      <c r="O191" s="10" t="s">
        <v>384</v>
      </c>
      <c r="P191" s="3" t="s">
        <v>98</v>
      </c>
      <c r="Q191" s="11" t="s">
        <v>99</v>
      </c>
      <c r="R191" s="10" t="s">
        <v>744</v>
      </c>
      <c r="S191" s="10" t="s">
        <v>745</v>
      </c>
      <c r="T191" s="10">
        <v>45761628</v>
      </c>
      <c r="U191" s="10" t="s">
        <v>744</v>
      </c>
      <c r="V191" s="11" t="s">
        <v>103</v>
      </c>
      <c r="W191" s="11" t="s">
        <v>103</v>
      </c>
      <c r="X191" s="11" t="s">
        <v>103</v>
      </c>
      <c r="Y191" s="11" t="s">
        <v>104</v>
      </c>
      <c r="Z191" s="14">
        <v>129096072</v>
      </c>
      <c r="AA191" s="11" t="s">
        <v>103</v>
      </c>
      <c r="AB191" s="11" t="s">
        <v>103</v>
      </c>
      <c r="AC191" s="14">
        <v>10758006</v>
      </c>
      <c r="AD191" s="6" t="s">
        <v>103</v>
      </c>
      <c r="AE191" s="11">
        <v>42923</v>
      </c>
      <c r="AF191" s="11">
        <v>53423</v>
      </c>
      <c r="AG191" s="15">
        <v>2022011000068</v>
      </c>
      <c r="AH191" s="12">
        <v>44956</v>
      </c>
      <c r="AI191" s="12">
        <v>44958</v>
      </c>
      <c r="AJ191" s="11" t="s">
        <v>103</v>
      </c>
      <c r="AK191" s="10" t="s">
        <v>103</v>
      </c>
      <c r="AL191" s="15" t="s">
        <v>103</v>
      </c>
      <c r="AM191" s="11" t="s">
        <v>103</v>
      </c>
      <c r="AN191" s="12" t="s">
        <v>103</v>
      </c>
      <c r="AO191" s="7">
        <v>0</v>
      </c>
      <c r="AP191" s="11" t="s">
        <v>103</v>
      </c>
      <c r="AQ191" s="7">
        <v>0</v>
      </c>
      <c r="AR191" s="11" t="s">
        <v>103</v>
      </c>
      <c r="AS191" s="7">
        <v>0</v>
      </c>
      <c r="AT191" s="3" t="s">
        <v>103</v>
      </c>
      <c r="AU191" s="7">
        <v>0</v>
      </c>
      <c r="AV191" s="3" t="s">
        <v>103</v>
      </c>
      <c r="AW191" s="7">
        <v>0</v>
      </c>
      <c r="AX191" s="3" t="s">
        <v>103</v>
      </c>
      <c r="AY191" s="7">
        <v>0</v>
      </c>
      <c r="AZ191" s="3" t="s">
        <v>103</v>
      </c>
      <c r="BA191" s="11">
        <v>0</v>
      </c>
      <c r="BB191" s="3" t="s">
        <v>103</v>
      </c>
      <c r="BC191" s="3">
        <f t="shared" si="12"/>
        <v>0</v>
      </c>
      <c r="BD191" s="8">
        <f t="shared" si="17"/>
        <v>129096072</v>
      </c>
      <c r="BE191" s="43">
        <v>0</v>
      </c>
      <c r="BF191" s="43">
        <v>0</v>
      </c>
      <c r="BG191" s="43">
        <v>0</v>
      </c>
      <c r="BH191" s="43">
        <v>0</v>
      </c>
      <c r="BI191" s="12">
        <v>45291</v>
      </c>
      <c r="BJ191" s="12">
        <v>45291</v>
      </c>
      <c r="BK191" s="183">
        <f t="shared" ca="1" si="16"/>
        <v>-838</v>
      </c>
      <c r="BL191" s="11" t="s">
        <v>106</v>
      </c>
      <c r="BM191" s="11" t="s">
        <v>2111</v>
      </c>
      <c r="BN191" s="11" t="s">
        <v>107</v>
      </c>
      <c r="BO191" s="11" t="s">
        <v>2112</v>
      </c>
      <c r="BP191" s="11">
        <v>0</v>
      </c>
      <c r="BQ191" s="11" t="s">
        <v>109</v>
      </c>
      <c r="BR191" s="12">
        <v>44956</v>
      </c>
      <c r="BS191" s="11" t="s">
        <v>2113</v>
      </c>
      <c r="BT191" s="12">
        <v>44958</v>
      </c>
      <c r="BU191" s="11" t="s">
        <v>2114</v>
      </c>
      <c r="BV191" s="11" t="s">
        <v>131</v>
      </c>
      <c r="BW191" s="124" t="s">
        <v>113</v>
      </c>
      <c r="BX191" s="10" t="s">
        <v>132</v>
      </c>
      <c r="BY191" s="11" t="s">
        <v>103</v>
      </c>
      <c r="BZ191" s="11" t="s">
        <v>1266</v>
      </c>
      <c r="CA191" s="11" t="s">
        <v>103</v>
      </c>
      <c r="CB191" s="11" t="s">
        <v>117</v>
      </c>
      <c r="CC191" s="11" t="s">
        <v>2115</v>
      </c>
      <c r="CD191" s="11" t="s">
        <v>2116</v>
      </c>
      <c r="CE191" s="12" t="s">
        <v>103</v>
      </c>
      <c r="CF191" s="175"/>
      <c r="CG191" s="175"/>
      <c r="CH191" s="182" t="s">
        <v>245</v>
      </c>
      <c r="CI191" s="182" t="s">
        <v>246</v>
      </c>
      <c r="CJ191" s="182" t="s">
        <v>99</v>
      </c>
      <c r="CK191" s="182" t="s">
        <v>247</v>
      </c>
    </row>
    <row r="192" spans="1:89" ht="90" x14ac:dyDescent="0.25">
      <c r="A192" s="140">
        <v>1</v>
      </c>
      <c r="B192" s="2" t="s">
        <v>2117</v>
      </c>
      <c r="C192" s="3" t="s">
        <v>2118</v>
      </c>
      <c r="D192" s="3" t="s">
        <v>250</v>
      </c>
      <c r="E192" s="4">
        <v>44953</v>
      </c>
      <c r="F192" s="29" t="s">
        <v>2119</v>
      </c>
      <c r="G192" s="2" t="s">
        <v>91</v>
      </c>
      <c r="H192" s="11" t="s">
        <v>92</v>
      </c>
      <c r="I192" s="11" t="s">
        <v>93</v>
      </c>
      <c r="J192" s="5">
        <v>1018447581</v>
      </c>
      <c r="K192" s="3">
        <v>3</v>
      </c>
      <c r="L192" s="3" t="s">
        <v>94</v>
      </c>
      <c r="M192" s="3" t="s">
        <v>95</v>
      </c>
      <c r="N192" s="2" t="s">
        <v>2120</v>
      </c>
      <c r="O192" s="2" t="s">
        <v>97</v>
      </c>
      <c r="P192" s="3" t="s">
        <v>98</v>
      </c>
      <c r="Q192" s="3" t="s">
        <v>99</v>
      </c>
      <c r="R192" s="10" t="s">
        <v>783</v>
      </c>
      <c r="S192" s="2" t="s">
        <v>2121</v>
      </c>
      <c r="T192" s="2">
        <v>52021909</v>
      </c>
      <c r="U192" s="10" t="s">
        <v>783</v>
      </c>
      <c r="V192" s="3" t="s">
        <v>103</v>
      </c>
      <c r="W192" s="3" t="s">
        <v>103</v>
      </c>
      <c r="X192" s="3" t="s">
        <v>103</v>
      </c>
      <c r="Y192" s="3" t="s">
        <v>104</v>
      </c>
      <c r="Z192" s="6">
        <v>60109236</v>
      </c>
      <c r="AA192" s="3" t="s">
        <v>103</v>
      </c>
      <c r="AB192" s="3" t="s">
        <v>103</v>
      </c>
      <c r="AC192" s="6">
        <v>5464476</v>
      </c>
      <c r="AD192" s="6" t="s">
        <v>103</v>
      </c>
      <c r="AE192" s="3">
        <v>67123</v>
      </c>
      <c r="AF192" s="3">
        <v>75323</v>
      </c>
      <c r="AG192" s="5">
        <v>2022011000049</v>
      </c>
      <c r="AH192" s="4">
        <v>44966</v>
      </c>
      <c r="AI192" s="4">
        <v>44970</v>
      </c>
      <c r="AJ192" s="3" t="s">
        <v>103</v>
      </c>
      <c r="AK192" s="3" t="s">
        <v>103</v>
      </c>
      <c r="AL192" s="5" t="s">
        <v>103</v>
      </c>
      <c r="AM192" s="3" t="s">
        <v>103</v>
      </c>
      <c r="AN192" s="4" t="s">
        <v>103</v>
      </c>
      <c r="AO192" s="7">
        <v>0</v>
      </c>
      <c r="AP192" s="3" t="s">
        <v>103</v>
      </c>
      <c r="AQ192" s="7">
        <v>0</v>
      </c>
      <c r="AR192" s="3" t="s">
        <v>103</v>
      </c>
      <c r="AS192" s="7">
        <v>0</v>
      </c>
      <c r="AT192" s="3" t="s">
        <v>103</v>
      </c>
      <c r="AU192" s="7">
        <v>0</v>
      </c>
      <c r="AV192" s="3" t="s">
        <v>103</v>
      </c>
      <c r="AW192" s="7">
        <v>0</v>
      </c>
      <c r="AX192" s="3" t="s">
        <v>103</v>
      </c>
      <c r="AY192" s="7">
        <v>0</v>
      </c>
      <c r="AZ192" s="3" t="s">
        <v>103</v>
      </c>
      <c r="BA192" s="3">
        <v>0</v>
      </c>
      <c r="BB192" s="3" t="s">
        <v>103</v>
      </c>
      <c r="BC192" s="3">
        <f t="shared" si="12"/>
        <v>0</v>
      </c>
      <c r="BD192" s="8">
        <f t="shared" si="17"/>
        <v>60109236</v>
      </c>
      <c r="BE192" s="43">
        <v>0</v>
      </c>
      <c r="BF192" s="43">
        <v>0</v>
      </c>
      <c r="BG192" s="43">
        <v>0</v>
      </c>
      <c r="BH192" s="43">
        <v>0</v>
      </c>
      <c r="BI192" s="4">
        <v>45291</v>
      </c>
      <c r="BJ192" s="4">
        <v>45291</v>
      </c>
      <c r="BK192" s="183">
        <f t="shared" ca="1" si="16"/>
        <v>-838</v>
      </c>
      <c r="BL192" s="3" t="s">
        <v>127</v>
      </c>
      <c r="BM192" s="3" t="s">
        <v>95</v>
      </c>
      <c r="BN192" s="2" t="s">
        <v>107</v>
      </c>
      <c r="BO192" s="3" t="s">
        <v>2122</v>
      </c>
      <c r="BP192" s="3">
        <v>0</v>
      </c>
      <c r="BQ192" s="3" t="s">
        <v>109</v>
      </c>
      <c r="BR192" s="4">
        <v>0</v>
      </c>
      <c r="BS192" s="3" t="s">
        <v>2123</v>
      </c>
      <c r="BT192" s="4">
        <v>44970</v>
      </c>
      <c r="BU192" s="2" t="s">
        <v>2124</v>
      </c>
      <c r="BV192" s="3" t="s">
        <v>2125</v>
      </c>
      <c r="BW192" s="9" t="s">
        <v>113</v>
      </c>
      <c r="BX192" s="10" t="s">
        <v>132</v>
      </c>
      <c r="BY192" s="3" t="s">
        <v>103</v>
      </c>
      <c r="BZ192" s="11" t="s">
        <v>788</v>
      </c>
      <c r="CA192" s="2" t="s">
        <v>103</v>
      </c>
      <c r="CB192" s="2" t="s">
        <v>160</v>
      </c>
      <c r="CC192" s="2" t="s">
        <v>2126</v>
      </c>
      <c r="CD192" s="2" t="s">
        <v>2127</v>
      </c>
      <c r="CE192" s="12" t="s">
        <v>103</v>
      </c>
      <c r="CF192" s="175"/>
      <c r="CG192" s="175"/>
      <c r="CH192" s="182" t="s">
        <v>791</v>
      </c>
      <c r="CI192" s="182" t="s">
        <v>121</v>
      </c>
      <c r="CJ192" s="182" t="s">
        <v>99</v>
      </c>
      <c r="CK192" s="182" t="s">
        <v>792</v>
      </c>
    </row>
    <row r="193" spans="1:89" ht="90" x14ac:dyDescent="0.25">
      <c r="A193" s="140">
        <v>415</v>
      </c>
      <c r="B193" s="10" t="s">
        <v>2128</v>
      </c>
      <c r="C193" s="11" t="s">
        <v>2129</v>
      </c>
      <c r="D193" s="11" t="s">
        <v>1729</v>
      </c>
      <c r="E193" s="12">
        <v>44953</v>
      </c>
      <c r="F193" s="11" t="s">
        <v>2130</v>
      </c>
      <c r="G193" s="11" t="s">
        <v>91</v>
      </c>
      <c r="H193" s="11" t="s">
        <v>92</v>
      </c>
      <c r="I193" s="11" t="s">
        <v>93</v>
      </c>
      <c r="J193" s="52">
        <v>79389335</v>
      </c>
      <c r="K193" s="13">
        <v>1</v>
      </c>
      <c r="L193" s="13" t="s">
        <v>94</v>
      </c>
      <c r="M193" s="3" t="s">
        <v>95</v>
      </c>
      <c r="N193" s="11" t="s">
        <v>2131</v>
      </c>
      <c r="O193" s="11" t="s">
        <v>97</v>
      </c>
      <c r="P193" s="3" t="s">
        <v>98</v>
      </c>
      <c r="Q193" s="11" t="s">
        <v>99</v>
      </c>
      <c r="R193" s="10" t="s">
        <v>718</v>
      </c>
      <c r="S193" s="10" t="s">
        <v>719</v>
      </c>
      <c r="T193" s="10">
        <v>51976278</v>
      </c>
      <c r="U193" s="11" t="s">
        <v>718</v>
      </c>
      <c r="V193" s="11" t="s">
        <v>103</v>
      </c>
      <c r="W193" s="11" t="s">
        <v>103</v>
      </c>
      <c r="X193" s="11" t="s">
        <v>103</v>
      </c>
      <c r="Y193" s="11" t="s">
        <v>104</v>
      </c>
      <c r="Z193" s="14">
        <v>87026815</v>
      </c>
      <c r="AA193" s="11" t="s">
        <v>103</v>
      </c>
      <c r="AB193" s="11" t="s">
        <v>103</v>
      </c>
      <c r="AC193" s="14">
        <v>7589549</v>
      </c>
      <c r="AD193" s="6">
        <v>8287787</v>
      </c>
      <c r="AE193" s="11">
        <v>49923</v>
      </c>
      <c r="AF193" s="11">
        <v>57623</v>
      </c>
      <c r="AG193" s="15">
        <v>2022011000068</v>
      </c>
      <c r="AH193" s="20">
        <v>44957</v>
      </c>
      <c r="AI193" s="17">
        <v>44958</v>
      </c>
      <c r="AJ193" s="11" t="s">
        <v>103</v>
      </c>
      <c r="AK193" s="10" t="s">
        <v>103</v>
      </c>
      <c r="AL193" s="15" t="s">
        <v>103</v>
      </c>
      <c r="AM193" s="11" t="s">
        <v>103</v>
      </c>
      <c r="AN193" s="12" t="s">
        <v>103</v>
      </c>
      <c r="AO193" s="7">
        <v>-3541776</v>
      </c>
      <c r="AP193" s="12">
        <v>45287</v>
      </c>
      <c r="AQ193" s="7">
        <v>41438935</v>
      </c>
      <c r="AR193" s="12">
        <v>45287</v>
      </c>
      <c r="AS193" s="7">
        <v>0</v>
      </c>
      <c r="AT193" s="3" t="s">
        <v>103</v>
      </c>
      <c r="AU193" s="7">
        <v>0</v>
      </c>
      <c r="AV193" s="3" t="s">
        <v>103</v>
      </c>
      <c r="AW193" s="7">
        <v>0</v>
      </c>
      <c r="AX193" s="3" t="s">
        <v>103</v>
      </c>
      <c r="AY193" s="7">
        <v>0</v>
      </c>
      <c r="AZ193" s="3" t="s">
        <v>103</v>
      </c>
      <c r="BA193" s="11">
        <v>1</v>
      </c>
      <c r="BB193" s="12">
        <v>45287</v>
      </c>
      <c r="BC193" s="3">
        <f t="shared" si="12"/>
        <v>152</v>
      </c>
      <c r="BD193" s="8">
        <f t="shared" si="17"/>
        <v>124923974</v>
      </c>
      <c r="BE193" s="154">
        <f>BF193+BG193+BH193</f>
        <v>41438935</v>
      </c>
      <c r="BF193" s="7">
        <v>41438935</v>
      </c>
      <c r="BG193" s="7">
        <v>0</v>
      </c>
      <c r="BH193" s="7">
        <v>0</v>
      </c>
      <c r="BI193" s="12">
        <v>45291</v>
      </c>
      <c r="BJ193" s="12">
        <v>45443</v>
      </c>
      <c r="BK193" s="183">
        <f t="shared" ca="1" si="16"/>
        <v>-686</v>
      </c>
      <c r="BL193" s="11" t="s">
        <v>106</v>
      </c>
      <c r="BM193" s="10" t="s">
        <v>95</v>
      </c>
      <c r="BN193" s="11" t="s">
        <v>107</v>
      </c>
      <c r="BO193" s="11" t="s">
        <v>2132</v>
      </c>
      <c r="BP193" s="11">
        <v>0</v>
      </c>
      <c r="BQ193" s="11" t="s">
        <v>109</v>
      </c>
      <c r="BR193" s="12">
        <v>44958</v>
      </c>
      <c r="BS193" s="11" t="s">
        <v>2133</v>
      </c>
      <c r="BT193" s="12">
        <v>44958</v>
      </c>
      <c r="BU193" s="11" t="s">
        <v>2134</v>
      </c>
      <c r="BV193" s="11" t="s">
        <v>2135</v>
      </c>
      <c r="BW193" s="9" t="s">
        <v>113</v>
      </c>
      <c r="BX193" s="11" t="s">
        <v>258</v>
      </c>
      <c r="BY193" s="11" t="s">
        <v>103</v>
      </c>
      <c r="BZ193" s="11" t="s">
        <v>502</v>
      </c>
      <c r="CA193" s="11" t="s">
        <v>103</v>
      </c>
      <c r="CB193" s="11" t="s">
        <v>160</v>
      </c>
      <c r="CC193" s="11" t="s">
        <v>2136</v>
      </c>
      <c r="CD193" s="11" t="s">
        <v>2137</v>
      </c>
      <c r="CE193" s="12" t="s">
        <v>103</v>
      </c>
      <c r="CF193" s="175"/>
      <c r="CG193" s="175"/>
      <c r="CH193" s="182" t="s">
        <v>726</v>
      </c>
      <c r="CI193" s="182" t="s">
        <v>246</v>
      </c>
      <c r="CJ193" s="182" t="s">
        <v>727</v>
      </c>
      <c r="CK193" s="182" t="s">
        <v>728</v>
      </c>
    </row>
    <row r="194" spans="1:89" ht="72" x14ac:dyDescent="0.25">
      <c r="A194" s="140">
        <v>122</v>
      </c>
      <c r="B194" s="10" t="s">
        <v>2138</v>
      </c>
      <c r="C194" s="11" t="s">
        <v>2139</v>
      </c>
      <c r="D194" s="10" t="s">
        <v>250</v>
      </c>
      <c r="E194" s="12">
        <v>44953</v>
      </c>
      <c r="F194" s="11" t="s">
        <v>2140</v>
      </c>
      <c r="G194" s="11" t="s">
        <v>91</v>
      </c>
      <c r="H194" s="11" t="s">
        <v>92</v>
      </c>
      <c r="I194" s="11" t="s">
        <v>93</v>
      </c>
      <c r="J194" s="52">
        <v>79557408</v>
      </c>
      <c r="K194" s="13">
        <v>1</v>
      </c>
      <c r="L194" s="13" t="s">
        <v>94</v>
      </c>
      <c r="M194" s="3" t="s">
        <v>95</v>
      </c>
      <c r="N194" s="11" t="s">
        <v>2141</v>
      </c>
      <c r="O194" s="11" t="s">
        <v>97</v>
      </c>
      <c r="P194" s="3" t="s">
        <v>98</v>
      </c>
      <c r="Q194" s="11" t="s">
        <v>99</v>
      </c>
      <c r="R194" s="10" t="s">
        <v>1221</v>
      </c>
      <c r="S194" s="10" t="s">
        <v>1222</v>
      </c>
      <c r="T194" s="11">
        <v>14238439</v>
      </c>
      <c r="U194" s="2" t="s">
        <v>1221</v>
      </c>
      <c r="V194" s="11" t="s">
        <v>103</v>
      </c>
      <c r="W194" s="11" t="s">
        <v>103</v>
      </c>
      <c r="X194" s="11" t="s">
        <v>103</v>
      </c>
      <c r="Y194" s="11" t="s">
        <v>104</v>
      </c>
      <c r="Z194" s="14">
        <v>120218484</v>
      </c>
      <c r="AA194" s="11" t="s">
        <v>103</v>
      </c>
      <c r="AB194" s="11" t="s">
        <v>103</v>
      </c>
      <c r="AC194" s="14">
        <v>10018207</v>
      </c>
      <c r="AD194" s="6" t="s">
        <v>103</v>
      </c>
      <c r="AE194" s="11">
        <v>41723</v>
      </c>
      <c r="AF194" s="11">
        <v>54423</v>
      </c>
      <c r="AG194" s="15">
        <v>2022011000068</v>
      </c>
      <c r="AH194" s="12">
        <v>44956</v>
      </c>
      <c r="AI194" s="12">
        <v>44958</v>
      </c>
      <c r="AJ194" s="11" t="s">
        <v>103</v>
      </c>
      <c r="AK194" s="10" t="s">
        <v>103</v>
      </c>
      <c r="AL194" s="15" t="s">
        <v>103</v>
      </c>
      <c r="AM194" s="11" t="s">
        <v>103</v>
      </c>
      <c r="AN194" s="12" t="s">
        <v>103</v>
      </c>
      <c r="AO194" s="7">
        <v>0</v>
      </c>
      <c r="AP194" s="11" t="s">
        <v>103</v>
      </c>
      <c r="AQ194" s="7">
        <v>0</v>
      </c>
      <c r="AR194" s="11" t="s">
        <v>103</v>
      </c>
      <c r="AS194" s="7">
        <v>0</v>
      </c>
      <c r="AT194" s="3" t="s">
        <v>103</v>
      </c>
      <c r="AU194" s="7">
        <v>0</v>
      </c>
      <c r="AV194" s="3" t="s">
        <v>103</v>
      </c>
      <c r="AW194" s="7">
        <v>0</v>
      </c>
      <c r="AX194" s="3" t="s">
        <v>103</v>
      </c>
      <c r="AY194" s="7">
        <v>0</v>
      </c>
      <c r="AZ194" s="3" t="s">
        <v>103</v>
      </c>
      <c r="BA194" s="11">
        <v>0</v>
      </c>
      <c r="BB194" s="3" t="s">
        <v>103</v>
      </c>
      <c r="BC194" s="3">
        <f t="shared" ref="BC194:BC257" si="18">BJ194-BI194</f>
        <v>0</v>
      </c>
      <c r="BD194" s="8">
        <f t="shared" si="17"/>
        <v>120218484</v>
      </c>
      <c r="BE194" s="43">
        <v>0</v>
      </c>
      <c r="BF194" s="43">
        <v>0</v>
      </c>
      <c r="BG194" s="43">
        <v>0</v>
      </c>
      <c r="BH194" s="43">
        <v>0</v>
      </c>
      <c r="BI194" s="12">
        <v>45291</v>
      </c>
      <c r="BJ194" s="12">
        <v>45291</v>
      </c>
      <c r="BK194" s="183">
        <f t="shared" ca="1" si="16"/>
        <v>-838</v>
      </c>
      <c r="BL194" s="11" t="s">
        <v>106</v>
      </c>
      <c r="BM194" s="10" t="s">
        <v>95</v>
      </c>
      <c r="BN194" s="11" t="s">
        <v>107</v>
      </c>
      <c r="BO194" s="11" t="s">
        <v>2142</v>
      </c>
      <c r="BP194" s="11">
        <v>0</v>
      </c>
      <c r="BQ194" s="11" t="s">
        <v>109</v>
      </c>
      <c r="BR194" s="12">
        <v>44956</v>
      </c>
      <c r="BS194" s="11" t="s">
        <v>1714</v>
      </c>
      <c r="BT194" s="12">
        <v>44957</v>
      </c>
      <c r="BU194" s="11" t="s">
        <v>2143</v>
      </c>
      <c r="BV194" s="11" t="s">
        <v>131</v>
      </c>
      <c r="BW194" s="9" t="s">
        <v>113</v>
      </c>
      <c r="BX194" s="10" t="s">
        <v>132</v>
      </c>
      <c r="BY194" s="11" t="s">
        <v>103</v>
      </c>
      <c r="BZ194" s="11" t="s">
        <v>632</v>
      </c>
      <c r="CA194" s="11" t="s">
        <v>103</v>
      </c>
      <c r="CB194" s="11" t="s">
        <v>160</v>
      </c>
      <c r="CC194" s="11" t="s">
        <v>2144</v>
      </c>
      <c r="CD194" s="11" t="s">
        <v>2145</v>
      </c>
      <c r="CE194" s="12" t="s">
        <v>103</v>
      </c>
      <c r="CF194" s="175"/>
      <c r="CG194" s="175"/>
      <c r="CH194" s="182" t="s">
        <v>1227</v>
      </c>
      <c r="CI194" s="182" t="s">
        <v>494</v>
      </c>
      <c r="CJ194" s="182" t="s">
        <v>99</v>
      </c>
      <c r="CK194" s="182" t="s">
        <v>1228</v>
      </c>
    </row>
    <row r="195" spans="1:89" ht="72" x14ac:dyDescent="0.25">
      <c r="A195" s="140">
        <v>535</v>
      </c>
      <c r="B195" s="10" t="s">
        <v>2146</v>
      </c>
      <c r="C195" s="11" t="s">
        <v>2147</v>
      </c>
      <c r="D195" s="11" t="s">
        <v>263</v>
      </c>
      <c r="E195" s="12">
        <v>44953</v>
      </c>
      <c r="F195" s="11" t="s">
        <v>2148</v>
      </c>
      <c r="G195" s="11" t="s">
        <v>91</v>
      </c>
      <c r="H195" s="11" t="s">
        <v>92</v>
      </c>
      <c r="I195" s="11" t="s">
        <v>93</v>
      </c>
      <c r="J195" s="52">
        <v>1023928280</v>
      </c>
      <c r="K195" s="13">
        <v>4</v>
      </c>
      <c r="L195" s="13" t="s">
        <v>94</v>
      </c>
      <c r="M195" s="3" t="s">
        <v>95</v>
      </c>
      <c r="N195" s="11" t="s">
        <v>1900</v>
      </c>
      <c r="O195" s="10" t="s">
        <v>384</v>
      </c>
      <c r="P195" s="3" t="s">
        <v>98</v>
      </c>
      <c r="Q195" s="11" t="s">
        <v>99</v>
      </c>
      <c r="R195" s="10" t="s">
        <v>1901</v>
      </c>
      <c r="S195" s="10" t="s">
        <v>1776</v>
      </c>
      <c r="T195" s="10">
        <v>52421376</v>
      </c>
      <c r="U195" s="11" t="s">
        <v>1777</v>
      </c>
      <c r="V195" s="11" t="s">
        <v>103</v>
      </c>
      <c r="W195" s="114" t="s">
        <v>2149</v>
      </c>
      <c r="X195" s="11" t="s">
        <v>103</v>
      </c>
      <c r="Y195" s="11" t="s">
        <v>104</v>
      </c>
      <c r="Z195" s="14">
        <v>42627947</v>
      </c>
      <c r="AA195" s="11" t="s">
        <v>103</v>
      </c>
      <c r="AB195" s="11" t="s">
        <v>103</v>
      </c>
      <c r="AC195" s="14">
        <v>3794773</v>
      </c>
      <c r="AD195" s="6">
        <v>4143892</v>
      </c>
      <c r="AE195" s="11">
        <v>46023</v>
      </c>
      <c r="AF195" s="11">
        <v>55423</v>
      </c>
      <c r="AG195" s="15">
        <v>2022011000068</v>
      </c>
      <c r="AH195" s="20">
        <v>44956</v>
      </c>
      <c r="AI195" s="17">
        <v>44957</v>
      </c>
      <c r="AJ195" s="2" t="s">
        <v>2150</v>
      </c>
      <c r="AK195" s="2" t="s">
        <v>204</v>
      </c>
      <c r="AL195" s="59">
        <v>1070921677</v>
      </c>
      <c r="AM195" s="2">
        <v>3</v>
      </c>
      <c r="AN195" s="36">
        <v>45142</v>
      </c>
      <c r="AO195" s="7">
        <v>-1391425</v>
      </c>
      <c r="AP195" s="61">
        <v>45288</v>
      </c>
      <c r="AQ195" s="7">
        <v>20719460</v>
      </c>
      <c r="AR195" s="61">
        <v>45288</v>
      </c>
      <c r="AS195" s="7">
        <v>0</v>
      </c>
      <c r="AT195" s="3" t="s">
        <v>103</v>
      </c>
      <c r="AU195" s="7">
        <v>0</v>
      </c>
      <c r="AV195" s="3" t="s">
        <v>103</v>
      </c>
      <c r="AW195" s="7">
        <v>0</v>
      </c>
      <c r="AX195" s="3" t="s">
        <v>103</v>
      </c>
      <c r="AY195" s="7">
        <v>0</v>
      </c>
      <c r="AZ195" s="3" t="s">
        <v>103</v>
      </c>
      <c r="BA195" s="11">
        <v>1</v>
      </c>
      <c r="BB195" s="61">
        <v>45288</v>
      </c>
      <c r="BC195" s="3">
        <f t="shared" si="18"/>
        <v>152</v>
      </c>
      <c r="BD195" s="8">
        <f t="shared" si="17"/>
        <v>61955982</v>
      </c>
      <c r="BE195" s="154">
        <f>BF195+BG195+BH195</f>
        <v>20719460</v>
      </c>
      <c r="BF195" s="7">
        <v>20719460</v>
      </c>
      <c r="BG195" s="7">
        <v>0</v>
      </c>
      <c r="BH195" s="7">
        <v>0</v>
      </c>
      <c r="BI195" s="12">
        <v>45291</v>
      </c>
      <c r="BJ195" s="12">
        <v>45443</v>
      </c>
      <c r="BK195" s="183">
        <f t="shared" ca="1" si="16"/>
        <v>-686</v>
      </c>
      <c r="BL195" s="11" t="s">
        <v>106</v>
      </c>
      <c r="BM195" s="10" t="s">
        <v>95</v>
      </c>
      <c r="BN195" s="11" t="s">
        <v>107</v>
      </c>
      <c r="BO195" s="11" t="s">
        <v>2151</v>
      </c>
      <c r="BP195" s="11">
        <v>0</v>
      </c>
      <c r="BQ195" s="11" t="s">
        <v>109</v>
      </c>
      <c r="BR195" s="12">
        <v>44957</v>
      </c>
      <c r="BS195" s="11" t="s">
        <v>1714</v>
      </c>
      <c r="BT195" s="12">
        <v>44957</v>
      </c>
      <c r="BU195" s="11" t="s">
        <v>2152</v>
      </c>
      <c r="BV195" s="11" t="s">
        <v>2153</v>
      </c>
      <c r="BW195" s="9" t="s">
        <v>113</v>
      </c>
      <c r="BX195" s="11" t="s">
        <v>343</v>
      </c>
      <c r="BY195" s="11" t="s">
        <v>103</v>
      </c>
      <c r="BZ195" s="11" t="s">
        <v>142</v>
      </c>
      <c r="CA195" s="11" t="s">
        <v>103</v>
      </c>
      <c r="CB195" s="11" t="s">
        <v>117</v>
      </c>
      <c r="CC195" s="11" t="s">
        <v>2154</v>
      </c>
      <c r="CD195" s="11" t="s">
        <v>2155</v>
      </c>
      <c r="CE195" s="12" t="s">
        <v>103</v>
      </c>
      <c r="CF195" s="175"/>
      <c r="CG195" s="175"/>
      <c r="CH195" s="182" t="s">
        <v>726</v>
      </c>
      <c r="CI195" s="182" t="s">
        <v>246</v>
      </c>
      <c r="CJ195" s="182" t="s">
        <v>727</v>
      </c>
      <c r="CK195" s="182" t="s">
        <v>1787</v>
      </c>
    </row>
    <row r="196" spans="1:89" ht="234" x14ac:dyDescent="0.25">
      <c r="A196" s="140">
        <v>523</v>
      </c>
      <c r="B196" s="11" t="s">
        <v>2156</v>
      </c>
      <c r="C196" s="10" t="s">
        <v>2157</v>
      </c>
      <c r="D196" s="10" t="s">
        <v>263</v>
      </c>
      <c r="E196" s="113">
        <v>44953</v>
      </c>
      <c r="F196" s="10" t="s">
        <v>2158</v>
      </c>
      <c r="G196" s="10" t="s">
        <v>91</v>
      </c>
      <c r="H196" s="11" t="s">
        <v>92</v>
      </c>
      <c r="I196" s="11" t="s">
        <v>93</v>
      </c>
      <c r="J196" s="19">
        <v>1052396950</v>
      </c>
      <c r="K196" s="9">
        <v>1</v>
      </c>
      <c r="L196" s="9" t="s">
        <v>94</v>
      </c>
      <c r="M196" s="9" t="s">
        <v>2159</v>
      </c>
      <c r="N196" s="10" t="s">
        <v>2160</v>
      </c>
      <c r="O196" s="10" t="s">
        <v>384</v>
      </c>
      <c r="P196" s="3" t="s">
        <v>98</v>
      </c>
      <c r="Q196" s="10" t="s">
        <v>99</v>
      </c>
      <c r="R196" s="10" t="s">
        <v>1775</v>
      </c>
      <c r="S196" s="10" t="s">
        <v>1776</v>
      </c>
      <c r="T196" s="10">
        <v>52421376</v>
      </c>
      <c r="U196" s="11" t="s">
        <v>1777</v>
      </c>
      <c r="V196" s="10" t="s">
        <v>103</v>
      </c>
      <c r="W196" s="23" t="s">
        <v>1902</v>
      </c>
      <c r="X196" s="10" t="s">
        <v>103</v>
      </c>
      <c r="Y196" s="10" t="s">
        <v>104</v>
      </c>
      <c r="Z196" s="28">
        <v>39718618</v>
      </c>
      <c r="AA196" s="10" t="s">
        <v>103</v>
      </c>
      <c r="AB196" s="10" t="s">
        <v>103</v>
      </c>
      <c r="AC196" s="107">
        <v>3794773</v>
      </c>
      <c r="AD196" s="6">
        <v>4143892</v>
      </c>
      <c r="AE196" s="10">
        <v>41423</v>
      </c>
      <c r="AF196" s="10">
        <v>103423</v>
      </c>
      <c r="AG196" s="21">
        <v>2022011000068</v>
      </c>
      <c r="AH196" s="20">
        <v>44977</v>
      </c>
      <c r="AI196" s="17">
        <v>44980</v>
      </c>
      <c r="AJ196" s="2" t="s">
        <v>2161</v>
      </c>
      <c r="AK196" s="2" t="s">
        <v>2162</v>
      </c>
      <c r="AL196" s="59" t="s">
        <v>2163</v>
      </c>
      <c r="AM196" s="2" t="s">
        <v>2164</v>
      </c>
      <c r="AN196" s="36" t="s">
        <v>2165</v>
      </c>
      <c r="AO196" s="7">
        <v>-1264946</v>
      </c>
      <c r="AP196" s="20">
        <v>45287</v>
      </c>
      <c r="AQ196" s="7">
        <v>18647503</v>
      </c>
      <c r="AR196" s="10" t="s">
        <v>103</v>
      </c>
      <c r="AS196" s="7">
        <v>0</v>
      </c>
      <c r="AT196" s="3" t="s">
        <v>103</v>
      </c>
      <c r="AU196" s="7">
        <v>0</v>
      </c>
      <c r="AV196" s="3" t="s">
        <v>103</v>
      </c>
      <c r="AW196" s="7">
        <v>0</v>
      </c>
      <c r="AX196" s="3" t="s">
        <v>103</v>
      </c>
      <c r="AY196" s="7">
        <v>0</v>
      </c>
      <c r="AZ196" s="3" t="s">
        <v>103</v>
      </c>
      <c r="BA196" s="10">
        <v>1</v>
      </c>
      <c r="BB196" s="20">
        <v>45287</v>
      </c>
      <c r="BC196" s="3">
        <f t="shared" si="18"/>
        <v>136</v>
      </c>
      <c r="BD196" s="8">
        <f t="shared" si="17"/>
        <v>57101175</v>
      </c>
      <c r="BE196" s="154">
        <f>BF196+BG196+BH196</f>
        <v>18647503</v>
      </c>
      <c r="BF196" s="7">
        <v>18647503</v>
      </c>
      <c r="BG196" s="7">
        <v>0</v>
      </c>
      <c r="BH196" s="7">
        <v>0</v>
      </c>
      <c r="BI196" s="17">
        <v>45291</v>
      </c>
      <c r="BJ196" s="17">
        <v>45427</v>
      </c>
      <c r="BK196" s="183">
        <f t="shared" ca="1" si="16"/>
        <v>-702</v>
      </c>
      <c r="BL196" s="10" t="s">
        <v>127</v>
      </c>
      <c r="BM196" s="10" t="s">
        <v>95</v>
      </c>
      <c r="BN196" s="9" t="s">
        <v>107</v>
      </c>
      <c r="BO196" s="10" t="s">
        <v>2166</v>
      </c>
      <c r="BP196" s="10" t="s">
        <v>206</v>
      </c>
      <c r="BQ196" s="10" t="s">
        <v>2167</v>
      </c>
      <c r="BR196" s="20" t="s">
        <v>2168</v>
      </c>
      <c r="BS196" s="10" t="s">
        <v>2169</v>
      </c>
      <c r="BT196" s="20" t="s">
        <v>2170</v>
      </c>
      <c r="BU196" s="10" t="s">
        <v>2171</v>
      </c>
      <c r="BV196" s="11" t="s">
        <v>2172</v>
      </c>
      <c r="BW196" s="9" t="s">
        <v>113</v>
      </c>
      <c r="BX196" s="11" t="s">
        <v>343</v>
      </c>
      <c r="BY196" s="11" t="s">
        <v>103</v>
      </c>
      <c r="BZ196" s="11" t="s">
        <v>142</v>
      </c>
      <c r="CA196" s="10" t="s">
        <v>103</v>
      </c>
      <c r="CB196" s="10" t="s">
        <v>160</v>
      </c>
      <c r="CC196" s="10" t="s">
        <v>2173</v>
      </c>
      <c r="CD196" s="10" t="s">
        <v>2174</v>
      </c>
      <c r="CE196" s="12" t="s">
        <v>103</v>
      </c>
      <c r="CF196" s="175"/>
      <c r="CG196" s="175"/>
      <c r="CH196" s="182" t="s">
        <v>726</v>
      </c>
      <c r="CI196" s="182" t="s">
        <v>246</v>
      </c>
      <c r="CJ196" s="182" t="s">
        <v>727</v>
      </c>
      <c r="CK196" s="182" t="s">
        <v>1787</v>
      </c>
    </row>
    <row r="197" spans="1:89" ht="108" x14ac:dyDescent="0.25">
      <c r="A197" s="140">
        <v>525</v>
      </c>
      <c r="B197" s="10" t="s">
        <v>2175</v>
      </c>
      <c r="C197" s="11" t="s">
        <v>2176</v>
      </c>
      <c r="D197" s="11" t="s">
        <v>263</v>
      </c>
      <c r="E197" s="12">
        <v>44953</v>
      </c>
      <c r="F197" s="11" t="s">
        <v>2177</v>
      </c>
      <c r="G197" s="11" t="s">
        <v>91</v>
      </c>
      <c r="H197" s="11" t="s">
        <v>92</v>
      </c>
      <c r="I197" s="11" t="s">
        <v>93</v>
      </c>
      <c r="J197" s="52">
        <v>1018507048</v>
      </c>
      <c r="K197" s="13">
        <v>7</v>
      </c>
      <c r="L197" s="13" t="s">
        <v>94</v>
      </c>
      <c r="M197" s="3" t="s">
        <v>95</v>
      </c>
      <c r="N197" s="11" t="s">
        <v>2160</v>
      </c>
      <c r="O197" s="10" t="s">
        <v>384</v>
      </c>
      <c r="P197" s="3" t="s">
        <v>98</v>
      </c>
      <c r="Q197" s="11" t="s">
        <v>99</v>
      </c>
      <c r="R197" s="10" t="s">
        <v>1775</v>
      </c>
      <c r="S197" s="10" t="s">
        <v>1776</v>
      </c>
      <c r="T197" s="10">
        <v>52421376</v>
      </c>
      <c r="U197" s="11" t="s">
        <v>1777</v>
      </c>
      <c r="V197" s="11" t="s">
        <v>103</v>
      </c>
      <c r="W197" s="57" t="s">
        <v>2178</v>
      </c>
      <c r="X197" s="13" t="s">
        <v>103</v>
      </c>
      <c r="Y197" s="11" t="s">
        <v>104</v>
      </c>
      <c r="Z197" s="14">
        <v>42754439</v>
      </c>
      <c r="AA197" s="13" t="s">
        <v>103</v>
      </c>
      <c r="AB197" s="13" t="s">
        <v>103</v>
      </c>
      <c r="AC197" s="14">
        <v>3794773</v>
      </c>
      <c r="AD197" s="6">
        <v>4143892</v>
      </c>
      <c r="AE197" s="11">
        <v>41123</v>
      </c>
      <c r="AF197" s="11">
        <v>55323</v>
      </c>
      <c r="AG197" s="15">
        <v>2022011000068</v>
      </c>
      <c r="AH197" s="20">
        <v>44956</v>
      </c>
      <c r="AI197" s="17">
        <v>44958</v>
      </c>
      <c r="AJ197" s="11" t="s">
        <v>103</v>
      </c>
      <c r="AK197" s="10" t="s">
        <v>103</v>
      </c>
      <c r="AL197" s="15" t="s">
        <v>103</v>
      </c>
      <c r="AM197" s="11" t="s">
        <v>103</v>
      </c>
      <c r="AN197" s="12" t="s">
        <v>103</v>
      </c>
      <c r="AO197" s="7">
        <v>-1011936</v>
      </c>
      <c r="AP197" s="12">
        <v>45287</v>
      </c>
      <c r="AQ197" s="7">
        <v>20719460</v>
      </c>
      <c r="AR197" s="12">
        <v>45287</v>
      </c>
      <c r="AS197" s="7">
        <v>0</v>
      </c>
      <c r="AT197" s="3" t="s">
        <v>103</v>
      </c>
      <c r="AU197" s="7">
        <v>0</v>
      </c>
      <c r="AV197" s="3" t="s">
        <v>103</v>
      </c>
      <c r="AW197" s="7">
        <v>0</v>
      </c>
      <c r="AX197" s="3" t="s">
        <v>103</v>
      </c>
      <c r="AY197" s="7">
        <v>0</v>
      </c>
      <c r="AZ197" s="3" t="s">
        <v>103</v>
      </c>
      <c r="BA197" s="11">
        <v>1</v>
      </c>
      <c r="BB197" s="12">
        <v>45287</v>
      </c>
      <c r="BC197" s="3">
        <f t="shared" si="18"/>
        <v>152</v>
      </c>
      <c r="BD197" s="8">
        <f t="shared" si="17"/>
        <v>62461963</v>
      </c>
      <c r="BE197" s="154">
        <f>BF197+BG197+BH197</f>
        <v>20719460</v>
      </c>
      <c r="BF197" s="7">
        <v>20719460</v>
      </c>
      <c r="BG197" s="7">
        <v>0</v>
      </c>
      <c r="BH197" s="7">
        <v>0</v>
      </c>
      <c r="BI197" s="39">
        <v>45291</v>
      </c>
      <c r="BJ197" s="39">
        <v>45443</v>
      </c>
      <c r="BK197" s="183">
        <f t="shared" ca="1" si="16"/>
        <v>-686</v>
      </c>
      <c r="BL197" s="13" t="s">
        <v>106</v>
      </c>
      <c r="BM197" s="10" t="s">
        <v>95</v>
      </c>
      <c r="BN197" s="11" t="s">
        <v>107</v>
      </c>
      <c r="BO197" s="11" t="s">
        <v>2179</v>
      </c>
      <c r="BP197" s="11">
        <v>0</v>
      </c>
      <c r="BQ197" s="11" t="s">
        <v>158</v>
      </c>
      <c r="BR197" s="12">
        <v>44957</v>
      </c>
      <c r="BS197" s="11" t="s">
        <v>1864</v>
      </c>
      <c r="BT197" s="12">
        <v>44958</v>
      </c>
      <c r="BU197" s="11" t="s">
        <v>2152</v>
      </c>
      <c r="BV197" s="11" t="s">
        <v>2180</v>
      </c>
      <c r="BW197" s="9" t="s">
        <v>113</v>
      </c>
      <c r="BX197" s="10" t="s">
        <v>2181</v>
      </c>
      <c r="BY197" s="11" t="s">
        <v>2182</v>
      </c>
      <c r="BZ197" s="11" t="s">
        <v>142</v>
      </c>
      <c r="CA197" s="11" t="s">
        <v>103</v>
      </c>
      <c r="CB197" s="11" t="s">
        <v>117</v>
      </c>
      <c r="CC197" s="11" t="s">
        <v>2183</v>
      </c>
      <c r="CD197" s="11" t="s">
        <v>2184</v>
      </c>
      <c r="CE197" s="12" t="s">
        <v>103</v>
      </c>
      <c r="CF197" s="175"/>
      <c r="CG197" s="175"/>
      <c r="CH197" s="182" t="s">
        <v>726</v>
      </c>
      <c r="CI197" s="182" t="s">
        <v>246</v>
      </c>
      <c r="CJ197" s="182" t="s">
        <v>727</v>
      </c>
      <c r="CK197" s="182" t="s">
        <v>1787</v>
      </c>
    </row>
    <row r="198" spans="1:89" ht="90" x14ac:dyDescent="0.25">
      <c r="A198" s="140">
        <v>515</v>
      </c>
      <c r="B198" s="11" t="s">
        <v>2185</v>
      </c>
      <c r="C198" s="11" t="s">
        <v>2186</v>
      </c>
      <c r="D198" s="10" t="s">
        <v>250</v>
      </c>
      <c r="E198" s="12">
        <v>44953</v>
      </c>
      <c r="F198" s="10" t="s">
        <v>2187</v>
      </c>
      <c r="G198" s="11" t="s">
        <v>91</v>
      </c>
      <c r="H198" s="11" t="s">
        <v>92</v>
      </c>
      <c r="I198" s="11" t="s">
        <v>93</v>
      </c>
      <c r="J198" s="52">
        <v>1032477396</v>
      </c>
      <c r="K198" s="13">
        <v>6</v>
      </c>
      <c r="L198" s="13" t="s">
        <v>94</v>
      </c>
      <c r="M198" s="3" t="s">
        <v>95</v>
      </c>
      <c r="N198" s="11" t="s">
        <v>2188</v>
      </c>
      <c r="O198" s="11" t="s">
        <v>253</v>
      </c>
      <c r="P198" s="3" t="s">
        <v>98</v>
      </c>
      <c r="Q198" s="11" t="s">
        <v>99</v>
      </c>
      <c r="R198" s="10" t="s">
        <v>1528</v>
      </c>
      <c r="S198" s="10" t="s">
        <v>2189</v>
      </c>
      <c r="T198" s="10">
        <v>63545918</v>
      </c>
      <c r="U198" s="10" t="s">
        <v>1004</v>
      </c>
      <c r="V198" s="11" t="s">
        <v>103</v>
      </c>
      <c r="W198" s="111" t="s">
        <v>2190</v>
      </c>
      <c r="X198" s="10" t="s">
        <v>2189</v>
      </c>
      <c r="Y198" s="11" t="s">
        <v>104</v>
      </c>
      <c r="Z198" s="14">
        <v>97768586</v>
      </c>
      <c r="AA198" s="11" t="s">
        <v>103</v>
      </c>
      <c r="AB198" s="11" t="s">
        <v>103</v>
      </c>
      <c r="AC198" s="14">
        <v>8652088</v>
      </c>
      <c r="AD198" s="6">
        <v>9448080</v>
      </c>
      <c r="AE198" s="11">
        <v>40423</v>
      </c>
      <c r="AF198" s="11">
        <v>55723</v>
      </c>
      <c r="AG198" s="15">
        <v>2022011000068</v>
      </c>
      <c r="AH198" s="20">
        <v>44956</v>
      </c>
      <c r="AI198" s="17">
        <v>44958</v>
      </c>
      <c r="AJ198" s="29" t="s">
        <v>2191</v>
      </c>
      <c r="AK198" s="2" t="s">
        <v>2192</v>
      </c>
      <c r="AL198" s="60" t="s">
        <v>2193</v>
      </c>
      <c r="AM198" s="29" t="s">
        <v>2194</v>
      </c>
      <c r="AN198" s="61" t="s">
        <v>2195</v>
      </c>
      <c r="AO198" s="7">
        <v>-2595646</v>
      </c>
      <c r="AP198" s="12">
        <v>45287</v>
      </c>
      <c r="AQ198" s="7">
        <v>47240400</v>
      </c>
      <c r="AR198" s="12">
        <v>45287</v>
      </c>
      <c r="AS198" s="7">
        <v>0</v>
      </c>
      <c r="AT198" s="3" t="s">
        <v>103</v>
      </c>
      <c r="AU198" s="7">
        <v>0</v>
      </c>
      <c r="AV198" s="3" t="s">
        <v>103</v>
      </c>
      <c r="AW198" s="7">
        <v>0</v>
      </c>
      <c r="AX198" s="3" t="s">
        <v>103</v>
      </c>
      <c r="AY198" s="7">
        <v>0</v>
      </c>
      <c r="AZ198" s="3" t="s">
        <v>103</v>
      </c>
      <c r="BA198" s="11">
        <v>1</v>
      </c>
      <c r="BB198" s="12">
        <v>45287</v>
      </c>
      <c r="BC198" s="3">
        <f t="shared" si="18"/>
        <v>152</v>
      </c>
      <c r="BD198" s="8">
        <f t="shared" si="17"/>
        <v>142413340</v>
      </c>
      <c r="BE198" s="154">
        <f>BF198+BG198+BH198</f>
        <v>47240400</v>
      </c>
      <c r="BF198" s="7">
        <v>47240400</v>
      </c>
      <c r="BG198" s="7">
        <v>0</v>
      </c>
      <c r="BH198" s="7">
        <v>0</v>
      </c>
      <c r="BI198" s="12">
        <v>45291</v>
      </c>
      <c r="BJ198" s="12">
        <v>45443</v>
      </c>
      <c r="BK198" s="183">
        <f t="shared" ca="1" si="16"/>
        <v>-686</v>
      </c>
      <c r="BL198" s="11" t="s">
        <v>106</v>
      </c>
      <c r="BM198" s="10" t="s">
        <v>95</v>
      </c>
      <c r="BN198" s="11" t="s">
        <v>107</v>
      </c>
      <c r="BO198" s="11" t="s">
        <v>2196</v>
      </c>
      <c r="BP198" s="11" t="s">
        <v>206</v>
      </c>
      <c r="BQ198" s="11" t="s">
        <v>282</v>
      </c>
      <c r="BR198" s="12" t="s">
        <v>1983</v>
      </c>
      <c r="BS198" s="12" t="s">
        <v>2197</v>
      </c>
      <c r="BT198" s="12" t="s">
        <v>2198</v>
      </c>
      <c r="BU198" s="11" t="s">
        <v>2199</v>
      </c>
      <c r="BV198" s="11" t="s">
        <v>2200</v>
      </c>
      <c r="BW198" s="9" t="s">
        <v>113</v>
      </c>
      <c r="BX198" s="11" t="s">
        <v>343</v>
      </c>
      <c r="BY198" s="11" t="s">
        <v>103</v>
      </c>
      <c r="BZ198" s="11" t="s">
        <v>115</v>
      </c>
      <c r="CA198" s="11" t="s">
        <v>142</v>
      </c>
      <c r="CB198" s="11" t="s">
        <v>117</v>
      </c>
      <c r="CC198" s="54" t="s">
        <v>2201</v>
      </c>
      <c r="CD198" s="11" t="s">
        <v>2202</v>
      </c>
      <c r="CE198" s="12" t="s">
        <v>103</v>
      </c>
      <c r="CF198" s="175"/>
      <c r="CG198" s="175"/>
      <c r="CH198" s="182" t="s">
        <v>2203</v>
      </c>
      <c r="CI198" s="182" t="s">
        <v>246</v>
      </c>
      <c r="CJ198" s="182" t="s">
        <v>727</v>
      </c>
      <c r="CK198" s="182" t="s">
        <v>727</v>
      </c>
    </row>
    <row r="199" spans="1:89" ht="90" x14ac:dyDescent="0.25">
      <c r="A199" s="140">
        <v>517</v>
      </c>
      <c r="B199" s="11" t="s">
        <v>2204</v>
      </c>
      <c r="C199" s="11" t="s">
        <v>2205</v>
      </c>
      <c r="D199" s="10" t="s">
        <v>250</v>
      </c>
      <c r="E199" s="12">
        <v>44953</v>
      </c>
      <c r="F199" s="11" t="s">
        <v>2206</v>
      </c>
      <c r="G199" s="11" t="s">
        <v>91</v>
      </c>
      <c r="H199" s="11" t="s">
        <v>92</v>
      </c>
      <c r="I199" s="11" t="s">
        <v>93</v>
      </c>
      <c r="J199" s="52">
        <v>80875813</v>
      </c>
      <c r="K199" s="13">
        <v>7</v>
      </c>
      <c r="L199" s="13" t="s">
        <v>94</v>
      </c>
      <c r="M199" s="3" t="s">
        <v>95</v>
      </c>
      <c r="N199" s="11" t="s">
        <v>2188</v>
      </c>
      <c r="O199" s="10" t="s">
        <v>384</v>
      </c>
      <c r="P199" s="3" t="s">
        <v>98</v>
      </c>
      <c r="Q199" s="11" t="s">
        <v>99</v>
      </c>
      <c r="R199" s="10" t="s">
        <v>1528</v>
      </c>
      <c r="S199" s="10" t="s">
        <v>2189</v>
      </c>
      <c r="T199" s="10">
        <v>63545918</v>
      </c>
      <c r="U199" s="10" t="s">
        <v>1004</v>
      </c>
      <c r="V199" s="11" t="s">
        <v>103</v>
      </c>
      <c r="W199" s="111" t="s">
        <v>2190</v>
      </c>
      <c r="X199" s="10" t="s">
        <v>2189</v>
      </c>
      <c r="Y199" s="11" t="s">
        <v>104</v>
      </c>
      <c r="Z199" s="14">
        <v>97768586</v>
      </c>
      <c r="AA199" s="11" t="s">
        <v>103</v>
      </c>
      <c r="AB199" s="11" t="s">
        <v>103</v>
      </c>
      <c r="AC199" s="14">
        <v>8652088</v>
      </c>
      <c r="AD199" s="6">
        <v>9448080</v>
      </c>
      <c r="AE199" s="11">
        <v>40623</v>
      </c>
      <c r="AF199" s="11">
        <v>57023</v>
      </c>
      <c r="AG199" s="15">
        <v>2022011000068</v>
      </c>
      <c r="AH199" s="20">
        <v>44957</v>
      </c>
      <c r="AI199" s="17">
        <v>44958</v>
      </c>
      <c r="AJ199" s="11" t="s">
        <v>103</v>
      </c>
      <c r="AK199" s="10" t="s">
        <v>103</v>
      </c>
      <c r="AL199" s="15" t="s">
        <v>103</v>
      </c>
      <c r="AM199" s="11" t="s">
        <v>103</v>
      </c>
      <c r="AN199" s="12" t="s">
        <v>103</v>
      </c>
      <c r="AO199" s="7">
        <v>-2595618</v>
      </c>
      <c r="AP199" s="12">
        <v>45286</v>
      </c>
      <c r="AQ199" s="7">
        <v>47240400</v>
      </c>
      <c r="AR199" s="12">
        <v>45286</v>
      </c>
      <c r="AS199" s="7">
        <v>0</v>
      </c>
      <c r="AT199" s="3" t="s">
        <v>103</v>
      </c>
      <c r="AU199" s="7">
        <v>0</v>
      </c>
      <c r="AV199" s="3" t="s">
        <v>103</v>
      </c>
      <c r="AW199" s="7">
        <v>0</v>
      </c>
      <c r="AX199" s="3" t="s">
        <v>103</v>
      </c>
      <c r="AY199" s="7">
        <v>0</v>
      </c>
      <c r="AZ199" s="3" t="s">
        <v>103</v>
      </c>
      <c r="BA199" s="11">
        <v>1</v>
      </c>
      <c r="BB199" s="12">
        <v>45286</v>
      </c>
      <c r="BC199" s="3">
        <f t="shared" si="18"/>
        <v>152</v>
      </c>
      <c r="BD199" s="8">
        <f t="shared" si="17"/>
        <v>142413368</v>
      </c>
      <c r="BE199" s="154">
        <f>BF199+BG199+BH199</f>
        <v>47240400</v>
      </c>
      <c r="BF199" s="7">
        <v>47240400</v>
      </c>
      <c r="BG199" s="7">
        <v>0</v>
      </c>
      <c r="BH199" s="7">
        <v>0</v>
      </c>
      <c r="BI199" s="12">
        <v>45291</v>
      </c>
      <c r="BJ199" s="12">
        <v>45443</v>
      </c>
      <c r="BK199" s="183">
        <f t="shared" ca="1" si="16"/>
        <v>-686</v>
      </c>
      <c r="BL199" s="11" t="s">
        <v>106</v>
      </c>
      <c r="BM199" s="10" t="s">
        <v>95</v>
      </c>
      <c r="BN199" s="11" t="s">
        <v>107</v>
      </c>
      <c r="BO199" s="11" t="s">
        <v>2207</v>
      </c>
      <c r="BP199" s="11">
        <v>0</v>
      </c>
      <c r="BQ199" s="11" t="s">
        <v>109</v>
      </c>
      <c r="BR199" s="12">
        <v>44957</v>
      </c>
      <c r="BS199" s="11" t="s">
        <v>2208</v>
      </c>
      <c r="BT199" s="12">
        <v>44957</v>
      </c>
      <c r="BU199" s="11" t="s">
        <v>2209</v>
      </c>
      <c r="BV199" s="11" t="s">
        <v>2210</v>
      </c>
      <c r="BW199" s="9" t="s">
        <v>113</v>
      </c>
      <c r="BX199" s="11" t="s">
        <v>258</v>
      </c>
      <c r="BY199" s="11" t="s">
        <v>103</v>
      </c>
      <c r="BZ199" s="11" t="s">
        <v>142</v>
      </c>
      <c r="CA199" s="11" t="s">
        <v>103</v>
      </c>
      <c r="CB199" s="11" t="s">
        <v>160</v>
      </c>
      <c r="CC199" s="11" t="s">
        <v>2211</v>
      </c>
      <c r="CD199" s="11" t="s">
        <v>2212</v>
      </c>
      <c r="CE199" s="12" t="s">
        <v>103</v>
      </c>
      <c r="CF199" s="175"/>
      <c r="CG199" s="175"/>
      <c r="CH199" s="182" t="s">
        <v>2203</v>
      </c>
      <c r="CI199" s="182" t="s">
        <v>246</v>
      </c>
      <c r="CJ199" s="182" t="s">
        <v>727</v>
      </c>
      <c r="CK199" s="182" t="s">
        <v>727</v>
      </c>
    </row>
    <row r="200" spans="1:89" ht="72" x14ac:dyDescent="0.25">
      <c r="A200" s="140">
        <v>615</v>
      </c>
      <c r="B200" s="10" t="s">
        <v>2213</v>
      </c>
      <c r="C200" s="11" t="s">
        <v>2214</v>
      </c>
      <c r="D200" s="11" t="s">
        <v>1408</v>
      </c>
      <c r="E200" s="12">
        <v>44953</v>
      </c>
      <c r="F200" s="11" t="s">
        <v>2215</v>
      </c>
      <c r="G200" s="11" t="s">
        <v>91</v>
      </c>
      <c r="H200" s="11" t="s">
        <v>92</v>
      </c>
      <c r="I200" s="11" t="s">
        <v>93</v>
      </c>
      <c r="J200" s="52">
        <v>1032430023</v>
      </c>
      <c r="K200" s="13">
        <v>1</v>
      </c>
      <c r="L200" s="13" t="s">
        <v>94</v>
      </c>
      <c r="M200" s="3" t="s">
        <v>95</v>
      </c>
      <c r="N200" s="11" t="s">
        <v>2216</v>
      </c>
      <c r="O200" s="10" t="s">
        <v>384</v>
      </c>
      <c r="P200" s="3" t="s">
        <v>98</v>
      </c>
      <c r="Q200" s="11" t="s">
        <v>99</v>
      </c>
      <c r="R200" s="10" t="s">
        <v>522</v>
      </c>
      <c r="S200" s="10" t="s">
        <v>523</v>
      </c>
      <c r="T200" s="11">
        <v>79309847</v>
      </c>
      <c r="U200" s="11" t="s">
        <v>522</v>
      </c>
      <c r="V200" s="11" t="s">
        <v>103</v>
      </c>
      <c r="W200" s="11" t="s">
        <v>103</v>
      </c>
      <c r="X200" s="11" t="s">
        <v>103</v>
      </c>
      <c r="Y200" s="11" t="s">
        <v>104</v>
      </c>
      <c r="Z200" s="14">
        <v>72040005</v>
      </c>
      <c r="AA200" s="13" t="s">
        <v>103</v>
      </c>
      <c r="AB200" s="13" t="s">
        <v>103</v>
      </c>
      <c r="AC200" s="14">
        <v>6375222</v>
      </c>
      <c r="AD200" s="6" t="s">
        <v>103</v>
      </c>
      <c r="AE200" s="11">
        <v>39323</v>
      </c>
      <c r="AF200" s="11">
        <v>54123</v>
      </c>
      <c r="AG200" s="15">
        <v>2022011000068</v>
      </c>
      <c r="AH200" s="12">
        <v>44956</v>
      </c>
      <c r="AI200" s="12">
        <v>44957</v>
      </c>
      <c r="AJ200" s="11" t="s">
        <v>103</v>
      </c>
      <c r="AK200" s="10" t="s">
        <v>103</v>
      </c>
      <c r="AL200" s="15" t="s">
        <v>103</v>
      </c>
      <c r="AM200" s="11" t="s">
        <v>103</v>
      </c>
      <c r="AN200" s="12" t="s">
        <v>103</v>
      </c>
      <c r="AO200" s="7">
        <v>0</v>
      </c>
      <c r="AP200" s="11" t="s">
        <v>103</v>
      </c>
      <c r="AQ200" s="7">
        <v>0</v>
      </c>
      <c r="AR200" s="11" t="s">
        <v>103</v>
      </c>
      <c r="AS200" s="7">
        <v>0</v>
      </c>
      <c r="AT200" s="3" t="s">
        <v>103</v>
      </c>
      <c r="AU200" s="7">
        <v>0</v>
      </c>
      <c r="AV200" s="3" t="s">
        <v>103</v>
      </c>
      <c r="AW200" s="7">
        <v>0</v>
      </c>
      <c r="AX200" s="3" t="s">
        <v>103</v>
      </c>
      <c r="AY200" s="7">
        <v>0</v>
      </c>
      <c r="AZ200" s="3" t="s">
        <v>103</v>
      </c>
      <c r="BA200" s="11">
        <v>0</v>
      </c>
      <c r="BB200" s="13" t="s">
        <v>103</v>
      </c>
      <c r="BC200" s="3">
        <f t="shared" si="18"/>
        <v>0</v>
      </c>
      <c r="BD200" s="8">
        <f t="shared" si="17"/>
        <v>72040005</v>
      </c>
      <c r="BE200" s="43">
        <v>0</v>
      </c>
      <c r="BF200" s="43">
        <v>0</v>
      </c>
      <c r="BG200" s="43">
        <v>0</v>
      </c>
      <c r="BH200" s="43">
        <v>0</v>
      </c>
      <c r="BI200" s="12">
        <v>45291</v>
      </c>
      <c r="BJ200" s="12">
        <v>45291</v>
      </c>
      <c r="BK200" s="183">
        <f t="shared" ca="1" si="16"/>
        <v>-838</v>
      </c>
      <c r="BL200" s="11" t="s">
        <v>106</v>
      </c>
      <c r="BM200" s="10" t="s">
        <v>95</v>
      </c>
      <c r="BN200" s="11" t="s">
        <v>107</v>
      </c>
      <c r="BO200" s="11" t="s">
        <v>2217</v>
      </c>
      <c r="BP200" s="11">
        <v>0</v>
      </c>
      <c r="BQ200" s="11" t="s">
        <v>109</v>
      </c>
      <c r="BR200" s="12">
        <v>44956</v>
      </c>
      <c r="BS200" s="11" t="s">
        <v>1714</v>
      </c>
      <c r="BT200" s="12">
        <v>44957</v>
      </c>
      <c r="BU200" s="10" t="s">
        <v>2218</v>
      </c>
      <c r="BV200" s="11" t="s">
        <v>131</v>
      </c>
      <c r="BW200" s="124" t="s">
        <v>113</v>
      </c>
      <c r="BX200" s="10" t="s">
        <v>132</v>
      </c>
      <c r="BY200" s="11" t="s">
        <v>103</v>
      </c>
      <c r="BZ200" s="11" t="s">
        <v>142</v>
      </c>
      <c r="CA200" s="11" t="s">
        <v>103</v>
      </c>
      <c r="CB200" s="11" t="s">
        <v>117</v>
      </c>
      <c r="CC200" s="11" t="s">
        <v>2219</v>
      </c>
      <c r="CD200" s="11" t="s">
        <v>2220</v>
      </c>
      <c r="CE200" s="12" t="s">
        <v>103</v>
      </c>
      <c r="CF200" s="175"/>
      <c r="CG200" s="175"/>
      <c r="CH200" s="182" t="s">
        <v>245</v>
      </c>
      <c r="CI200" s="182" t="s">
        <v>246</v>
      </c>
      <c r="CJ200" s="182" t="s">
        <v>99</v>
      </c>
      <c r="CK200" s="182" t="s">
        <v>247</v>
      </c>
    </row>
    <row r="201" spans="1:89" ht="90" x14ac:dyDescent="0.25">
      <c r="A201" s="140">
        <v>188</v>
      </c>
      <c r="B201" s="10" t="s">
        <v>2221</v>
      </c>
      <c r="C201" s="11" t="s">
        <v>2222</v>
      </c>
      <c r="D201" s="11" t="s">
        <v>263</v>
      </c>
      <c r="E201" s="12">
        <v>44953</v>
      </c>
      <c r="F201" s="11" t="s">
        <v>2223</v>
      </c>
      <c r="G201" s="11" t="s">
        <v>91</v>
      </c>
      <c r="H201" s="11" t="s">
        <v>92</v>
      </c>
      <c r="I201" s="11" t="s">
        <v>93</v>
      </c>
      <c r="J201" s="52">
        <v>53069762</v>
      </c>
      <c r="K201" s="13">
        <v>4</v>
      </c>
      <c r="L201" s="13" t="s">
        <v>94</v>
      </c>
      <c r="M201" s="3" t="s">
        <v>95</v>
      </c>
      <c r="N201" s="11" t="s">
        <v>2224</v>
      </c>
      <c r="O201" s="10" t="s">
        <v>384</v>
      </c>
      <c r="P201" s="3" t="s">
        <v>98</v>
      </c>
      <c r="Q201" s="11" t="s">
        <v>99</v>
      </c>
      <c r="R201" s="10" t="s">
        <v>653</v>
      </c>
      <c r="S201" s="10" t="s">
        <v>654</v>
      </c>
      <c r="T201" s="11">
        <v>52032888</v>
      </c>
      <c r="U201" s="10" t="s">
        <v>653</v>
      </c>
      <c r="V201" s="11" t="s">
        <v>655</v>
      </c>
      <c r="W201" s="11" t="s">
        <v>103</v>
      </c>
      <c r="X201" s="11" t="s">
        <v>103</v>
      </c>
      <c r="Y201" s="11" t="s">
        <v>104</v>
      </c>
      <c r="Z201" s="14">
        <v>99787400</v>
      </c>
      <c r="AA201" s="11" t="s">
        <v>103</v>
      </c>
      <c r="AB201" s="11" t="s">
        <v>103</v>
      </c>
      <c r="AC201" s="14">
        <v>8652088</v>
      </c>
      <c r="AD201" s="6" t="s">
        <v>103</v>
      </c>
      <c r="AE201" s="11">
        <v>35523</v>
      </c>
      <c r="AF201" s="11">
        <v>54323</v>
      </c>
      <c r="AG201" s="15" t="s">
        <v>221</v>
      </c>
      <c r="AH201" s="12">
        <v>44956</v>
      </c>
      <c r="AI201" s="12">
        <v>44957</v>
      </c>
      <c r="AJ201" s="11" t="s">
        <v>103</v>
      </c>
      <c r="AK201" s="10" t="s">
        <v>103</v>
      </c>
      <c r="AL201" s="15" t="s">
        <v>103</v>
      </c>
      <c r="AM201" s="11" t="s">
        <v>103</v>
      </c>
      <c r="AN201" s="12" t="s">
        <v>103</v>
      </c>
      <c r="AO201" s="7">
        <v>0</v>
      </c>
      <c r="AP201" s="11" t="s">
        <v>103</v>
      </c>
      <c r="AQ201" s="7">
        <v>0</v>
      </c>
      <c r="AR201" s="11" t="s">
        <v>103</v>
      </c>
      <c r="AS201" s="7">
        <v>0</v>
      </c>
      <c r="AT201" s="3" t="s">
        <v>103</v>
      </c>
      <c r="AU201" s="7">
        <v>0</v>
      </c>
      <c r="AV201" s="3" t="s">
        <v>103</v>
      </c>
      <c r="AW201" s="7">
        <v>0</v>
      </c>
      <c r="AX201" s="3" t="s">
        <v>103</v>
      </c>
      <c r="AY201" s="7">
        <v>0</v>
      </c>
      <c r="AZ201" s="3" t="s">
        <v>103</v>
      </c>
      <c r="BA201" s="11">
        <v>0</v>
      </c>
      <c r="BB201" s="3" t="s">
        <v>103</v>
      </c>
      <c r="BC201" s="3">
        <f t="shared" si="18"/>
        <v>0</v>
      </c>
      <c r="BD201" s="8">
        <f t="shared" si="17"/>
        <v>99787400</v>
      </c>
      <c r="BE201" s="43">
        <v>0</v>
      </c>
      <c r="BF201" s="43">
        <v>0</v>
      </c>
      <c r="BG201" s="43">
        <v>0</v>
      </c>
      <c r="BH201" s="43">
        <v>0</v>
      </c>
      <c r="BI201" s="12">
        <v>45291</v>
      </c>
      <c r="BJ201" s="12">
        <v>45291</v>
      </c>
      <c r="BK201" s="183">
        <f t="shared" ca="1" si="16"/>
        <v>-838</v>
      </c>
      <c r="BL201" s="11" t="s">
        <v>106</v>
      </c>
      <c r="BM201" s="10" t="s">
        <v>95</v>
      </c>
      <c r="BN201" s="11" t="s">
        <v>107</v>
      </c>
      <c r="BO201" s="11" t="s">
        <v>2225</v>
      </c>
      <c r="BP201" s="11">
        <v>0</v>
      </c>
      <c r="BQ201" s="11" t="s">
        <v>109</v>
      </c>
      <c r="BR201" s="12">
        <v>44957</v>
      </c>
      <c r="BS201" s="11" t="s">
        <v>1864</v>
      </c>
      <c r="BT201" s="12">
        <v>44957</v>
      </c>
      <c r="BU201" s="11" t="s">
        <v>2226</v>
      </c>
      <c r="BV201" s="11" t="s">
        <v>131</v>
      </c>
      <c r="BW201" s="124" t="s">
        <v>113</v>
      </c>
      <c r="BX201" s="10" t="s">
        <v>132</v>
      </c>
      <c r="BY201" s="11" t="s">
        <v>103</v>
      </c>
      <c r="BZ201" s="11" t="s">
        <v>1759</v>
      </c>
      <c r="CA201" s="11" t="s">
        <v>103</v>
      </c>
      <c r="CB201" s="11" t="s">
        <v>117</v>
      </c>
      <c r="CC201" s="11" t="s">
        <v>2227</v>
      </c>
      <c r="CD201" s="11" t="s">
        <v>2228</v>
      </c>
      <c r="CE201" s="12" t="s">
        <v>103</v>
      </c>
      <c r="CF201" s="175"/>
      <c r="CG201" s="175"/>
      <c r="CH201" s="182" t="s">
        <v>245</v>
      </c>
      <c r="CI201" s="182" t="s">
        <v>246</v>
      </c>
      <c r="CJ201" s="182" t="s">
        <v>99</v>
      </c>
      <c r="CK201" s="182" t="s">
        <v>247</v>
      </c>
    </row>
    <row r="202" spans="1:89" ht="108" x14ac:dyDescent="0.25">
      <c r="A202" s="140">
        <v>183</v>
      </c>
      <c r="B202" s="10" t="s">
        <v>2229</v>
      </c>
      <c r="C202" s="11" t="s">
        <v>2230</v>
      </c>
      <c r="D202" s="11" t="s">
        <v>263</v>
      </c>
      <c r="E202" s="12">
        <v>44953</v>
      </c>
      <c r="F202" s="11" t="s">
        <v>2231</v>
      </c>
      <c r="G202" s="11" t="s">
        <v>91</v>
      </c>
      <c r="H202" s="11" t="s">
        <v>92</v>
      </c>
      <c r="I202" s="11" t="s">
        <v>93</v>
      </c>
      <c r="J202" s="52">
        <v>68297471</v>
      </c>
      <c r="K202" s="13">
        <v>8</v>
      </c>
      <c r="L202" s="13" t="s">
        <v>94</v>
      </c>
      <c r="M202" s="13" t="s">
        <v>2232</v>
      </c>
      <c r="N202" s="11" t="s">
        <v>2233</v>
      </c>
      <c r="O202" s="10" t="s">
        <v>384</v>
      </c>
      <c r="P202" s="3" t="s">
        <v>98</v>
      </c>
      <c r="Q202" s="11" t="s">
        <v>99</v>
      </c>
      <c r="R202" s="10" t="s">
        <v>653</v>
      </c>
      <c r="S202" s="10" t="s">
        <v>654</v>
      </c>
      <c r="T202" s="11">
        <v>52032888</v>
      </c>
      <c r="U202" s="10" t="s">
        <v>653</v>
      </c>
      <c r="V202" s="11" t="s">
        <v>655</v>
      </c>
      <c r="W202" s="11" t="s">
        <v>103</v>
      </c>
      <c r="X202" s="11" t="s">
        <v>103</v>
      </c>
      <c r="Y202" s="11" t="s">
        <v>104</v>
      </c>
      <c r="Z202" s="14">
        <v>87532783</v>
      </c>
      <c r="AA202" s="11" t="s">
        <v>103</v>
      </c>
      <c r="AB202" s="11" t="s">
        <v>103</v>
      </c>
      <c r="AC202" s="14">
        <v>7589549</v>
      </c>
      <c r="AD202" s="6" t="s">
        <v>103</v>
      </c>
      <c r="AE202" s="11">
        <v>50923</v>
      </c>
      <c r="AF202" s="11">
        <v>56223</v>
      </c>
      <c r="AG202" s="15" t="s">
        <v>221</v>
      </c>
      <c r="AH202" s="12">
        <v>44956</v>
      </c>
      <c r="AI202" s="12">
        <v>44957</v>
      </c>
      <c r="AJ202" s="11" t="s">
        <v>103</v>
      </c>
      <c r="AK202" s="10" t="s">
        <v>103</v>
      </c>
      <c r="AL202" s="15" t="s">
        <v>103</v>
      </c>
      <c r="AM202" s="11" t="s">
        <v>103</v>
      </c>
      <c r="AN202" s="12" t="s">
        <v>103</v>
      </c>
      <c r="AO202" s="7">
        <v>0</v>
      </c>
      <c r="AP202" s="11" t="s">
        <v>103</v>
      </c>
      <c r="AQ202" s="7">
        <v>0</v>
      </c>
      <c r="AR202" s="11" t="s">
        <v>103</v>
      </c>
      <c r="AS202" s="7">
        <v>0</v>
      </c>
      <c r="AT202" s="3" t="s">
        <v>103</v>
      </c>
      <c r="AU202" s="7">
        <v>0</v>
      </c>
      <c r="AV202" s="3" t="s">
        <v>103</v>
      </c>
      <c r="AW202" s="7">
        <v>0</v>
      </c>
      <c r="AX202" s="3" t="s">
        <v>103</v>
      </c>
      <c r="AY202" s="7">
        <v>0</v>
      </c>
      <c r="AZ202" s="3" t="s">
        <v>103</v>
      </c>
      <c r="BA202" s="11">
        <v>0</v>
      </c>
      <c r="BB202" s="3" t="s">
        <v>103</v>
      </c>
      <c r="BC202" s="3">
        <f t="shared" si="18"/>
        <v>0</v>
      </c>
      <c r="BD202" s="8">
        <f t="shared" si="17"/>
        <v>87532783</v>
      </c>
      <c r="BE202" s="43">
        <v>0</v>
      </c>
      <c r="BF202" s="43">
        <v>0</v>
      </c>
      <c r="BG202" s="43">
        <v>0</v>
      </c>
      <c r="BH202" s="43">
        <v>0</v>
      </c>
      <c r="BI202" s="12">
        <v>45291</v>
      </c>
      <c r="BJ202" s="12">
        <v>45291</v>
      </c>
      <c r="BK202" s="183">
        <f t="shared" ca="1" si="16"/>
        <v>-838</v>
      </c>
      <c r="BL202" s="11" t="s">
        <v>106</v>
      </c>
      <c r="BM202" s="11" t="s">
        <v>2234</v>
      </c>
      <c r="BN202" s="11" t="s">
        <v>107</v>
      </c>
      <c r="BO202" s="11" t="s">
        <v>2235</v>
      </c>
      <c r="BP202" s="11">
        <v>0</v>
      </c>
      <c r="BQ202" s="11" t="s">
        <v>109</v>
      </c>
      <c r="BR202" s="12">
        <v>44956</v>
      </c>
      <c r="BS202" s="11" t="s">
        <v>2113</v>
      </c>
      <c r="BT202" s="12">
        <v>44957</v>
      </c>
      <c r="BU202" s="11" t="s">
        <v>2236</v>
      </c>
      <c r="BV202" s="11" t="s">
        <v>131</v>
      </c>
      <c r="BW202" s="124" t="s">
        <v>113</v>
      </c>
      <c r="BX202" s="10" t="s">
        <v>132</v>
      </c>
      <c r="BY202" s="11" t="s">
        <v>103</v>
      </c>
      <c r="BZ202" s="11" t="s">
        <v>438</v>
      </c>
      <c r="CA202" s="11" t="s">
        <v>103</v>
      </c>
      <c r="CB202" s="11" t="s">
        <v>117</v>
      </c>
      <c r="CC202" s="11" t="s">
        <v>2237</v>
      </c>
      <c r="CD202" s="11" t="s">
        <v>2238</v>
      </c>
      <c r="CE202" s="12" t="s">
        <v>103</v>
      </c>
      <c r="CF202" s="175"/>
      <c r="CG202" s="175"/>
      <c r="CH202" s="182" t="s">
        <v>245</v>
      </c>
      <c r="CI202" s="182" t="s">
        <v>246</v>
      </c>
      <c r="CJ202" s="182" t="s">
        <v>99</v>
      </c>
      <c r="CK202" s="182" t="s">
        <v>247</v>
      </c>
    </row>
    <row r="203" spans="1:89" ht="108" x14ac:dyDescent="0.25">
      <c r="A203" s="140">
        <v>67</v>
      </c>
      <c r="B203" s="10" t="s">
        <v>2239</v>
      </c>
      <c r="C203" s="11" t="s">
        <v>2240</v>
      </c>
      <c r="D203" s="10" t="s">
        <v>250</v>
      </c>
      <c r="E203" s="12">
        <v>44953</v>
      </c>
      <c r="F203" s="11" t="s">
        <v>2241</v>
      </c>
      <c r="G203" s="11" t="s">
        <v>91</v>
      </c>
      <c r="H203" s="11" t="s">
        <v>92</v>
      </c>
      <c r="I203" s="11" t="s">
        <v>93</v>
      </c>
      <c r="J203" s="52">
        <v>53084756</v>
      </c>
      <c r="K203" s="13">
        <v>2</v>
      </c>
      <c r="L203" s="13" t="s">
        <v>94</v>
      </c>
      <c r="M203" s="3" t="s">
        <v>95</v>
      </c>
      <c r="N203" s="23" t="s">
        <v>2242</v>
      </c>
      <c r="O203" s="10" t="s">
        <v>384</v>
      </c>
      <c r="P203" s="3" t="s">
        <v>98</v>
      </c>
      <c r="Q203" s="11" t="s">
        <v>99</v>
      </c>
      <c r="R203" s="10" t="s">
        <v>744</v>
      </c>
      <c r="S203" s="10" t="s">
        <v>745</v>
      </c>
      <c r="T203" s="10">
        <v>45761628</v>
      </c>
      <c r="U203" s="10" t="s">
        <v>744</v>
      </c>
      <c r="V203" s="11" t="s">
        <v>103</v>
      </c>
      <c r="W203" s="11" t="s">
        <v>103</v>
      </c>
      <c r="X203" s="11" t="s">
        <v>103</v>
      </c>
      <c r="Y203" s="11" t="s">
        <v>104</v>
      </c>
      <c r="Z203" s="14">
        <v>129096072</v>
      </c>
      <c r="AA203" s="11" t="s">
        <v>103</v>
      </c>
      <c r="AB203" s="11" t="s">
        <v>103</v>
      </c>
      <c r="AC203" s="14">
        <v>10758006</v>
      </c>
      <c r="AD203" s="6" t="s">
        <v>103</v>
      </c>
      <c r="AE203" s="11">
        <v>31823</v>
      </c>
      <c r="AF203" s="11">
        <v>56023</v>
      </c>
      <c r="AG203" s="15">
        <v>2022011000068</v>
      </c>
      <c r="AH203" s="12">
        <v>44956</v>
      </c>
      <c r="AI203" s="12">
        <v>44958</v>
      </c>
      <c r="AJ203" s="11" t="s">
        <v>103</v>
      </c>
      <c r="AK203" s="10" t="s">
        <v>103</v>
      </c>
      <c r="AL203" s="15" t="s">
        <v>103</v>
      </c>
      <c r="AM203" s="11" t="s">
        <v>103</v>
      </c>
      <c r="AN203" s="12" t="s">
        <v>103</v>
      </c>
      <c r="AO203" s="7">
        <v>0</v>
      </c>
      <c r="AP203" s="11" t="s">
        <v>103</v>
      </c>
      <c r="AQ203" s="7">
        <v>0</v>
      </c>
      <c r="AR203" s="11" t="s">
        <v>103</v>
      </c>
      <c r="AS203" s="7">
        <v>0</v>
      </c>
      <c r="AT203" s="3" t="s">
        <v>103</v>
      </c>
      <c r="AU203" s="7">
        <v>0</v>
      </c>
      <c r="AV203" s="3" t="s">
        <v>103</v>
      </c>
      <c r="AW203" s="7">
        <v>0</v>
      </c>
      <c r="AX203" s="3" t="s">
        <v>103</v>
      </c>
      <c r="AY203" s="7">
        <v>0</v>
      </c>
      <c r="AZ203" s="3" t="s">
        <v>103</v>
      </c>
      <c r="BA203" s="11">
        <v>0</v>
      </c>
      <c r="BB203" s="3" t="s">
        <v>103</v>
      </c>
      <c r="BC203" s="3">
        <f t="shared" si="18"/>
        <v>0</v>
      </c>
      <c r="BD203" s="8">
        <f t="shared" si="17"/>
        <v>129096072</v>
      </c>
      <c r="BE203" s="43">
        <v>0</v>
      </c>
      <c r="BF203" s="43">
        <v>0</v>
      </c>
      <c r="BG203" s="43">
        <v>0</v>
      </c>
      <c r="BH203" s="43">
        <v>0</v>
      </c>
      <c r="BI203" s="12">
        <v>45291</v>
      </c>
      <c r="BJ203" s="12">
        <v>45291</v>
      </c>
      <c r="BK203" s="183">
        <f t="shared" ca="1" si="16"/>
        <v>-838</v>
      </c>
      <c r="BL203" s="11" t="s">
        <v>106</v>
      </c>
      <c r="BM203" s="11" t="s">
        <v>2243</v>
      </c>
      <c r="BN203" s="11" t="s">
        <v>107</v>
      </c>
      <c r="BO203" s="11" t="s">
        <v>2244</v>
      </c>
      <c r="BP203" s="11">
        <v>0</v>
      </c>
      <c r="BQ203" s="11" t="s">
        <v>109</v>
      </c>
      <c r="BR203" s="12">
        <v>44957</v>
      </c>
      <c r="BS203" s="11" t="s">
        <v>2245</v>
      </c>
      <c r="BT203" s="12">
        <v>44958</v>
      </c>
      <c r="BU203" s="11" t="s">
        <v>2246</v>
      </c>
      <c r="BV203" s="11" t="s">
        <v>131</v>
      </c>
      <c r="BW203" s="124" t="s">
        <v>113</v>
      </c>
      <c r="BX203" s="10" t="s">
        <v>132</v>
      </c>
      <c r="BY203" s="11" t="s">
        <v>103</v>
      </c>
      <c r="BZ203" s="11" t="s">
        <v>1192</v>
      </c>
      <c r="CA203" s="11" t="s">
        <v>103</v>
      </c>
      <c r="CB203" s="11" t="s">
        <v>117</v>
      </c>
      <c r="CC203" s="11" t="s">
        <v>2247</v>
      </c>
      <c r="CD203" s="11" t="s">
        <v>2248</v>
      </c>
      <c r="CE203" s="12" t="s">
        <v>103</v>
      </c>
      <c r="CF203" s="175"/>
      <c r="CG203" s="175"/>
      <c r="CH203" s="182" t="s">
        <v>245</v>
      </c>
      <c r="CI203" s="182" t="s">
        <v>246</v>
      </c>
      <c r="CJ203" s="182" t="s">
        <v>99</v>
      </c>
      <c r="CK203" s="182" t="s">
        <v>247</v>
      </c>
    </row>
    <row r="204" spans="1:89" ht="72" x14ac:dyDescent="0.25">
      <c r="A204" s="140">
        <v>417</v>
      </c>
      <c r="B204" s="10" t="s">
        <v>2249</v>
      </c>
      <c r="C204" s="11" t="s">
        <v>2250</v>
      </c>
      <c r="D204" s="11" t="s">
        <v>1729</v>
      </c>
      <c r="E204" s="12">
        <v>44953</v>
      </c>
      <c r="F204" s="11" t="s">
        <v>2251</v>
      </c>
      <c r="G204" s="11" t="s">
        <v>91</v>
      </c>
      <c r="H204" s="11" t="s">
        <v>92</v>
      </c>
      <c r="I204" s="11" t="s">
        <v>93</v>
      </c>
      <c r="J204" s="52">
        <v>1020788992</v>
      </c>
      <c r="K204" s="13">
        <v>7</v>
      </c>
      <c r="L204" s="13" t="s">
        <v>94</v>
      </c>
      <c r="M204" s="3" t="s">
        <v>95</v>
      </c>
      <c r="N204" s="11" t="s">
        <v>2252</v>
      </c>
      <c r="O204" s="11" t="s">
        <v>253</v>
      </c>
      <c r="P204" s="3" t="s">
        <v>98</v>
      </c>
      <c r="Q204" s="11" t="s">
        <v>99</v>
      </c>
      <c r="R204" s="10" t="s">
        <v>718</v>
      </c>
      <c r="S204" s="10" t="s">
        <v>719</v>
      </c>
      <c r="T204" s="10">
        <v>51976278</v>
      </c>
      <c r="U204" s="11" t="s">
        <v>718</v>
      </c>
      <c r="V204" s="11" t="s">
        <v>103</v>
      </c>
      <c r="W204" s="11" t="s">
        <v>103</v>
      </c>
      <c r="X204" s="11" t="s">
        <v>103</v>
      </c>
      <c r="Y204" s="11" t="s">
        <v>104</v>
      </c>
      <c r="Z204" s="14">
        <v>132968940</v>
      </c>
      <c r="AA204" s="11" t="s">
        <v>103</v>
      </c>
      <c r="AB204" s="11" t="s">
        <v>103</v>
      </c>
      <c r="AC204" s="14">
        <v>11080745</v>
      </c>
      <c r="AD204" s="158">
        <v>12100173</v>
      </c>
      <c r="AE204" s="11">
        <v>50623</v>
      </c>
      <c r="AF204" s="11">
        <v>57723</v>
      </c>
      <c r="AG204" s="15">
        <v>2022011000068</v>
      </c>
      <c r="AH204" s="20">
        <v>44957</v>
      </c>
      <c r="AI204" s="17">
        <v>44958</v>
      </c>
      <c r="AJ204" s="11" t="s">
        <v>103</v>
      </c>
      <c r="AK204" s="10" t="s">
        <v>103</v>
      </c>
      <c r="AL204" s="15" t="s">
        <v>103</v>
      </c>
      <c r="AM204" s="11" t="s">
        <v>103</v>
      </c>
      <c r="AN204" s="12" t="s">
        <v>103</v>
      </c>
      <c r="AO204" s="7">
        <v>-11080745</v>
      </c>
      <c r="AP204" s="12">
        <v>45287</v>
      </c>
      <c r="AQ204" s="7">
        <v>60500865</v>
      </c>
      <c r="AR204" s="12">
        <v>45287</v>
      </c>
      <c r="AS204" s="7">
        <v>0</v>
      </c>
      <c r="AT204" s="3" t="s">
        <v>103</v>
      </c>
      <c r="AU204" s="7">
        <v>0</v>
      </c>
      <c r="AV204" s="3" t="s">
        <v>103</v>
      </c>
      <c r="AW204" s="7">
        <v>0</v>
      </c>
      <c r="AX204" s="3" t="s">
        <v>103</v>
      </c>
      <c r="AY204" s="7">
        <v>0</v>
      </c>
      <c r="AZ204" s="3" t="s">
        <v>103</v>
      </c>
      <c r="BA204" s="11">
        <v>1</v>
      </c>
      <c r="BB204" s="12">
        <v>45287</v>
      </c>
      <c r="BC204" s="3">
        <f t="shared" si="18"/>
        <v>152</v>
      </c>
      <c r="BD204" s="8">
        <f t="shared" si="17"/>
        <v>182389060</v>
      </c>
      <c r="BE204" s="154">
        <f>BF204+BG204+BH204</f>
        <v>60500865</v>
      </c>
      <c r="BF204" s="7">
        <v>60500865</v>
      </c>
      <c r="BG204" s="7">
        <v>0</v>
      </c>
      <c r="BH204" s="7">
        <v>0</v>
      </c>
      <c r="BI204" s="12">
        <v>45291</v>
      </c>
      <c r="BJ204" s="12">
        <v>45443</v>
      </c>
      <c r="BK204" s="183">
        <f t="shared" ca="1" si="16"/>
        <v>-686</v>
      </c>
      <c r="BL204" s="11" t="s">
        <v>106</v>
      </c>
      <c r="BM204" s="10" t="s">
        <v>95</v>
      </c>
      <c r="BN204" s="11" t="s">
        <v>107</v>
      </c>
      <c r="BO204" s="11" t="s">
        <v>2253</v>
      </c>
      <c r="BP204" s="11">
        <v>0</v>
      </c>
      <c r="BQ204" s="11" t="s">
        <v>109</v>
      </c>
      <c r="BR204" s="12">
        <v>44957</v>
      </c>
      <c r="BS204" s="11" t="s">
        <v>2245</v>
      </c>
      <c r="BT204" s="12">
        <v>44958</v>
      </c>
      <c r="BU204" s="11" t="s">
        <v>2254</v>
      </c>
      <c r="BV204" s="11" t="s">
        <v>2255</v>
      </c>
      <c r="BW204" s="9" t="s">
        <v>113</v>
      </c>
      <c r="BX204" s="11" t="s">
        <v>258</v>
      </c>
      <c r="BY204" s="11" t="s">
        <v>103</v>
      </c>
      <c r="BZ204" s="11" t="s">
        <v>502</v>
      </c>
      <c r="CA204" s="11" t="s">
        <v>103</v>
      </c>
      <c r="CB204" s="11" t="s">
        <v>117</v>
      </c>
      <c r="CC204" s="11" t="s">
        <v>2256</v>
      </c>
      <c r="CD204" s="11" t="s">
        <v>2257</v>
      </c>
      <c r="CE204" s="12" t="s">
        <v>103</v>
      </c>
      <c r="CF204" s="175"/>
      <c r="CG204" s="175"/>
      <c r="CH204" s="182" t="s">
        <v>726</v>
      </c>
      <c r="CI204" s="182" t="s">
        <v>246</v>
      </c>
      <c r="CJ204" s="182" t="s">
        <v>727</v>
      </c>
      <c r="CK204" s="182" t="s">
        <v>728</v>
      </c>
    </row>
    <row r="205" spans="1:89" ht="72" x14ac:dyDescent="0.25">
      <c r="A205" s="140">
        <v>424</v>
      </c>
      <c r="B205" s="10" t="s">
        <v>2258</v>
      </c>
      <c r="C205" s="11" t="s">
        <v>2259</v>
      </c>
      <c r="D205" s="11" t="s">
        <v>1729</v>
      </c>
      <c r="E205" s="12">
        <v>44953</v>
      </c>
      <c r="F205" s="11" t="s">
        <v>2260</v>
      </c>
      <c r="G205" s="11" t="s">
        <v>91</v>
      </c>
      <c r="H205" s="11" t="s">
        <v>92</v>
      </c>
      <c r="I205" s="11" t="s">
        <v>93</v>
      </c>
      <c r="J205" s="52">
        <v>1020830996</v>
      </c>
      <c r="K205" s="13">
        <v>5</v>
      </c>
      <c r="L205" s="13" t="s">
        <v>94</v>
      </c>
      <c r="M205" s="3" t="s">
        <v>95</v>
      </c>
      <c r="N205" s="11" t="s">
        <v>2261</v>
      </c>
      <c r="O205" s="11" t="s">
        <v>253</v>
      </c>
      <c r="P205" s="3" t="s">
        <v>98</v>
      </c>
      <c r="Q205" s="11" t="s">
        <v>99</v>
      </c>
      <c r="R205" s="10" t="s">
        <v>718</v>
      </c>
      <c r="S205" s="10" t="s">
        <v>719</v>
      </c>
      <c r="T205" s="10">
        <v>51976278</v>
      </c>
      <c r="U205" s="11" t="s">
        <v>718</v>
      </c>
      <c r="V205" s="11" t="s">
        <v>103</v>
      </c>
      <c r="W205" s="11" t="s">
        <v>103</v>
      </c>
      <c r="X205" s="11" t="s">
        <v>103</v>
      </c>
      <c r="Y205" s="11" t="s">
        <v>104</v>
      </c>
      <c r="Z205" s="103">
        <v>40032345</v>
      </c>
      <c r="AA205" s="11" t="s">
        <v>103</v>
      </c>
      <c r="AB205" s="11" t="s">
        <v>103</v>
      </c>
      <c r="AC205" s="14">
        <v>3491193</v>
      </c>
      <c r="AD205" s="6">
        <v>3812382</v>
      </c>
      <c r="AE205" s="11">
        <v>53523</v>
      </c>
      <c r="AF205" s="11">
        <v>57823</v>
      </c>
      <c r="AG205" s="15" t="s">
        <v>221</v>
      </c>
      <c r="AH205" s="20">
        <v>44957</v>
      </c>
      <c r="AI205" s="17">
        <v>44958</v>
      </c>
      <c r="AJ205" s="11" t="s">
        <v>103</v>
      </c>
      <c r="AK205" s="10" t="s">
        <v>103</v>
      </c>
      <c r="AL205" s="15" t="s">
        <v>103</v>
      </c>
      <c r="AM205" s="11" t="s">
        <v>103</v>
      </c>
      <c r="AN205" s="12" t="s">
        <v>103</v>
      </c>
      <c r="AO205" s="7">
        <v>-1629222</v>
      </c>
      <c r="AP205" s="12">
        <v>45287</v>
      </c>
      <c r="AQ205" s="7">
        <v>19061910</v>
      </c>
      <c r="AR205" s="12">
        <v>45287</v>
      </c>
      <c r="AS205" s="7">
        <v>0</v>
      </c>
      <c r="AT205" s="3" t="s">
        <v>103</v>
      </c>
      <c r="AU205" s="7">
        <v>0</v>
      </c>
      <c r="AV205" s="3" t="s">
        <v>103</v>
      </c>
      <c r="AW205" s="7">
        <v>0</v>
      </c>
      <c r="AX205" s="3" t="s">
        <v>103</v>
      </c>
      <c r="AY205" s="7">
        <v>0</v>
      </c>
      <c r="AZ205" s="3" t="s">
        <v>103</v>
      </c>
      <c r="BA205" s="11">
        <v>1</v>
      </c>
      <c r="BB205" s="12">
        <v>45287</v>
      </c>
      <c r="BC205" s="3">
        <f t="shared" si="18"/>
        <v>152</v>
      </c>
      <c r="BD205" s="8">
        <f t="shared" si="17"/>
        <v>57465033</v>
      </c>
      <c r="BE205" s="154">
        <f>BF205+BG205+BH205</f>
        <v>19061910</v>
      </c>
      <c r="BF205" s="7">
        <v>19061910</v>
      </c>
      <c r="BG205" s="7">
        <v>0</v>
      </c>
      <c r="BH205" s="7">
        <v>0</v>
      </c>
      <c r="BI205" s="12">
        <v>45291</v>
      </c>
      <c r="BJ205" s="12">
        <v>45443</v>
      </c>
      <c r="BK205" s="183">
        <f t="shared" ca="1" si="16"/>
        <v>-686</v>
      </c>
      <c r="BL205" s="11" t="s">
        <v>106</v>
      </c>
      <c r="BM205" s="10" t="s">
        <v>95</v>
      </c>
      <c r="BN205" s="11" t="s">
        <v>107</v>
      </c>
      <c r="BO205" s="11" t="s">
        <v>2262</v>
      </c>
      <c r="BP205" s="11">
        <v>0</v>
      </c>
      <c r="BQ205" s="11" t="s">
        <v>109</v>
      </c>
      <c r="BR205" s="12">
        <v>44958</v>
      </c>
      <c r="BS205" s="11" t="s">
        <v>2263</v>
      </c>
      <c r="BT205" s="12">
        <v>44958</v>
      </c>
      <c r="BU205" s="11" t="s">
        <v>2264</v>
      </c>
      <c r="BV205" s="11" t="s">
        <v>2265</v>
      </c>
      <c r="BW205" s="9" t="s">
        <v>113</v>
      </c>
      <c r="BX205" s="11" t="s">
        <v>258</v>
      </c>
      <c r="BY205" s="11" t="s">
        <v>103</v>
      </c>
      <c r="BZ205" s="11" t="s">
        <v>1192</v>
      </c>
      <c r="CA205" s="11" t="s">
        <v>103</v>
      </c>
      <c r="CB205" s="11" t="s">
        <v>117</v>
      </c>
      <c r="CC205" s="11" t="s">
        <v>2266</v>
      </c>
      <c r="CD205" s="11" t="s">
        <v>2267</v>
      </c>
      <c r="CE205" s="12" t="s">
        <v>103</v>
      </c>
      <c r="CF205" s="175"/>
      <c r="CG205" s="175"/>
      <c r="CH205" s="182" t="s">
        <v>726</v>
      </c>
      <c r="CI205" s="182" t="s">
        <v>246</v>
      </c>
      <c r="CJ205" s="182" t="s">
        <v>727</v>
      </c>
      <c r="CK205" s="182" t="s">
        <v>728</v>
      </c>
    </row>
    <row r="206" spans="1:89" ht="72" x14ac:dyDescent="0.25">
      <c r="A206" s="140">
        <v>440</v>
      </c>
      <c r="B206" s="10" t="s">
        <v>2268</v>
      </c>
      <c r="C206" s="11" t="s">
        <v>2269</v>
      </c>
      <c r="D206" s="11" t="s">
        <v>1729</v>
      </c>
      <c r="E206" s="12">
        <v>44953</v>
      </c>
      <c r="F206" s="11" t="s">
        <v>2270</v>
      </c>
      <c r="G206" s="11" t="s">
        <v>91</v>
      </c>
      <c r="H206" s="11" t="s">
        <v>92</v>
      </c>
      <c r="I206" s="11" t="s">
        <v>93</v>
      </c>
      <c r="J206" s="52">
        <v>1015412569</v>
      </c>
      <c r="K206" s="13">
        <v>2</v>
      </c>
      <c r="L206" s="13" t="s">
        <v>94</v>
      </c>
      <c r="M206" s="3" t="s">
        <v>95</v>
      </c>
      <c r="N206" s="11" t="s">
        <v>2271</v>
      </c>
      <c r="O206" s="11" t="s">
        <v>253</v>
      </c>
      <c r="P206" s="3" t="s">
        <v>98</v>
      </c>
      <c r="Q206" s="11" t="s">
        <v>99</v>
      </c>
      <c r="R206" s="10" t="s">
        <v>718</v>
      </c>
      <c r="S206" s="10" t="s">
        <v>719</v>
      </c>
      <c r="T206" s="10">
        <v>51976278</v>
      </c>
      <c r="U206" s="11" t="s">
        <v>718</v>
      </c>
      <c r="V206" s="11" t="s">
        <v>103</v>
      </c>
      <c r="W206" s="11" t="s">
        <v>103</v>
      </c>
      <c r="X206" s="11" t="s">
        <v>103</v>
      </c>
      <c r="Y206" s="11" t="s">
        <v>104</v>
      </c>
      <c r="Z206" s="14">
        <v>78668214</v>
      </c>
      <c r="AA206" s="11" t="s">
        <v>103</v>
      </c>
      <c r="AB206" s="11" t="s">
        <v>103</v>
      </c>
      <c r="AC206" s="14">
        <v>6982386</v>
      </c>
      <c r="AD206" s="6">
        <v>7624765</v>
      </c>
      <c r="AE206" s="11">
        <v>62723</v>
      </c>
      <c r="AF206" s="11">
        <v>57923</v>
      </c>
      <c r="AG206" s="15" t="s">
        <v>221</v>
      </c>
      <c r="AH206" s="20">
        <v>44957</v>
      </c>
      <c r="AI206" s="17">
        <v>44959</v>
      </c>
      <c r="AJ206" s="11" t="s">
        <v>103</v>
      </c>
      <c r="AK206" s="10" t="s">
        <v>103</v>
      </c>
      <c r="AL206" s="15" t="s">
        <v>103</v>
      </c>
      <c r="AM206" s="11" t="s">
        <v>103</v>
      </c>
      <c r="AN206" s="12" t="s">
        <v>103</v>
      </c>
      <c r="AO206" s="7">
        <v>-2560212</v>
      </c>
      <c r="AP206" s="20">
        <v>45288</v>
      </c>
      <c r="AQ206" s="7">
        <v>38123825</v>
      </c>
      <c r="AR206" s="20">
        <v>45288</v>
      </c>
      <c r="AS206" s="7">
        <v>0</v>
      </c>
      <c r="AT206" s="3" t="s">
        <v>103</v>
      </c>
      <c r="AU206" s="7">
        <v>0</v>
      </c>
      <c r="AV206" s="3" t="s">
        <v>103</v>
      </c>
      <c r="AW206" s="7">
        <v>0</v>
      </c>
      <c r="AX206" s="3" t="s">
        <v>103</v>
      </c>
      <c r="AY206" s="7">
        <v>0</v>
      </c>
      <c r="AZ206" s="3" t="s">
        <v>103</v>
      </c>
      <c r="BA206" s="11">
        <v>1</v>
      </c>
      <c r="BB206" s="20">
        <v>45288</v>
      </c>
      <c r="BC206" s="3">
        <f t="shared" si="18"/>
        <v>152</v>
      </c>
      <c r="BD206" s="8">
        <f t="shared" si="17"/>
        <v>114231827</v>
      </c>
      <c r="BE206" s="154">
        <f>BF206+BG206+BH206</f>
        <v>38123825</v>
      </c>
      <c r="BF206" s="7">
        <v>38123825</v>
      </c>
      <c r="BG206" s="7">
        <v>0</v>
      </c>
      <c r="BH206" s="7">
        <v>0</v>
      </c>
      <c r="BI206" s="12">
        <v>45291</v>
      </c>
      <c r="BJ206" s="17">
        <v>45443</v>
      </c>
      <c r="BK206" s="183">
        <f t="shared" ca="1" si="16"/>
        <v>-686</v>
      </c>
      <c r="BL206" s="11" t="s">
        <v>106</v>
      </c>
      <c r="BM206" s="10" t="s">
        <v>95</v>
      </c>
      <c r="BN206" s="11" t="s">
        <v>107</v>
      </c>
      <c r="BO206" s="11" t="s">
        <v>2272</v>
      </c>
      <c r="BP206" s="11">
        <v>0</v>
      </c>
      <c r="BQ206" s="11" t="s">
        <v>109</v>
      </c>
      <c r="BR206" s="12">
        <v>44958</v>
      </c>
      <c r="BS206" s="11" t="s">
        <v>2133</v>
      </c>
      <c r="BT206" s="12">
        <v>44959</v>
      </c>
      <c r="BU206" s="11" t="s">
        <v>2273</v>
      </c>
      <c r="BV206" s="11" t="s">
        <v>2274</v>
      </c>
      <c r="BW206" s="9" t="s">
        <v>113</v>
      </c>
      <c r="BX206" s="11" t="s">
        <v>258</v>
      </c>
      <c r="BY206" s="11" t="s">
        <v>103</v>
      </c>
      <c r="BZ206" s="11" t="s">
        <v>2275</v>
      </c>
      <c r="CA206" s="11" t="s">
        <v>103</v>
      </c>
      <c r="CB206" s="11" t="s">
        <v>160</v>
      </c>
      <c r="CC206" s="16" t="s">
        <v>2276</v>
      </c>
      <c r="CD206" s="11" t="s">
        <v>2277</v>
      </c>
      <c r="CE206" s="12" t="s">
        <v>103</v>
      </c>
      <c r="CF206" s="175"/>
      <c r="CG206" s="175"/>
      <c r="CH206" s="182" t="s">
        <v>726</v>
      </c>
      <c r="CI206" s="182" t="s">
        <v>246</v>
      </c>
      <c r="CJ206" s="182" t="s">
        <v>727</v>
      </c>
      <c r="CK206" s="182" t="s">
        <v>728</v>
      </c>
    </row>
    <row r="207" spans="1:89" ht="90" x14ac:dyDescent="0.25">
      <c r="A207" s="140">
        <v>229</v>
      </c>
      <c r="B207" s="10" t="s">
        <v>2278</v>
      </c>
      <c r="C207" s="10" t="s">
        <v>2279</v>
      </c>
      <c r="D207" s="9" t="s">
        <v>482</v>
      </c>
      <c r="E207" s="17">
        <v>44956</v>
      </c>
      <c r="F207" s="10" t="s">
        <v>2280</v>
      </c>
      <c r="G207" s="10" t="s">
        <v>91</v>
      </c>
      <c r="H207" s="11" t="s">
        <v>92</v>
      </c>
      <c r="I207" s="11" t="s">
        <v>93</v>
      </c>
      <c r="J207" s="52">
        <v>51950495</v>
      </c>
      <c r="K207" s="13">
        <v>3</v>
      </c>
      <c r="L207" s="13" t="s">
        <v>94</v>
      </c>
      <c r="M207" s="3" t="s">
        <v>95</v>
      </c>
      <c r="N207" s="10" t="s">
        <v>1068</v>
      </c>
      <c r="O207" s="10" t="s">
        <v>384</v>
      </c>
      <c r="P207" s="3" t="s">
        <v>98</v>
      </c>
      <c r="Q207" s="10" t="s">
        <v>99</v>
      </c>
      <c r="R207" s="10" t="s">
        <v>591</v>
      </c>
      <c r="S207" s="9" t="s">
        <v>592</v>
      </c>
      <c r="T207" s="10">
        <v>52272737</v>
      </c>
      <c r="U207" s="10" t="s">
        <v>591</v>
      </c>
      <c r="V207" s="10" t="s">
        <v>593</v>
      </c>
      <c r="W207" s="9" t="s">
        <v>103</v>
      </c>
      <c r="X207" s="9" t="s">
        <v>103</v>
      </c>
      <c r="Y207" s="10" t="s">
        <v>104</v>
      </c>
      <c r="Z207" s="18">
        <v>83485039</v>
      </c>
      <c r="AA207" s="9" t="s">
        <v>103</v>
      </c>
      <c r="AB207" s="9" t="s">
        <v>103</v>
      </c>
      <c r="AC207" s="18">
        <v>7589549</v>
      </c>
      <c r="AD207" s="6" t="s">
        <v>103</v>
      </c>
      <c r="AE207" s="13">
        <v>24723</v>
      </c>
      <c r="AF207" s="13">
        <v>62323</v>
      </c>
      <c r="AG207" s="52">
        <v>2022011000068</v>
      </c>
      <c r="AH207" s="17">
        <v>44959</v>
      </c>
      <c r="AI207" s="17">
        <v>44960</v>
      </c>
      <c r="AJ207" s="10" t="s">
        <v>103</v>
      </c>
      <c r="AK207" s="10" t="s">
        <v>103</v>
      </c>
      <c r="AL207" s="21" t="s">
        <v>103</v>
      </c>
      <c r="AM207" s="10" t="s">
        <v>103</v>
      </c>
      <c r="AN207" s="20" t="s">
        <v>103</v>
      </c>
      <c r="AO207" s="7">
        <v>0</v>
      </c>
      <c r="AP207" s="10" t="s">
        <v>103</v>
      </c>
      <c r="AQ207" s="7">
        <v>0</v>
      </c>
      <c r="AR207" s="10" t="s">
        <v>103</v>
      </c>
      <c r="AS207" s="7">
        <v>0</v>
      </c>
      <c r="AT207" s="3" t="s">
        <v>103</v>
      </c>
      <c r="AU207" s="7">
        <v>0</v>
      </c>
      <c r="AV207" s="3" t="s">
        <v>103</v>
      </c>
      <c r="AW207" s="7">
        <v>0</v>
      </c>
      <c r="AX207" s="3" t="s">
        <v>103</v>
      </c>
      <c r="AY207" s="7">
        <v>0</v>
      </c>
      <c r="AZ207" s="3" t="s">
        <v>103</v>
      </c>
      <c r="BA207" s="10">
        <v>0</v>
      </c>
      <c r="BB207" s="3" t="s">
        <v>103</v>
      </c>
      <c r="BC207" s="3">
        <f t="shared" si="18"/>
        <v>0</v>
      </c>
      <c r="BD207" s="8">
        <f t="shared" si="17"/>
        <v>83485039</v>
      </c>
      <c r="BE207" s="43">
        <v>0</v>
      </c>
      <c r="BF207" s="43">
        <v>0</v>
      </c>
      <c r="BG207" s="43">
        <v>0</v>
      </c>
      <c r="BH207" s="43">
        <v>0</v>
      </c>
      <c r="BI207" s="17">
        <v>45291</v>
      </c>
      <c r="BJ207" s="17">
        <v>45291</v>
      </c>
      <c r="BK207" s="183">
        <f t="shared" ca="1" si="16"/>
        <v>-838</v>
      </c>
      <c r="BL207" s="10" t="s">
        <v>127</v>
      </c>
      <c r="BM207" s="10" t="s">
        <v>2281</v>
      </c>
      <c r="BN207" s="10" t="s">
        <v>107</v>
      </c>
      <c r="BO207" s="9" t="s">
        <v>2282</v>
      </c>
      <c r="BP207" s="9">
        <v>0</v>
      </c>
      <c r="BQ207" s="10" t="s">
        <v>109</v>
      </c>
      <c r="BR207" s="17">
        <v>44960</v>
      </c>
      <c r="BS207" s="9" t="s">
        <v>2283</v>
      </c>
      <c r="BT207" s="17">
        <v>44960</v>
      </c>
      <c r="BU207" s="10" t="s">
        <v>2284</v>
      </c>
      <c r="BV207" s="9" t="s">
        <v>131</v>
      </c>
      <c r="BW207" s="124" t="s">
        <v>113</v>
      </c>
      <c r="BX207" s="10" t="s">
        <v>132</v>
      </c>
      <c r="BY207" s="9" t="s">
        <v>103</v>
      </c>
      <c r="BZ207" s="10" t="s">
        <v>142</v>
      </c>
      <c r="CA207" s="10" t="s">
        <v>103</v>
      </c>
      <c r="CB207" s="9" t="s">
        <v>117</v>
      </c>
      <c r="CC207" s="9" t="s">
        <v>2285</v>
      </c>
      <c r="CD207" s="10" t="s">
        <v>2286</v>
      </c>
      <c r="CE207" s="12" t="s">
        <v>103</v>
      </c>
      <c r="CF207" s="175"/>
      <c r="CG207" s="175"/>
      <c r="CH207" s="182" t="s">
        <v>245</v>
      </c>
      <c r="CI207" s="182" t="s">
        <v>246</v>
      </c>
      <c r="CJ207" s="182" t="s">
        <v>99</v>
      </c>
      <c r="CK207" s="182" t="s">
        <v>247</v>
      </c>
    </row>
    <row r="208" spans="1:89" ht="90" x14ac:dyDescent="0.25">
      <c r="A208" s="140">
        <v>234</v>
      </c>
      <c r="B208" s="10" t="s">
        <v>2287</v>
      </c>
      <c r="C208" s="10" t="s">
        <v>2288</v>
      </c>
      <c r="D208" s="9" t="s">
        <v>482</v>
      </c>
      <c r="E208" s="17">
        <v>44956</v>
      </c>
      <c r="F208" s="11" t="s">
        <v>2289</v>
      </c>
      <c r="G208" s="10" t="s">
        <v>91</v>
      </c>
      <c r="H208" s="11" t="s">
        <v>92</v>
      </c>
      <c r="I208" s="11" t="s">
        <v>93</v>
      </c>
      <c r="J208" s="52">
        <v>1032442437</v>
      </c>
      <c r="K208" s="13">
        <v>9</v>
      </c>
      <c r="L208" s="13" t="s">
        <v>94</v>
      </c>
      <c r="M208" s="3" t="s">
        <v>95</v>
      </c>
      <c r="N208" s="10" t="s">
        <v>1068</v>
      </c>
      <c r="O208" s="10" t="s">
        <v>384</v>
      </c>
      <c r="P208" s="3" t="s">
        <v>98</v>
      </c>
      <c r="Q208" s="10" t="s">
        <v>99</v>
      </c>
      <c r="R208" s="10" t="s">
        <v>591</v>
      </c>
      <c r="S208" s="9" t="s">
        <v>592</v>
      </c>
      <c r="T208" s="10">
        <v>52272737</v>
      </c>
      <c r="U208" s="11" t="s">
        <v>591</v>
      </c>
      <c r="V208" s="10" t="s">
        <v>593</v>
      </c>
      <c r="W208" s="9" t="s">
        <v>103</v>
      </c>
      <c r="X208" s="9" t="s">
        <v>103</v>
      </c>
      <c r="Y208" s="10" t="s">
        <v>104</v>
      </c>
      <c r="Z208" s="18">
        <v>83485039</v>
      </c>
      <c r="AA208" s="9" t="s">
        <v>103</v>
      </c>
      <c r="AB208" s="9" t="s">
        <v>103</v>
      </c>
      <c r="AC208" s="18">
        <v>7589549</v>
      </c>
      <c r="AD208" s="6">
        <v>8287787</v>
      </c>
      <c r="AE208" s="13">
        <v>26323</v>
      </c>
      <c r="AF208" s="13">
        <v>62423</v>
      </c>
      <c r="AG208" s="52">
        <v>2022011000068</v>
      </c>
      <c r="AH208" s="17">
        <v>44959</v>
      </c>
      <c r="AI208" s="17">
        <v>44960</v>
      </c>
      <c r="AJ208" s="2" t="s">
        <v>2290</v>
      </c>
      <c r="AK208" s="2" t="s">
        <v>204</v>
      </c>
      <c r="AL208" s="59">
        <v>1067867982</v>
      </c>
      <c r="AM208" s="2">
        <v>3</v>
      </c>
      <c r="AN208" s="36">
        <v>45120</v>
      </c>
      <c r="AO208" s="7">
        <v>-1011994</v>
      </c>
      <c r="AP208" s="4">
        <v>45289</v>
      </c>
      <c r="AQ208" s="7">
        <v>41438935</v>
      </c>
      <c r="AR208" s="4">
        <v>45289</v>
      </c>
      <c r="AS208" s="7">
        <v>0</v>
      </c>
      <c r="AT208" s="3" t="s">
        <v>103</v>
      </c>
      <c r="AU208" s="7">
        <v>0</v>
      </c>
      <c r="AV208" s="3" t="s">
        <v>103</v>
      </c>
      <c r="AW208" s="7">
        <v>0</v>
      </c>
      <c r="AX208" s="3" t="s">
        <v>103</v>
      </c>
      <c r="AY208" s="7">
        <v>0</v>
      </c>
      <c r="AZ208" s="3" t="s">
        <v>103</v>
      </c>
      <c r="BA208" s="10">
        <v>1</v>
      </c>
      <c r="BB208" s="4">
        <v>45289</v>
      </c>
      <c r="BC208" s="3">
        <f t="shared" si="18"/>
        <v>152</v>
      </c>
      <c r="BD208" s="8">
        <f t="shared" si="17"/>
        <v>123911980</v>
      </c>
      <c r="BE208" s="154">
        <f>BF208+BG208+BH208</f>
        <v>41438935</v>
      </c>
      <c r="BF208" s="7">
        <v>41438935</v>
      </c>
      <c r="BG208" s="7">
        <v>0</v>
      </c>
      <c r="BH208" s="7">
        <v>0</v>
      </c>
      <c r="BI208" s="17">
        <v>45291</v>
      </c>
      <c r="BJ208" s="17">
        <v>45443</v>
      </c>
      <c r="BK208" s="183">
        <f t="shared" ca="1" si="16"/>
        <v>-686</v>
      </c>
      <c r="BL208" s="10" t="s">
        <v>127</v>
      </c>
      <c r="BM208" s="10" t="s">
        <v>2291</v>
      </c>
      <c r="BN208" s="10" t="s">
        <v>107</v>
      </c>
      <c r="BO208" s="10" t="s">
        <v>2292</v>
      </c>
      <c r="BP208" s="11" t="s">
        <v>206</v>
      </c>
      <c r="BQ208" s="11" t="s">
        <v>207</v>
      </c>
      <c r="BR208" s="20" t="s">
        <v>2293</v>
      </c>
      <c r="BS208" s="10" t="s">
        <v>2294</v>
      </c>
      <c r="BT208" s="20" t="s">
        <v>2295</v>
      </c>
      <c r="BU208" s="10" t="s">
        <v>2296</v>
      </c>
      <c r="BV208" s="10" t="s">
        <v>2297</v>
      </c>
      <c r="BW208" s="124" t="s">
        <v>113</v>
      </c>
      <c r="BX208" s="11" t="s">
        <v>343</v>
      </c>
      <c r="BY208" s="9" t="s">
        <v>103</v>
      </c>
      <c r="BZ208" s="10" t="s">
        <v>142</v>
      </c>
      <c r="CA208" s="10" t="s">
        <v>103</v>
      </c>
      <c r="CB208" s="9" t="s">
        <v>117</v>
      </c>
      <c r="CC208" s="9" t="s">
        <v>2298</v>
      </c>
      <c r="CD208" s="10" t="s">
        <v>2299</v>
      </c>
      <c r="CE208" s="12" t="s">
        <v>103</v>
      </c>
      <c r="CF208" s="175"/>
      <c r="CG208" s="175"/>
      <c r="CH208" s="182" t="s">
        <v>245</v>
      </c>
      <c r="CI208" s="182" t="s">
        <v>246</v>
      </c>
      <c r="CJ208" s="182" t="s">
        <v>99</v>
      </c>
      <c r="CK208" s="182" t="s">
        <v>247</v>
      </c>
    </row>
    <row r="209" spans="1:89" ht="90" x14ac:dyDescent="0.25">
      <c r="A209" s="140">
        <v>230</v>
      </c>
      <c r="B209" s="10" t="s">
        <v>2300</v>
      </c>
      <c r="C209" s="10" t="s">
        <v>2301</v>
      </c>
      <c r="D209" s="9" t="s">
        <v>482</v>
      </c>
      <c r="E209" s="17">
        <v>44956</v>
      </c>
      <c r="F209" s="10" t="s">
        <v>2302</v>
      </c>
      <c r="G209" s="10" t="s">
        <v>91</v>
      </c>
      <c r="H209" s="11" t="s">
        <v>92</v>
      </c>
      <c r="I209" s="11" t="s">
        <v>93</v>
      </c>
      <c r="J209" s="52">
        <v>1111746717</v>
      </c>
      <c r="K209" s="13">
        <v>8</v>
      </c>
      <c r="L209" s="13" t="s">
        <v>94</v>
      </c>
      <c r="M209" s="13" t="s">
        <v>508</v>
      </c>
      <c r="N209" s="10" t="s">
        <v>1068</v>
      </c>
      <c r="O209" s="10" t="s">
        <v>384</v>
      </c>
      <c r="P209" s="3" t="s">
        <v>98</v>
      </c>
      <c r="Q209" s="10" t="s">
        <v>99</v>
      </c>
      <c r="R209" s="10" t="s">
        <v>591</v>
      </c>
      <c r="S209" s="9" t="s">
        <v>592</v>
      </c>
      <c r="T209" s="10">
        <v>52272737</v>
      </c>
      <c r="U209" s="10" t="s">
        <v>591</v>
      </c>
      <c r="V209" s="10" t="s">
        <v>593</v>
      </c>
      <c r="W209" s="9" t="s">
        <v>103</v>
      </c>
      <c r="X209" s="9" t="s">
        <v>103</v>
      </c>
      <c r="Y209" s="10" t="s">
        <v>104</v>
      </c>
      <c r="Z209" s="18">
        <v>83485039</v>
      </c>
      <c r="AA209" s="9" t="s">
        <v>103</v>
      </c>
      <c r="AB209" s="9" t="s">
        <v>103</v>
      </c>
      <c r="AC209" s="18">
        <v>7589549</v>
      </c>
      <c r="AD209" s="6" t="s">
        <v>103</v>
      </c>
      <c r="AE209" s="13">
        <v>24623</v>
      </c>
      <c r="AF209" s="13">
        <v>62523</v>
      </c>
      <c r="AG209" s="52">
        <v>2022011000068</v>
      </c>
      <c r="AH209" s="17">
        <v>44959</v>
      </c>
      <c r="AI209" s="17">
        <v>44963</v>
      </c>
      <c r="AJ209" s="10" t="s">
        <v>103</v>
      </c>
      <c r="AK209" s="10" t="s">
        <v>103</v>
      </c>
      <c r="AL209" s="21" t="s">
        <v>103</v>
      </c>
      <c r="AM209" s="10" t="s">
        <v>103</v>
      </c>
      <c r="AN209" s="20" t="s">
        <v>103</v>
      </c>
      <c r="AO209" s="7">
        <v>0</v>
      </c>
      <c r="AP209" s="10" t="s">
        <v>103</v>
      </c>
      <c r="AQ209" s="7">
        <v>0</v>
      </c>
      <c r="AR209" s="10" t="s">
        <v>103</v>
      </c>
      <c r="AS209" s="7">
        <v>0</v>
      </c>
      <c r="AT209" s="3" t="s">
        <v>103</v>
      </c>
      <c r="AU209" s="7">
        <v>0</v>
      </c>
      <c r="AV209" s="3" t="s">
        <v>103</v>
      </c>
      <c r="AW209" s="7">
        <v>0</v>
      </c>
      <c r="AX209" s="3" t="s">
        <v>103</v>
      </c>
      <c r="AY209" s="7">
        <v>0</v>
      </c>
      <c r="AZ209" s="3" t="s">
        <v>103</v>
      </c>
      <c r="BA209" s="10">
        <v>0</v>
      </c>
      <c r="BB209" s="3" t="s">
        <v>103</v>
      </c>
      <c r="BC209" s="3">
        <f t="shared" si="18"/>
        <v>0</v>
      </c>
      <c r="BD209" s="8">
        <f t="shared" si="17"/>
        <v>83485039</v>
      </c>
      <c r="BE209" s="43">
        <v>0</v>
      </c>
      <c r="BF209" s="43">
        <v>0</v>
      </c>
      <c r="BG209" s="43">
        <v>0</v>
      </c>
      <c r="BH209" s="43">
        <v>0</v>
      </c>
      <c r="BI209" s="17">
        <v>45291</v>
      </c>
      <c r="BJ209" s="17">
        <v>45291</v>
      </c>
      <c r="BK209" s="183">
        <f t="shared" ca="1" si="16"/>
        <v>-838</v>
      </c>
      <c r="BL209" s="10" t="s">
        <v>127</v>
      </c>
      <c r="BM209" s="9" t="s">
        <v>2303</v>
      </c>
      <c r="BN209" s="10" t="s">
        <v>107</v>
      </c>
      <c r="BO209" s="10" t="s">
        <v>2304</v>
      </c>
      <c r="BP209" s="9">
        <v>2</v>
      </c>
      <c r="BQ209" s="11" t="s">
        <v>109</v>
      </c>
      <c r="BR209" s="17">
        <v>44960</v>
      </c>
      <c r="BS209" s="9" t="s">
        <v>2305</v>
      </c>
      <c r="BT209" s="17">
        <v>44960</v>
      </c>
      <c r="BU209" s="10" t="s">
        <v>2306</v>
      </c>
      <c r="BV209" s="9" t="s">
        <v>131</v>
      </c>
      <c r="BW209" s="124" t="s">
        <v>113</v>
      </c>
      <c r="BX209" s="10" t="s">
        <v>132</v>
      </c>
      <c r="BY209" s="9" t="s">
        <v>103</v>
      </c>
      <c r="BZ209" s="10" t="s">
        <v>142</v>
      </c>
      <c r="CA209" s="10" t="s">
        <v>103</v>
      </c>
      <c r="CB209" s="9" t="s">
        <v>160</v>
      </c>
      <c r="CC209" s="9" t="s">
        <v>2307</v>
      </c>
      <c r="CD209" s="10" t="s">
        <v>2308</v>
      </c>
      <c r="CE209" s="12" t="s">
        <v>103</v>
      </c>
      <c r="CF209" s="175"/>
      <c r="CG209" s="175"/>
      <c r="CH209" s="182" t="s">
        <v>245</v>
      </c>
      <c r="CI209" s="182" t="s">
        <v>246</v>
      </c>
      <c r="CJ209" s="182" t="s">
        <v>99</v>
      </c>
      <c r="CK209" s="182" t="s">
        <v>247</v>
      </c>
    </row>
    <row r="210" spans="1:89" ht="90" x14ac:dyDescent="0.25">
      <c r="A210" s="140">
        <v>221</v>
      </c>
      <c r="B210" s="10" t="s">
        <v>2309</v>
      </c>
      <c r="C210" s="10" t="s">
        <v>2310</v>
      </c>
      <c r="D210" s="9" t="s">
        <v>482</v>
      </c>
      <c r="E210" s="17">
        <v>44956</v>
      </c>
      <c r="F210" s="10" t="s">
        <v>2311</v>
      </c>
      <c r="G210" s="10" t="s">
        <v>91</v>
      </c>
      <c r="H210" s="11" t="s">
        <v>92</v>
      </c>
      <c r="I210" s="11" t="s">
        <v>93</v>
      </c>
      <c r="J210" s="52">
        <v>52900233</v>
      </c>
      <c r="K210" s="13">
        <v>7</v>
      </c>
      <c r="L210" s="13" t="s">
        <v>94</v>
      </c>
      <c r="M210" s="3" t="s">
        <v>95</v>
      </c>
      <c r="N210" s="10" t="s">
        <v>2312</v>
      </c>
      <c r="O210" s="10" t="s">
        <v>384</v>
      </c>
      <c r="P210" s="3" t="s">
        <v>98</v>
      </c>
      <c r="Q210" s="10" t="s">
        <v>99</v>
      </c>
      <c r="R210" s="10" t="s">
        <v>591</v>
      </c>
      <c r="S210" s="9" t="s">
        <v>592</v>
      </c>
      <c r="T210" s="10">
        <v>52272737</v>
      </c>
      <c r="U210" s="10" t="s">
        <v>591</v>
      </c>
      <c r="V210" s="10" t="s">
        <v>593</v>
      </c>
      <c r="W210" s="9" t="s">
        <v>103</v>
      </c>
      <c r="X210" s="9" t="s">
        <v>103</v>
      </c>
      <c r="Y210" s="10" t="s">
        <v>104</v>
      </c>
      <c r="Z210" s="18">
        <v>60109236</v>
      </c>
      <c r="AA210" s="9" t="s">
        <v>103</v>
      </c>
      <c r="AB210" s="9" t="s">
        <v>103</v>
      </c>
      <c r="AC210" s="18">
        <v>5464476</v>
      </c>
      <c r="AD210" s="6" t="s">
        <v>103</v>
      </c>
      <c r="AE210" s="13">
        <v>32123</v>
      </c>
      <c r="AF210" s="13">
        <v>60023</v>
      </c>
      <c r="AG210" s="52">
        <v>2022011000068</v>
      </c>
      <c r="AH210" s="20">
        <v>44958</v>
      </c>
      <c r="AI210" s="17">
        <v>44960</v>
      </c>
      <c r="AJ210" s="10" t="s">
        <v>103</v>
      </c>
      <c r="AK210" s="10" t="s">
        <v>103</v>
      </c>
      <c r="AL210" s="21" t="s">
        <v>103</v>
      </c>
      <c r="AM210" s="10" t="s">
        <v>103</v>
      </c>
      <c r="AN210" s="20" t="s">
        <v>103</v>
      </c>
      <c r="AO210" s="7">
        <v>0</v>
      </c>
      <c r="AP210" s="10" t="s">
        <v>103</v>
      </c>
      <c r="AQ210" s="7">
        <v>0</v>
      </c>
      <c r="AR210" s="10" t="s">
        <v>103</v>
      </c>
      <c r="AS210" s="7">
        <v>0</v>
      </c>
      <c r="AT210" s="3" t="s">
        <v>103</v>
      </c>
      <c r="AU210" s="7">
        <v>0</v>
      </c>
      <c r="AV210" s="3" t="s">
        <v>103</v>
      </c>
      <c r="AW210" s="7">
        <v>0</v>
      </c>
      <c r="AX210" s="3" t="s">
        <v>103</v>
      </c>
      <c r="AY210" s="7">
        <v>0</v>
      </c>
      <c r="AZ210" s="3" t="s">
        <v>103</v>
      </c>
      <c r="BA210" s="10">
        <v>0</v>
      </c>
      <c r="BB210" s="3" t="s">
        <v>103</v>
      </c>
      <c r="BC210" s="3">
        <f t="shared" si="18"/>
        <v>0</v>
      </c>
      <c r="BD210" s="8">
        <f t="shared" si="17"/>
        <v>60109236</v>
      </c>
      <c r="BE210" s="43">
        <v>0</v>
      </c>
      <c r="BF210" s="43">
        <v>0</v>
      </c>
      <c r="BG210" s="43">
        <v>0</v>
      </c>
      <c r="BH210" s="43">
        <v>0</v>
      </c>
      <c r="BI210" s="17">
        <v>45291</v>
      </c>
      <c r="BJ210" s="17">
        <v>45291</v>
      </c>
      <c r="BK210" s="183">
        <f t="shared" ca="1" si="16"/>
        <v>-838</v>
      </c>
      <c r="BL210" s="10" t="s">
        <v>127</v>
      </c>
      <c r="BM210" s="10" t="s">
        <v>95</v>
      </c>
      <c r="BN210" s="10" t="s">
        <v>107</v>
      </c>
      <c r="BO210" s="9" t="s">
        <v>2313</v>
      </c>
      <c r="BP210" s="9">
        <v>0</v>
      </c>
      <c r="BQ210" s="10" t="s">
        <v>109</v>
      </c>
      <c r="BR210" s="17">
        <v>44959</v>
      </c>
      <c r="BS210" s="9" t="s">
        <v>2314</v>
      </c>
      <c r="BT210" s="17">
        <v>44959</v>
      </c>
      <c r="BU210" s="10" t="s">
        <v>2315</v>
      </c>
      <c r="BV210" s="11" t="s">
        <v>131</v>
      </c>
      <c r="BW210" s="124" t="s">
        <v>113</v>
      </c>
      <c r="BX210" s="10" t="s">
        <v>132</v>
      </c>
      <c r="BY210" s="9" t="s">
        <v>103</v>
      </c>
      <c r="BZ210" s="11" t="s">
        <v>451</v>
      </c>
      <c r="CA210" s="10" t="s">
        <v>103</v>
      </c>
      <c r="CB210" s="9" t="s">
        <v>117</v>
      </c>
      <c r="CC210" s="9" t="s">
        <v>2316</v>
      </c>
      <c r="CD210" s="10" t="s">
        <v>2317</v>
      </c>
      <c r="CE210" s="12" t="s">
        <v>103</v>
      </c>
      <c r="CF210" s="175"/>
      <c r="CG210" s="175"/>
      <c r="CH210" s="182" t="s">
        <v>245</v>
      </c>
      <c r="CI210" s="182" t="s">
        <v>246</v>
      </c>
      <c r="CJ210" s="182" t="s">
        <v>99</v>
      </c>
      <c r="CK210" s="182" t="s">
        <v>247</v>
      </c>
    </row>
    <row r="211" spans="1:89" ht="90" x14ac:dyDescent="0.25">
      <c r="A211" s="140">
        <v>222</v>
      </c>
      <c r="B211" s="10" t="s">
        <v>2318</v>
      </c>
      <c r="C211" s="10" t="s">
        <v>2319</v>
      </c>
      <c r="D211" s="9" t="s">
        <v>482</v>
      </c>
      <c r="E211" s="17">
        <v>44956</v>
      </c>
      <c r="F211" s="10" t="s">
        <v>2320</v>
      </c>
      <c r="G211" s="10" t="s">
        <v>91</v>
      </c>
      <c r="H211" s="11" t="s">
        <v>92</v>
      </c>
      <c r="I211" s="11" t="s">
        <v>93</v>
      </c>
      <c r="J211" s="52">
        <v>1136884777</v>
      </c>
      <c r="K211" s="13">
        <v>1</v>
      </c>
      <c r="L211" s="13" t="s">
        <v>94</v>
      </c>
      <c r="M211" s="3" t="s">
        <v>95</v>
      </c>
      <c r="N211" s="10" t="s">
        <v>2321</v>
      </c>
      <c r="O211" s="10" t="s">
        <v>384</v>
      </c>
      <c r="P211" s="3" t="s">
        <v>98</v>
      </c>
      <c r="Q211" s="10" t="s">
        <v>99</v>
      </c>
      <c r="R211" s="10" t="s">
        <v>591</v>
      </c>
      <c r="S211" s="9" t="s">
        <v>592</v>
      </c>
      <c r="T211" s="10">
        <v>52272737</v>
      </c>
      <c r="U211" s="10" t="s">
        <v>591</v>
      </c>
      <c r="V211" s="10" t="s">
        <v>593</v>
      </c>
      <c r="W211" s="9" t="s">
        <v>103</v>
      </c>
      <c r="X211" s="9" t="s">
        <v>103</v>
      </c>
      <c r="Y211" s="10" t="s">
        <v>104</v>
      </c>
      <c r="Z211" s="18">
        <v>60109236</v>
      </c>
      <c r="AA211" s="9" t="s">
        <v>103</v>
      </c>
      <c r="AB211" s="9" t="s">
        <v>103</v>
      </c>
      <c r="AC211" s="18">
        <v>5464476</v>
      </c>
      <c r="AD211" s="6" t="s">
        <v>103</v>
      </c>
      <c r="AE211" s="9">
        <v>32023</v>
      </c>
      <c r="AF211" s="10">
        <v>60123</v>
      </c>
      <c r="AG211" s="19">
        <v>2022011000068</v>
      </c>
      <c r="AH211" s="17">
        <v>44958</v>
      </c>
      <c r="AI211" s="20">
        <v>44959</v>
      </c>
      <c r="AJ211" s="10" t="s">
        <v>2322</v>
      </c>
      <c r="AK211" s="10" t="s">
        <v>204</v>
      </c>
      <c r="AL211" s="21">
        <v>1090448401</v>
      </c>
      <c r="AM211" s="10">
        <v>2</v>
      </c>
      <c r="AN211" s="20">
        <v>45086</v>
      </c>
      <c r="AO211" s="7">
        <v>0</v>
      </c>
      <c r="AP211" s="10" t="s">
        <v>103</v>
      </c>
      <c r="AQ211" s="7">
        <v>0</v>
      </c>
      <c r="AR211" s="10" t="s">
        <v>103</v>
      </c>
      <c r="AS211" s="7">
        <v>0</v>
      </c>
      <c r="AT211" s="3" t="s">
        <v>103</v>
      </c>
      <c r="AU211" s="7">
        <v>0</v>
      </c>
      <c r="AV211" s="3" t="s">
        <v>103</v>
      </c>
      <c r="AW211" s="7">
        <v>0</v>
      </c>
      <c r="AX211" s="3" t="s">
        <v>103</v>
      </c>
      <c r="AY211" s="7">
        <v>0</v>
      </c>
      <c r="AZ211" s="3" t="s">
        <v>103</v>
      </c>
      <c r="BA211" s="10">
        <v>0</v>
      </c>
      <c r="BB211" s="3" t="s">
        <v>103</v>
      </c>
      <c r="BC211" s="3">
        <f t="shared" si="18"/>
        <v>0</v>
      </c>
      <c r="BD211" s="8">
        <f t="shared" si="17"/>
        <v>60109236</v>
      </c>
      <c r="BE211" s="43">
        <v>0</v>
      </c>
      <c r="BF211" s="43">
        <v>0</v>
      </c>
      <c r="BG211" s="43">
        <v>0</v>
      </c>
      <c r="BH211" s="43">
        <v>0</v>
      </c>
      <c r="BI211" s="17">
        <v>45291</v>
      </c>
      <c r="BJ211" s="17">
        <v>45291</v>
      </c>
      <c r="BK211" s="183">
        <f t="shared" ca="1" si="16"/>
        <v>-838</v>
      </c>
      <c r="BL211" s="10" t="s">
        <v>127</v>
      </c>
      <c r="BM211" s="10" t="s">
        <v>95</v>
      </c>
      <c r="BN211" s="10" t="s">
        <v>107</v>
      </c>
      <c r="BO211" s="9" t="s">
        <v>2323</v>
      </c>
      <c r="BP211" s="9">
        <v>1</v>
      </c>
      <c r="BQ211" s="10" t="s">
        <v>109</v>
      </c>
      <c r="BR211" s="17">
        <v>44959</v>
      </c>
      <c r="BS211" s="9" t="s">
        <v>2324</v>
      </c>
      <c r="BT211" s="17">
        <v>44959</v>
      </c>
      <c r="BU211" s="10" t="s">
        <v>2325</v>
      </c>
      <c r="BV211" s="11" t="s">
        <v>2326</v>
      </c>
      <c r="BW211" s="124" t="s">
        <v>113</v>
      </c>
      <c r="BX211" s="9" t="s">
        <v>213</v>
      </c>
      <c r="BY211" s="9" t="s">
        <v>103</v>
      </c>
      <c r="BZ211" s="11" t="s">
        <v>451</v>
      </c>
      <c r="CA211" s="10" t="s">
        <v>103</v>
      </c>
      <c r="CB211" s="9" t="s">
        <v>160</v>
      </c>
      <c r="CC211" s="9" t="s">
        <v>2327</v>
      </c>
      <c r="CD211" s="10" t="s">
        <v>2328</v>
      </c>
      <c r="CE211" s="12" t="s">
        <v>103</v>
      </c>
      <c r="CF211" s="175"/>
      <c r="CG211" s="175"/>
      <c r="CH211" s="182" t="s">
        <v>245</v>
      </c>
      <c r="CI211" s="182" t="s">
        <v>246</v>
      </c>
      <c r="CJ211" s="182" t="s">
        <v>99</v>
      </c>
      <c r="CK211" s="182" t="s">
        <v>247</v>
      </c>
    </row>
    <row r="212" spans="1:89" ht="72" x14ac:dyDescent="0.25">
      <c r="A212" s="140">
        <v>464</v>
      </c>
      <c r="B212" s="10" t="s">
        <v>2329</v>
      </c>
      <c r="C212" s="10" t="s">
        <v>2330</v>
      </c>
      <c r="D212" s="9" t="s">
        <v>482</v>
      </c>
      <c r="E212" s="17">
        <v>44956</v>
      </c>
      <c r="F212" s="10" t="s">
        <v>2331</v>
      </c>
      <c r="G212" s="10" t="s">
        <v>91</v>
      </c>
      <c r="H212" s="11" t="s">
        <v>92</v>
      </c>
      <c r="I212" s="11" t="s">
        <v>93</v>
      </c>
      <c r="J212" s="19">
        <v>1026565487</v>
      </c>
      <c r="K212" s="9">
        <v>3</v>
      </c>
      <c r="L212" s="13" t="s">
        <v>94</v>
      </c>
      <c r="M212" s="9" t="s">
        <v>95</v>
      </c>
      <c r="N212" s="10" t="s">
        <v>2332</v>
      </c>
      <c r="O212" s="11" t="s">
        <v>97</v>
      </c>
      <c r="P212" s="10" t="s">
        <v>168</v>
      </c>
      <c r="Q212" s="10" t="s">
        <v>99</v>
      </c>
      <c r="R212" s="10" t="s">
        <v>1130</v>
      </c>
      <c r="S212" s="10" t="s">
        <v>1131</v>
      </c>
      <c r="T212" s="10">
        <v>91226679</v>
      </c>
      <c r="U212" s="11" t="s">
        <v>1130</v>
      </c>
      <c r="V212" s="9" t="s">
        <v>103</v>
      </c>
      <c r="W212" s="9" t="s">
        <v>103</v>
      </c>
      <c r="X212" s="9" t="s">
        <v>103</v>
      </c>
      <c r="Y212" s="10" t="s">
        <v>104</v>
      </c>
      <c r="Z212" s="18">
        <v>53430410</v>
      </c>
      <c r="AA212" s="9" t="s">
        <v>103</v>
      </c>
      <c r="AB212" s="9" t="s">
        <v>103</v>
      </c>
      <c r="AC212" s="18">
        <v>4857310</v>
      </c>
      <c r="AD212" s="6" t="s">
        <v>103</v>
      </c>
      <c r="AE212" s="9">
        <v>51023</v>
      </c>
      <c r="AF212" s="9">
        <v>59423</v>
      </c>
      <c r="AG212" s="19">
        <v>2022011000057</v>
      </c>
      <c r="AH212" s="20">
        <v>44958</v>
      </c>
      <c r="AI212" s="17">
        <v>44960</v>
      </c>
      <c r="AJ212" s="10" t="s">
        <v>103</v>
      </c>
      <c r="AK212" s="10" t="s">
        <v>103</v>
      </c>
      <c r="AL212" s="21" t="s">
        <v>103</v>
      </c>
      <c r="AM212" s="10" t="s">
        <v>103</v>
      </c>
      <c r="AN212" s="20" t="s">
        <v>103</v>
      </c>
      <c r="AO212" s="7">
        <v>0</v>
      </c>
      <c r="AP212" s="10" t="s">
        <v>103</v>
      </c>
      <c r="AQ212" s="7">
        <v>0</v>
      </c>
      <c r="AR212" s="10" t="s">
        <v>103</v>
      </c>
      <c r="AS212" s="7">
        <v>0</v>
      </c>
      <c r="AT212" s="3" t="s">
        <v>103</v>
      </c>
      <c r="AU212" s="7">
        <v>0</v>
      </c>
      <c r="AV212" s="3" t="s">
        <v>103</v>
      </c>
      <c r="AW212" s="7">
        <v>0</v>
      </c>
      <c r="AX212" s="3" t="s">
        <v>103</v>
      </c>
      <c r="AY212" s="7">
        <v>0</v>
      </c>
      <c r="AZ212" s="3" t="s">
        <v>103</v>
      </c>
      <c r="BA212" s="10">
        <v>0</v>
      </c>
      <c r="BB212" s="10">
        <v>0</v>
      </c>
      <c r="BC212" s="3">
        <f t="shared" si="18"/>
        <v>-245</v>
      </c>
      <c r="BD212" s="8">
        <f t="shared" si="17"/>
        <v>53430410</v>
      </c>
      <c r="BE212" s="43">
        <v>0</v>
      </c>
      <c r="BF212" s="43">
        <v>0</v>
      </c>
      <c r="BG212" s="43">
        <v>0</v>
      </c>
      <c r="BH212" s="43">
        <v>0</v>
      </c>
      <c r="BI212" s="17">
        <v>45291</v>
      </c>
      <c r="BJ212" s="17">
        <v>45046</v>
      </c>
      <c r="BK212" s="183">
        <f t="shared" ca="1" si="16"/>
        <v>-1083</v>
      </c>
      <c r="BL212" s="10" t="s">
        <v>127</v>
      </c>
      <c r="BM212" s="10" t="s">
        <v>95</v>
      </c>
      <c r="BN212" s="9" t="s">
        <v>107</v>
      </c>
      <c r="BO212" s="9" t="s">
        <v>2333</v>
      </c>
      <c r="BP212" s="10">
        <v>0</v>
      </c>
      <c r="BQ212" s="10" t="s">
        <v>109</v>
      </c>
      <c r="BR212" s="17">
        <v>44958</v>
      </c>
      <c r="BS212" s="17" t="s">
        <v>2334</v>
      </c>
      <c r="BT212" s="17">
        <v>44959</v>
      </c>
      <c r="BU212" s="10" t="s">
        <v>2335</v>
      </c>
      <c r="BV212" s="11" t="s">
        <v>2336</v>
      </c>
      <c r="BW212" s="9" t="s">
        <v>113</v>
      </c>
      <c r="BX212" s="10" t="s">
        <v>114</v>
      </c>
      <c r="BY212" s="9" t="s">
        <v>103</v>
      </c>
      <c r="BZ212" s="10" t="s">
        <v>2103</v>
      </c>
      <c r="CA212" s="10" t="s">
        <v>103</v>
      </c>
      <c r="CB212" s="9" t="s">
        <v>117</v>
      </c>
      <c r="CC212" s="9" t="s">
        <v>2337</v>
      </c>
      <c r="CD212" s="10" t="s">
        <v>2338</v>
      </c>
      <c r="CE212" s="12" t="s">
        <v>103</v>
      </c>
      <c r="CF212" s="175"/>
      <c r="CG212" s="175"/>
      <c r="CH212" s="182" t="s">
        <v>726</v>
      </c>
      <c r="CI212" s="182" t="s">
        <v>246</v>
      </c>
      <c r="CJ212" s="182" t="s">
        <v>1137</v>
      </c>
      <c r="CK212" s="182" t="s">
        <v>1137</v>
      </c>
    </row>
    <row r="213" spans="1:89" ht="72" x14ac:dyDescent="0.25">
      <c r="A213" s="140">
        <v>444</v>
      </c>
      <c r="B213" s="10" t="s">
        <v>2339</v>
      </c>
      <c r="C213" s="10" t="s">
        <v>2340</v>
      </c>
      <c r="D213" s="9" t="s">
        <v>482</v>
      </c>
      <c r="E213" s="17">
        <v>44956</v>
      </c>
      <c r="F213" s="10" t="s">
        <v>2341</v>
      </c>
      <c r="G213" s="10" t="s">
        <v>91</v>
      </c>
      <c r="H213" s="11" t="s">
        <v>92</v>
      </c>
      <c r="I213" s="11" t="s">
        <v>93</v>
      </c>
      <c r="J213" s="19">
        <v>1010232605</v>
      </c>
      <c r="K213" s="9">
        <v>9</v>
      </c>
      <c r="L213" s="13" t="s">
        <v>94</v>
      </c>
      <c r="M213" s="9" t="s">
        <v>95</v>
      </c>
      <c r="N213" s="10" t="s">
        <v>1166</v>
      </c>
      <c r="O213" s="11" t="s">
        <v>97</v>
      </c>
      <c r="P213" s="10" t="s">
        <v>168</v>
      </c>
      <c r="Q213" s="10" t="s">
        <v>99</v>
      </c>
      <c r="R213" s="10" t="s">
        <v>1130</v>
      </c>
      <c r="S213" s="10" t="s">
        <v>1131</v>
      </c>
      <c r="T213" s="10">
        <v>91226679</v>
      </c>
      <c r="U213" s="11" t="s">
        <v>1130</v>
      </c>
      <c r="V213" s="10" t="s">
        <v>103</v>
      </c>
      <c r="W213" s="9" t="s">
        <v>103</v>
      </c>
      <c r="X213" s="9" t="s">
        <v>103</v>
      </c>
      <c r="Y213" s="10" t="s">
        <v>104</v>
      </c>
      <c r="Z213" s="18">
        <v>10245888</v>
      </c>
      <c r="AA213" s="9" t="s">
        <v>103</v>
      </c>
      <c r="AB213" s="9" t="s">
        <v>103</v>
      </c>
      <c r="AC213" s="18">
        <v>3415296</v>
      </c>
      <c r="AD213" s="6" t="s">
        <v>103</v>
      </c>
      <c r="AE213" s="9">
        <v>28123</v>
      </c>
      <c r="AF213" s="9">
        <v>59823</v>
      </c>
      <c r="AG213" s="19">
        <v>2018011001068</v>
      </c>
      <c r="AH213" s="20">
        <v>44958</v>
      </c>
      <c r="AI213" s="17">
        <v>44960</v>
      </c>
      <c r="AJ213" s="10" t="s">
        <v>103</v>
      </c>
      <c r="AK213" s="10" t="s">
        <v>103</v>
      </c>
      <c r="AL213" s="21" t="s">
        <v>103</v>
      </c>
      <c r="AM213" s="10" t="s">
        <v>103</v>
      </c>
      <c r="AN213" s="20" t="s">
        <v>103</v>
      </c>
      <c r="AO213" s="7">
        <v>0</v>
      </c>
      <c r="AP213" s="10" t="s">
        <v>103</v>
      </c>
      <c r="AQ213" s="7">
        <v>0</v>
      </c>
      <c r="AR213" s="10" t="s">
        <v>103</v>
      </c>
      <c r="AS213" s="7">
        <v>0</v>
      </c>
      <c r="AT213" s="3" t="s">
        <v>103</v>
      </c>
      <c r="AU213" s="7">
        <v>0</v>
      </c>
      <c r="AV213" s="3" t="s">
        <v>103</v>
      </c>
      <c r="AW213" s="7">
        <v>0</v>
      </c>
      <c r="AX213" s="3" t="s">
        <v>103</v>
      </c>
      <c r="AY213" s="7">
        <v>0</v>
      </c>
      <c r="AZ213" s="3" t="s">
        <v>103</v>
      </c>
      <c r="BA213" s="10">
        <v>0</v>
      </c>
      <c r="BB213" s="10">
        <v>0</v>
      </c>
      <c r="BC213" s="3">
        <f t="shared" si="18"/>
        <v>0</v>
      </c>
      <c r="BD213" s="8">
        <f t="shared" si="17"/>
        <v>10245888</v>
      </c>
      <c r="BE213" s="43">
        <v>0</v>
      </c>
      <c r="BF213" s="43">
        <v>0</v>
      </c>
      <c r="BG213" s="43">
        <v>0</v>
      </c>
      <c r="BH213" s="43">
        <v>0</v>
      </c>
      <c r="BI213" s="17">
        <v>45046</v>
      </c>
      <c r="BJ213" s="17">
        <v>45046</v>
      </c>
      <c r="BK213" s="183">
        <f t="shared" ca="1" si="16"/>
        <v>-1083</v>
      </c>
      <c r="BL213" s="10" t="s">
        <v>127</v>
      </c>
      <c r="BM213" s="10" t="s">
        <v>95</v>
      </c>
      <c r="BN213" s="9" t="s">
        <v>107</v>
      </c>
      <c r="BO213" s="9" t="s">
        <v>2342</v>
      </c>
      <c r="BP213" s="10">
        <v>0</v>
      </c>
      <c r="BQ213" s="10" t="s">
        <v>109</v>
      </c>
      <c r="BR213" s="17">
        <v>44959</v>
      </c>
      <c r="BS213" s="17" t="s">
        <v>2343</v>
      </c>
      <c r="BT213" s="17">
        <v>44959</v>
      </c>
      <c r="BU213" s="10" t="s">
        <v>2344</v>
      </c>
      <c r="BV213" s="11" t="s">
        <v>131</v>
      </c>
      <c r="BW213" s="9" t="s">
        <v>113</v>
      </c>
      <c r="BX213" s="10" t="s">
        <v>132</v>
      </c>
      <c r="BY213" s="9" t="s">
        <v>103</v>
      </c>
      <c r="BZ213" s="10" t="s">
        <v>1170</v>
      </c>
      <c r="CA213" s="10" t="s">
        <v>103</v>
      </c>
      <c r="CB213" s="9" t="s">
        <v>117</v>
      </c>
      <c r="CC213" s="102" t="s">
        <v>2345</v>
      </c>
      <c r="CD213" s="10" t="s">
        <v>2346</v>
      </c>
      <c r="CE213" s="12" t="s">
        <v>103</v>
      </c>
      <c r="CF213" s="175"/>
      <c r="CG213" s="175"/>
      <c r="CH213" s="182" t="s">
        <v>726</v>
      </c>
      <c r="CI213" s="182" t="s">
        <v>246</v>
      </c>
      <c r="CJ213" s="182" t="s">
        <v>1137</v>
      </c>
      <c r="CK213" s="182" t="s">
        <v>1137</v>
      </c>
    </row>
    <row r="214" spans="1:89" ht="72" x14ac:dyDescent="0.25">
      <c r="A214" s="140">
        <v>456</v>
      </c>
      <c r="B214" s="10" t="s">
        <v>2347</v>
      </c>
      <c r="C214" s="10" t="s">
        <v>2348</v>
      </c>
      <c r="D214" s="9" t="s">
        <v>482</v>
      </c>
      <c r="E214" s="17">
        <v>44956</v>
      </c>
      <c r="F214" s="20" t="s">
        <v>2349</v>
      </c>
      <c r="G214" s="10" t="s">
        <v>91</v>
      </c>
      <c r="H214" s="11" t="s">
        <v>92</v>
      </c>
      <c r="I214" s="11" t="s">
        <v>93</v>
      </c>
      <c r="J214" s="52">
        <v>1032458271</v>
      </c>
      <c r="K214" s="13">
        <v>3</v>
      </c>
      <c r="L214" s="13" t="s">
        <v>94</v>
      </c>
      <c r="M214" s="13" t="s">
        <v>2350</v>
      </c>
      <c r="N214" s="10" t="s">
        <v>2351</v>
      </c>
      <c r="O214" s="11" t="s">
        <v>97</v>
      </c>
      <c r="P214" s="10" t="s">
        <v>168</v>
      </c>
      <c r="Q214" s="10" t="s">
        <v>99</v>
      </c>
      <c r="R214" s="10" t="s">
        <v>1130</v>
      </c>
      <c r="S214" s="10" t="s">
        <v>1131</v>
      </c>
      <c r="T214" s="10">
        <v>91226679</v>
      </c>
      <c r="U214" s="11" t="s">
        <v>1130</v>
      </c>
      <c r="V214" s="9" t="s">
        <v>103</v>
      </c>
      <c r="W214" s="9" t="s">
        <v>103</v>
      </c>
      <c r="X214" s="9" t="s">
        <v>103</v>
      </c>
      <c r="Y214" s="10" t="s">
        <v>104</v>
      </c>
      <c r="Z214" s="18">
        <v>14571930</v>
      </c>
      <c r="AA214" s="9" t="s">
        <v>103</v>
      </c>
      <c r="AB214" s="9" t="s">
        <v>103</v>
      </c>
      <c r="AC214" s="18">
        <v>4857310</v>
      </c>
      <c r="AD214" s="6" t="s">
        <v>103</v>
      </c>
      <c r="AE214" s="13">
        <v>36023</v>
      </c>
      <c r="AF214" s="13">
        <v>59923</v>
      </c>
      <c r="AG214" s="52">
        <v>2018011001068</v>
      </c>
      <c r="AH214" s="20">
        <v>44958</v>
      </c>
      <c r="AI214" s="17">
        <v>44960</v>
      </c>
      <c r="AJ214" s="10" t="s">
        <v>103</v>
      </c>
      <c r="AK214" s="10" t="s">
        <v>103</v>
      </c>
      <c r="AL214" s="21" t="s">
        <v>103</v>
      </c>
      <c r="AM214" s="10" t="s">
        <v>103</v>
      </c>
      <c r="AN214" s="20" t="s">
        <v>103</v>
      </c>
      <c r="AO214" s="7">
        <v>0</v>
      </c>
      <c r="AP214" s="10" t="s">
        <v>103</v>
      </c>
      <c r="AQ214" s="7">
        <v>0</v>
      </c>
      <c r="AR214" s="10" t="s">
        <v>103</v>
      </c>
      <c r="AS214" s="7">
        <v>0</v>
      </c>
      <c r="AT214" s="3" t="s">
        <v>103</v>
      </c>
      <c r="AU214" s="7">
        <v>0</v>
      </c>
      <c r="AV214" s="3" t="s">
        <v>103</v>
      </c>
      <c r="AW214" s="7">
        <v>0</v>
      </c>
      <c r="AX214" s="3" t="s">
        <v>103</v>
      </c>
      <c r="AY214" s="7">
        <v>0</v>
      </c>
      <c r="AZ214" s="3" t="s">
        <v>103</v>
      </c>
      <c r="BA214" s="10">
        <v>0</v>
      </c>
      <c r="BB214" s="10">
        <v>0</v>
      </c>
      <c r="BC214" s="3">
        <f t="shared" si="18"/>
        <v>0</v>
      </c>
      <c r="BD214" s="8">
        <f t="shared" si="17"/>
        <v>14571930</v>
      </c>
      <c r="BE214" s="43">
        <v>0</v>
      </c>
      <c r="BF214" s="43">
        <v>0</v>
      </c>
      <c r="BG214" s="43">
        <v>0</v>
      </c>
      <c r="BH214" s="43">
        <v>0</v>
      </c>
      <c r="BI214" s="20">
        <v>45046</v>
      </c>
      <c r="BJ214" s="20">
        <v>45046</v>
      </c>
      <c r="BK214" s="183">
        <f t="shared" ca="1" si="16"/>
        <v>-1083</v>
      </c>
      <c r="BL214" s="10" t="s">
        <v>127</v>
      </c>
      <c r="BM214" s="10" t="s">
        <v>95</v>
      </c>
      <c r="BN214" s="9" t="s">
        <v>107</v>
      </c>
      <c r="BO214" s="9" t="s">
        <v>2352</v>
      </c>
      <c r="BP214" s="10">
        <v>0</v>
      </c>
      <c r="BQ214" s="10" t="s">
        <v>109</v>
      </c>
      <c r="BR214" s="17">
        <v>44959</v>
      </c>
      <c r="BS214" s="17" t="s">
        <v>2343</v>
      </c>
      <c r="BT214" s="17">
        <v>44960</v>
      </c>
      <c r="BU214" s="10" t="s">
        <v>2353</v>
      </c>
      <c r="BV214" s="11" t="s">
        <v>131</v>
      </c>
      <c r="BW214" s="9" t="s">
        <v>113</v>
      </c>
      <c r="BX214" s="10" t="s">
        <v>132</v>
      </c>
      <c r="BY214" s="9" t="s">
        <v>103</v>
      </c>
      <c r="BZ214" s="10" t="s">
        <v>2103</v>
      </c>
      <c r="CA214" s="10" t="s">
        <v>103</v>
      </c>
      <c r="CB214" s="9" t="s">
        <v>160</v>
      </c>
      <c r="CC214" s="9" t="s">
        <v>2354</v>
      </c>
      <c r="CD214" s="10" t="s">
        <v>2355</v>
      </c>
      <c r="CE214" s="12" t="s">
        <v>103</v>
      </c>
      <c r="CF214" s="175"/>
      <c r="CG214" s="175"/>
      <c r="CH214" s="182" t="s">
        <v>726</v>
      </c>
      <c r="CI214" s="182" t="s">
        <v>246</v>
      </c>
      <c r="CJ214" s="182" t="s">
        <v>1137</v>
      </c>
      <c r="CK214" s="182" t="s">
        <v>1137</v>
      </c>
    </row>
    <row r="215" spans="1:89" ht="72" x14ac:dyDescent="0.25">
      <c r="A215" s="140">
        <v>484</v>
      </c>
      <c r="B215" s="10" t="s">
        <v>2356</v>
      </c>
      <c r="C215" s="10" t="s">
        <v>2357</v>
      </c>
      <c r="D215" s="9" t="s">
        <v>482</v>
      </c>
      <c r="E215" s="17">
        <v>44956</v>
      </c>
      <c r="F215" s="10" t="s">
        <v>2358</v>
      </c>
      <c r="G215" s="10" t="s">
        <v>91</v>
      </c>
      <c r="H215" s="11" t="s">
        <v>92</v>
      </c>
      <c r="I215" s="11" t="s">
        <v>93</v>
      </c>
      <c r="J215" s="52">
        <v>1020728010</v>
      </c>
      <c r="K215" s="13">
        <v>3</v>
      </c>
      <c r="L215" s="13" t="s">
        <v>94</v>
      </c>
      <c r="M215" s="13" t="s">
        <v>2350</v>
      </c>
      <c r="N215" s="10" t="s">
        <v>2359</v>
      </c>
      <c r="O215" s="11" t="s">
        <v>97</v>
      </c>
      <c r="P215" s="10" t="s">
        <v>168</v>
      </c>
      <c r="Q215" s="10" t="s">
        <v>99</v>
      </c>
      <c r="R215" s="10" t="s">
        <v>1130</v>
      </c>
      <c r="S215" s="10" t="s">
        <v>2360</v>
      </c>
      <c r="T215" s="10">
        <v>91231683</v>
      </c>
      <c r="U215" s="11" t="s">
        <v>1130</v>
      </c>
      <c r="V215" s="11" t="s">
        <v>103</v>
      </c>
      <c r="W215" s="9" t="s">
        <v>103</v>
      </c>
      <c r="X215" s="9" t="s">
        <v>103</v>
      </c>
      <c r="Y215" s="10" t="s">
        <v>104</v>
      </c>
      <c r="Z215" s="18">
        <v>121888206</v>
      </c>
      <c r="AA215" s="9" t="s">
        <v>103</v>
      </c>
      <c r="AB215" s="9" t="s">
        <v>103</v>
      </c>
      <c r="AC215" s="18">
        <v>11080746</v>
      </c>
      <c r="AD215" s="6" t="s">
        <v>103</v>
      </c>
      <c r="AE215" s="13">
        <v>28723</v>
      </c>
      <c r="AF215" s="9">
        <v>72323</v>
      </c>
      <c r="AG215" s="52">
        <v>2022011000057</v>
      </c>
      <c r="AH215" s="20">
        <v>44958</v>
      </c>
      <c r="AI215" s="17">
        <v>44966</v>
      </c>
      <c r="AJ215" s="10" t="s">
        <v>103</v>
      </c>
      <c r="AK215" s="10" t="s">
        <v>103</v>
      </c>
      <c r="AL215" s="21" t="s">
        <v>103</v>
      </c>
      <c r="AM215" s="10" t="s">
        <v>103</v>
      </c>
      <c r="AN215" s="20" t="s">
        <v>103</v>
      </c>
      <c r="AO215" s="7">
        <v>0</v>
      </c>
      <c r="AP215" s="10" t="s">
        <v>103</v>
      </c>
      <c r="AQ215" s="7">
        <v>0</v>
      </c>
      <c r="AR215" s="10" t="s">
        <v>103</v>
      </c>
      <c r="AS215" s="7">
        <v>0</v>
      </c>
      <c r="AT215" s="3" t="s">
        <v>103</v>
      </c>
      <c r="AU215" s="7">
        <v>0</v>
      </c>
      <c r="AV215" s="3" t="s">
        <v>103</v>
      </c>
      <c r="AW215" s="7">
        <v>0</v>
      </c>
      <c r="AX215" s="3" t="s">
        <v>103</v>
      </c>
      <c r="AY215" s="7">
        <v>0</v>
      </c>
      <c r="AZ215" s="3" t="s">
        <v>103</v>
      </c>
      <c r="BA215" s="10">
        <v>0</v>
      </c>
      <c r="BB215" s="10">
        <v>0</v>
      </c>
      <c r="BC215" s="3">
        <f t="shared" si="18"/>
        <v>-245</v>
      </c>
      <c r="BD215" s="8">
        <f t="shared" si="17"/>
        <v>121888206</v>
      </c>
      <c r="BE215" s="43">
        <v>0</v>
      </c>
      <c r="BF215" s="43">
        <v>0</v>
      </c>
      <c r="BG215" s="43">
        <v>0</v>
      </c>
      <c r="BH215" s="43">
        <v>0</v>
      </c>
      <c r="BI215" s="17">
        <v>45291</v>
      </c>
      <c r="BJ215" s="17">
        <v>45046</v>
      </c>
      <c r="BK215" s="183">
        <f t="shared" ca="1" si="16"/>
        <v>-1083</v>
      </c>
      <c r="BL215" s="10" t="s">
        <v>127</v>
      </c>
      <c r="BM215" s="10" t="s">
        <v>95</v>
      </c>
      <c r="BN215" s="10" t="s">
        <v>107</v>
      </c>
      <c r="BO215" s="9" t="s">
        <v>2361</v>
      </c>
      <c r="BP215" s="10">
        <v>0</v>
      </c>
      <c r="BQ215" s="10" t="s">
        <v>109</v>
      </c>
      <c r="BR215" s="17">
        <v>44959</v>
      </c>
      <c r="BS215" s="9" t="s">
        <v>2362</v>
      </c>
      <c r="BT215" s="17">
        <v>44959</v>
      </c>
      <c r="BU215" s="10" t="s">
        <v>2363</v>
      </c>
      <c r="BV215" s="11" t="s">
        <v>983</v>
      </c>
      <c r="BW215" s="9" t="s">
        <v>113</v>
      </c>
      <c r="BX215" s="10" t="s">
        <v>114</v>
      </c>
      <c r="BY215" s="9" t="s">
        <v>103</v>
      </c>
      <c r="BZ215" s="10" t="s">
        <v>2103</v>
      </c>
      <c r="CA215" s="10" t="s">
        <v>103</v>
      </c>
      <c r="CB215" s="9" t="s">
        <v>160</v>
      </c>
      <c r="CC215" s="9" t="s">
        <v>2364</v>
      </c>
      <c r="CD215" s="10" t="s">
        <v>2365</v>
      </c>
      <c r="CE215" s="12" t="s">
        <v>103</v>
      </c>
      <c r="CF215" s="175"/>
      <c r="CG215" s="175"/>
      <c r="CH215" s="182" t="s">
        <v>726</v>
      </c>
      <c r="CI215" s="182" t="s">
        <v>246</v>
      </c>
      <c r="CJ215" s="182" t="s">
        <v>1137</v>
      </c>
      <c r="CK215" s="182" t="s">
        <v>1137</v>
      </c>
    </row>
    <row r="216" spans="1:89" ht="108" x14ac:dyDescent="0.25">
      <c r="A216" s="140">
        <v>171</v>
      </c>
      <c r="B216" s="10" t="s">
        <v>2366</v>
      </c>
      <c r="C216" s="11" t="s">
        <v>2367</v>
      </c>
      <c r="D216" s="13" t="s">
        <v>321</v>
      </c>
      <c r="E216" s="39">
        <v>44956</v>
      </c>
      <c r="F216" s="11" t="s">
        <v>2368</v>
      </c>
      <c r="G216" s="11" t="s">
        <v>91</v>
      </c>
      <c r="H216" s="11" t="s">
        <v>92</v>
      </c>
      <c r="I216" s="11" t="s">
        <v>93</v>
      </c>
      <c r="J216" s="52">
        <v>35895987</v>
      </c>
      <c r="K216" s="13">
        <v>1</v>
      </c>
      <c r="L216" s="13" t="s">
        <v>94</v>
      </c>
      <c r="M216" s="13" t="s">
        <v>2369</v>
      </c>
      <c r="N216" s="11" t="s">
        <v>1038</v>
      </c>
      <c r="O216" s="10" t="s">
        <v>384</v>
      </c>
      <c r="P216" s="3" t="s">
        <v>98</v>
      </c>
      <c r="Q216" s="11" t="s">
        <v>99</v>
      </c>
      <c r="R216" s="10" t="s">
        <v>653</v>
      </c>
      <c r="S216" s="10" t="s">
        <v>654</v>
      </c>
      <c r="T216" s="11">
        <v>52032888</v>
      </c>
      <c r="U216" s="10" t="s">
        <v>653</v>
      </c>
      <c r="V216" s="11" t="s">
        <v>655</v>
      </c>
      <c r="W216" s="13" t="s">
        <v>103</v>
      </c>
      <c r="X216" s="13" t="s">
        <v>103</v>
      </c>
      <c r="Y216" s="13" t="s">
        <v>104</v>
      </c>
      <c r="Z216" s="51">
        <v>83485039</v>
      </c>
      <c r="AA216" s="13" t="s">
        <v>103</v>
      </c>
      <c r="AB216" s="13" t="s">
        <v>103</v>
      </c>
      <c r="AC216" s="51">
        <v>7589549</v>
      </c>
      <c r="AD216" s="6" t="s">
        <v>103</v>
      </c>
      <c r="AE216" s="13">
        <v>56823</v>
      </c>
      <c r="AF216" s="13">
        <v>56923</v>
      </c>
      <c r="AG216" s="52">
        <v>2022011000068</v>
      </c>
      <c r="AH216" s="12">
        <v>44957</v>
      </c>
      <c r="AI216" s="12">
        <v>44958</v>
      </c>
      <c r="AJ216" s="13" t="s">
        <v>103</v>
      </c>
      <c r="AK216" s="10" t="s">
        <v>103</v>
      </c>
      <c r="AL216" s="52" t="s">
        <v>103</v>
      </c>
      <c r="AM216" s="13" t="s">
        <v>103</v>
      </c>
      <c r="AN216" s="39" t="s">
        <v>103</v>
      </c>
      <c r="AO216" s="7">
        <v>0</v>
      </c>
      <c r="AP216" s="13" t="s">
        <v>103</v>
      </c>
      <c r="AQ216" s="7">
        <v>0</v>
      </c>
      <c r="AR216" s="13" t="s">
        <v>103</v>
      </c>
      <c r="AS216" s="7">
        <v>0</v>
      </c>
      <c r="AT216" s="3" t="s">
        <v>103</v>
      </c>
      <c r="AU216" s="7">
        <v>0</v>
      </c>
      <c r="AV216" s="3" t="s">
        <v>103</v>
      </c>
      <c r="AW216" s="7">
        <v>0</v>
      </c>
      <c r="AX216" s="3" t="s">
        <v>103</v>
      </c>
      <c r="AY216" s="7">
        <v>0</v>
      </c>
      <c r="AZ216" s="3" t="s">
        <v>103</v>
      </c>
      <c r="BA216" s="11">
        <v>0</v>
      </c>
      <c r="BB216" s="3" t="s">
        <v>103</v>
      </c>
      <c r="BC216" s="3">
        <f t="shared" si="18"/>
        <v>0</v>
      </c>
      <c r="BD216" s="8">
        <f t="shared" si="17"/>
        <v>83485039</v>
      </c>
      <c r="BE216" s="43">
        <v>0</v>
      </c>
      <c r="BF216" s="43">
        <v>0</v>
      </c>
      <c r="BG216" s="43">
        <v>0</v>
      </c>
      <c r="BH216" s="43">
        <v>0</v>
      </c>
      <c r="BI216" s="12">
        <v>45291</v>
      </c>
      <c r="BJ216" s="12">
        <v>45291</v>
      </c>
      <c r="BK216" s="183">
        <f t="shared" ca="1" si="16"/>
        <v>-838</v>
      </c>
      <c r="BL216" s="11" t="s">
        <v>106</v>
      </c>
      <c r="BM216" s="11" t="s">
        <v>2370</v>
      </c>
      <c r="BN216" s="13" t="s">
        <v>107</v>
      </c>
      <c r="BO216" s="13" t="s">
        <v>2371</v>
      </c>
      <c r="BP216" s="11">
        <v>0</v>
      </c>
      <c r="BQ216" s="11" t="s">
        <v>109</v>
      </c>
      <c r="BR216" s="39">
        <v>44957</v>
      </c>
      <c r="BS216" s="13" t="s">
        <v>1653</v>
      </c>
      <c r="BT216" s="39">
        <v>44958</v>
      </c>
      <c r="BU216" s="11" t="s">
        <v>2372</v>
      </c>
      <c r="BV216" s="11" t="s">
        <v>131</v>
      </c>
      <c r="BW216" s="124" t="s">
        <v>113</v>
      </c>
      <c r="BX216" s="10" t="s">
        <v>132</v>
      </c>
      <c r="BY216" s="13" t="s">
        <v>103</v>
      </c>
      <c r="BZ216" s="11" t="s">
        <v>438</v>
      </c>
      <c r="CA216" s="11" t="s">
        <v>103</v>
      </c>
      <c r="CB216" s="13" t="s">
        <v>117</v>
      </c>
      <c r="CC216" s="11" t="s">
        <v>2373</v>
      </c>
      <c r="CD216" s="11" t="s">
        <v>2374</v>
      </c>
      <c r="CE216" s="12" t="s">
        <v>103</v>
      </c>
      <c r="CF216" s="175"/>
      <c r="CG216" s="175"/>
      <c r="CH216" s="182" t="s">
        <v>245</v>
      </c>
      <c r="CI216" s="182" t="s">
        <v>246</v>
      </c>
      <c r="CJ216" s="182" t="s">
        <v>99</v>
      </c>
      <c r="CK216" s="182" t="s">
        <v>247</v>
      </c>
    </row>
    <row r="217" spans="1:89" ht="72" x14ac:dyDescent="0.25">
      <c r="A217" s="140">
        <v>245</v>
      </c>
      <c r="B217" s="10" t="s">
        <v>2375</v>
      </c>
      <c r="C217" s="10" t="s">
        <v>2376</v>
      </c>
      <c r="D217" s="9" t="s">
        <v>321</v>
      </c>
      <c r="E217" s="17">
        <v>44956</v>
      </c>
      <c r="F217" s="10" t="s">
        <v>2377</v>
      </c>
      <c r="G217" s="10" t="s">
        <v>91</v>
      </c>
      <c r="H217" s="11" t="s">
        <v>92</v>
      </c>
      <c r="I217" s="11" t="s">
        <v>93</v>
      </c>
      <c r="J217" s="19">
        <v>14136575</v>
      </c>
      <c r="K217" s="9">
        <v>9</v>
      </c>
      <c r="L217" s="13" t="s">
        <v>94</v>
      </c>
      <c r="M217" s="9" t="s">
        <v>1078</v>
      </c>
      <c r="N217" s="10" t="s">
        <v>2378</v>
      </c>
      <c r="O217" s="11" t="s">
        <v>97</v>
      </c>
      <c r="P217" s="3" t="s">
        <v>98</v>
      </c>
      <c r="Q217" s="10" t="s">
        <v>99</v>
      </c>
      <c r="R217" s="10" t="s">
        <v>627</v>
      </c>
      <c r="S217" s="10" t="s">
        <v>628</v>
      </c>
      <c r="T217" s="11">
        <v>79542112</v>
      </c>
      <c r="U217" s="10" t="s">
        <v>627</v>
      </c>
      <c r="V217" s="9" t="s">
        <v>103</v>
      </c>
      <c r="W217" s="9" t="s">
        <v>103</v>
      </c>
      <c r="X217" s="9" t="s">
        <v>103</v>
      </c>
      <c r="Y217" s="10" t="s">
        <v>104</v>
      </c>
      <c r="Z217" s="18">
        <v>83485050</v>
      </c>
      <c r="AA217" s="9" t="s">
        <v>103</v>
      </c>
      <c r="AB217" s="9" t="s">
        <v>103</v>
      </c>
      <c r="AC217" s="18">
        <v>7589550</v>
      </c>
      <c r="AD217" s="6" t="s">
        <v>103</v>
      </c>
      <c r="AE217" s="9">
        <v>65723</v>
      </c>
      <c r="AF217" s="9">
        <v>60223</v>
      </c>
      <c r="AG217" s="19">
        <v>2018011001175</v>
      </c>
      <c r="AH217" s="17">
        <v>44958</v>
      </c>
      <c r="AI217" s="20">
        <v>44960</v>
      </c>
      <c r="AJ217" s="10" t="s">
        <v>103</v>
      </c>
      <c r="AK217" s="10" t="s">
        <v>103</v>
      </c>
      <c r="AL217" s="21" t="s">
        <v>103</v>
      </c>
      <c r="AM217" s="10" t="s">
        <v>103</v>
      </c>
      <c r="AN217" s="20" t="s">
        <v>103</v>
      </c>
      <c r="AO217" s="7">
        <v>0</v>
      </c>
      <c r="AP217" s="10" t="s">
        <v>103</v>
      </c>
      <c r="AQ217" s="7">
        <v>0</v>
      </c>
      <c r="AR217" s="10" t="s">
        <v>103</v>
      </c>
      <c r="AS217" s="7">
        <v>0</v>
      </c>
      <c r="AT217" s="3" t="s">
        <v>103</v>
      </c>
      <c r="AU217" s="7">
        <v>0</v>
      </c>
      <c r="AV217" s="3" t="s">
        <v>103</v>
      </c>
      <c r="AW217" s="7">
        <v>0</v>
      </c>
      <c r="AX217" s="3" t="s">
        <v>103</v>
      </c>
      <c r="AY217" s="7">
        <v>0</v>
      </c>
      <c r="AZ217" s="3" t="s">
        <v>103</v>
      </c>
      <c r="BA217" s="10">
        <v>0</v>
      </c>
      <c r="BB217" s="3" t="s">
        <v>103</v>
      </c>
      <c r="BC217" s="3">
        <f t="shared" si="18"/>
        <v>0</v>
      </c>
      <c r="BD217" s="8">
        <f t="shared" si="17"/>
        <v>83485050</v>
      </c>
      <c r="BE217" s="43">
        <v>0</v>
      </c>
      <c r="BF217" s="43">
        <v>0</v>
      </c>
      <c r="BG217" s="43">
        <v>0</v>
      </c>
      <c r="BH217" s="43">
        <v>0</v>
      </c>
      <c r="BI217" s="17">
        <v>45291</v>
      </c>
      <c r="BJ217" s="17">
        <v>45291</v>
      </c>
      <c r="BK217" s="183">
        <f t="shared" ca="1" si="16"/>
        <v>-838</v>
      </c>
      <c r="BL217" s="10" t="s">
        <v>127</v>
      </c>
      <c r="BM217" s="10" t="s">
        <v>95</v>
      </c>
      <c r="BN217" s="10" t="s">
        <v>107</v>
      </c>
      <c r="BO217" s="9" t="s">
        <v>2379</v>
      </c>
      <c r="BP217" s="9">
        <v>1</v>
      </c>
      <c r="BQ217" s="11" t="s">
        <v>109</v>
      </c>
      <c r="BR217" s="17">
        <v>44959</v>
      </c>
      <c r="BS217" s="9" t="s">
        <v>2380</v>
      </c>
      <c r="BT217" s="17">
        <v>44959</v>
      </c>
      <c r="BU217" s="10" t="s">
        <v>2381</v>
      </c>
      <c r="BV217" s="11" t="s">
        <v>131</v>
      </c>
      <c r="BW217" s="9" t="s">
        <v>113</v>
      </c>
      <c r="BX217" s="10" t="s">
        <v>132</v>
      </c>
      <c r="BY217" s="9" t="s">
        <v>103</v>
      </c>
      <c r="BZ217" s="10" t="s">
        <v>142</v>
      </c>
      <c r="CA217" s="10" t="s">
        <v>103</v>
      </c>
      <c r="CB217" s="9" t="s">
        <v>160</v>
      </c>
      <c r="CC217" s="9" t="s">
        <v>2382</v>
      </c>
      <c r="CD217" s="10" t="s">
        <v>2383</v>
      </c>
      <c r="CE217" s="12" t="s">
        <v>103</v>
      </c>
      <c r="CF217" s="175"/>
      <c r="CG217" s="175"/>
      <c r="CH217" s="182" t="s">
        <v>635</v>
      </c>
      <c r="CI217" s="182" t="s">
        <v>121</v>
      </c>
      <c r="CJ217" s="182" t="s">
        <v>99</v>
      </c>
      <c r="CK217" s="182" t="s">
        <v>122</v>
      </c>
    </row>
    <row r="218" spans="1:89" ht="72" x14ac:dyDescent="0.25">
      <c r="A218" s="140">
        <v>246</v>
      </c>
      <c r="B218" s="10" t="s">
        <v>2384</v>
      </c>
      <c r="C218" s="11" t="s">
        <v>2385</v>
      </c>
      <c r="D218" s="13" t="s">
        <v>321</v>
      </c>
      <c r="E218" s="39">
        <v>44956</v>
      </c>
      <c r="F218" s="11" t="s">
        <v>2386</v>
      </c>
      <c r="G218" s="11" t="s">
        <v>91</v>
      </c>
      <c r="H218" s="11" t="s">
        <v>92</v>
      </c>
      <c r="I218" s="11" t="s">
        <v>93</v>
      </c>
      <c r="J218" s="52">
        <v>7699684</v>
      </c>
      <c r="K218" s="13">
        <v>3</v>
      </c>
      <c r="L218" s="13" t="s">
        <v>94</v>
      </c>
      <c r="M218" s="13" t="s">
        <v>1890</v>
      </c>
      <c r="N218" s="11" t="s">
        <v>2378</v>
      </c>
      <c r="O218" s="11" t="s">
        <v>97</v>
      </c>
      <c r="P218" s="3" t="s">
        <v>98</v>
      </c>
      <c r="Q218" s="11" t="s">
        <v>99</v>
      </c>
      <c r="R218" s="10" t="s">
        <v>627</v>
      </c>
      <c r="S218" s="10" t="s">
        <v>628</v>
      </c>
      <c r="T218" s="11">
        <v>79542112</v>
      </c>
      <c r="U218" s="10" t="s">
        <v>627</v>
      </c>
      <c r="V218" s="11" t="s">
        <v>103</v>
      </c>
      <c r="W218" s="11" t="s">
        <v>103</v>
      </c>
      <c r="X218" s="11" t="s">
        <v>103</v>
      </c>
      <c r="Y218" s="11" t="s">
        <v>104</v>
      </c>
      <c r="Z218" s="51">
        <v>83991020</v>
      </c>
      <c r="AA218" s="13" t="s">
        <v>103</v>
      </c>
      <c r="AB218" s="13" t="s">
        <v>103</v>
      </c>
      <c r="AC218" s="51">
        <v>7589550</v>
      </c>
      <c r="AD218" s="6" t="s">
        <v>103</v>
      </c>
      <c r="AE218" s="13">
        <v>65823</v>
      </c>
      <c r="AF218" s="13">
        <v>58023</v>
      </c>
      <c r="AG218" s="52">
        <v>2018011001175</v>
      </c>
      <c r="AH218" s="12">
        <v>44957</v>
      </c>
      <c r="AI218" s="12">
        <v>44959</v>
      </c>
      <c r="AJ218" s="13" t="s">
        <v>103</v>
      </c>
      <c r="AK218" s="10" t="s">
        <v>103</v>
      </c>
      <c r="AL218" s="52" t="s">
        <v>103</v>
      </c>
      <c r="AM218" s="13" t="s">
        <v>103</v>
      </c>
      <c r="AN218" s="39" t="s">
        <v>103</v>
      </c>
      <c r="AO218" s="7">
        <v>0</v>
      </c>
      <c r="AP218" s="13" t="s">
        <v>103</v>
      </c>
      <c r="AQ218" s="7">
        <v>0</v>
      </c>
      <c r="AR218" s="13" t="s">
        <v>103</v>
      </c>
      <c r="AS218" s="7">
        <v>0</v>
      </c>
      <c r="AT218" s="3" t="s">
        <v>103</v>
      </c>
      <c r="AU218" s="7">
        <v>0</v>
      </c>
      <c r="AV218" s="3" t="s">
        <v>103</v>
      </c>
      <c r="AW218" s="7">
        <v>0</v>
      </c>
      <c r="AX218" s="3" t="s">
        <v>103</v>
      </c>
      <c r="AY218" s="7">
        <v>0</v>
      </c>
      <c r="AZ218" s="3" t="s">
        <v>103</v>
      </c>
      <c r="BA218" s="11">
        <v>0</v>
      </c>
      <c r="BB218" s="3" t="s">
        <v>103</v>
      </c>
      <c r="BC218" s="3">
        <f t="shared" si="18"/>
        <v>0</v>
      </c>
      <c r="BD218" s="8">
        <f t="shared" si="17"/>
        <v>83991020</v>
      </c>
      <c r="BE218" s="43">
        <v>0</v>
      </c>
      <c r="BF218" s="43">
        <v>0</v>
      </c>
      <c r="BG218" s="43">
        <v>0</v>
      </c>
      <c r="BH218" s="43">
        <v>0</v>
      </c>
      <c r="BI218" s="12">
        <v>45291</v>
      </c>
      <c r="BJ218" s="12">
        <v>45291</v>
      </c>
      <c r="BK218" s="183">
        <f t="shared" ref="BK218:BK281" ca="1" si="19">BJ218-TODAY()</f>
        <v>-838</v>
      </c>
      <c r="BL218" s="11" t="s">
        <v>106</v>
      </c>
      <c r="BM218" s="10" t="s">
        <v>95</v>
      </c>
      <c r="BN218" s="11" t="s">
        <v>107</v>
      </c>
      <c r="BO218" s="13" t="s">
        <v>2387</v>
      </c>
      <c r="BP218" s="11">
        <v>0</v>
      </c>
      <c r="BQ218" s="11" t="s">
        <v>109</v>
      </c>
      <c r="BR218" s="39">
        <v>44957</v>
      </c>
      <c r="BS218" s="13" t="s">
        <v>1653</v>
      </c>
      <c r="BT218" s="39">
        <v>44958</v>
      </c>
      <c r="BU218" s="11" t="s">
        <v>2388</v>
      </c>
      <c r="BV218" s="11" t="s">
        <v>131</v>
      </c>
      <c r="BW218" s="9" t="s">
        <v>113</v>
      </c>
      <c r="BX218" s="10" t="s">
        <v>132</v>
      </c>
      <c r="BY218" s="13" t="s">
        <v>103</v>
      </c>
      <c r="BZ218" s="11" t="s">
        <v>142</v>
      </c>
      <c r="CA218" s="11" t="s">
        <v>103</v>
      </c>
      <c r="CB218" s="13" t="s">
        <v>160</v>
      </c>
      <c r="CC218" s="11" t="s">
        <v>2389</v>
      </c>
      <c r="CD218" s="11" t="s">
        <v>2390</v>
      </c>
      <c r="CE218" s="12" t="s">
        <v>103</v>
      </c>
      <c r="CF218" s="175"/>
      <c r="CG218" s="175"/>
      <c r="CH218" s="182" t="s">
        <v>635</v>
      </c>
      <c r="CI218" s="182" t="s">
        <v>121</v>
      </c>
      <c r="CJ218" s="182" t="s">
        <v>99</v>
      </c>
      <c r="CK218" s="182" t="s">
        <v>122</v>
      </c>
    </row>
    <row r="219" spans="1:89" ht="90" x14ac:dyDescent="0.25">
      <c r="A219" s="140">
        <v>350</v>
      </c>
      <c r="B219" s="10" t="s">
        <v>2391</v>
      </c>
      <c r="C219" s="11" t="s">
        <v>2392</v>
      </c>
      <c r="D219" s="13" t="s">
        <v>165</v>
      </c>
      <c r="E219" s="39">
        <v>44956</v>
      </c>
      <c r="F219" s="11" t="s">
        <v>2393</v>
      </c>
      <c r="G219" s="11" t="s">
        <v>91</v>
      </c>
      <c r="H219" s="11" t="s">
        <v>92</v>
      </c>
      <c r="I219" s="11" t="s">
        <v>93</v>
      </c>
      <c r="J219" s="52">
        <v>1018435364</v>
      </c>
      <c r="K219" s="13">
        <v>1</v>
      </c>
      <c r="L219" s="13" t="s">
        <v>94</v>
      </c>
      <c r="M219" s="3" t="s">
        <v>95</v>
      </c>
      <c r="N219" s="11" t="s">
        <v>2394</v>
      </c>
      <c r="O219" s="11" t="s">
        <v>97</v>
      </c>
      <c r="P219" s="3" t="s">
        <v>98</v>
      </c>
      <c r="Q219" s="11" t="s">
        <v>99</v>
      </c>
      <c r="R219" s="10" t="s">
        <v>238</v>
      </c>
      <c r="S219" s="10" t="s">
        <v>239</v>
      </c>
      <c r="T219" s="28">
        <v>52107153</v>
      </c>
      <c r="U219" s="11" t="s">
        <v>238</v>
      </c>
      <c r="V219" s="11" t="s">
        <v>103</v>
      </c>
      <c r="W219" s="13" t="s">
        <v>103</v>
      </c>
      <c r="X219" s="13" t="s">
        <v>103</v>
      </c>
      <c r="Y219" s="13" t="s">
        <v>104</v>
      </c>
      <c r="Z219" s="51">
        <v>45537276</v>
      </c>
      <c r="AA219" s="13" t="s">
        <v>103</v>
      </c>
      <c r="AB219" s="13" t="s">
        <v>103</v>
      </c>
      <c r="AC219" s="51">
        <v>3794773</v>
      </c>
      <c r="AD219" s="6">
        <v>4143892</v>
      </c>
      <c r="AE219" s="13">
        <v>52223</v>
      </c>
      <c r="AF219" s="13">
        <v>57323</v>
      </c>
      <c r="AG219" s="52">
        <v>2022011000068</v>
      </c>
      <c r="AH219" s="12">
        <v>44957</v>
      </c>
      <c r="AI219" s="12">
        <v>44957</v>
      </c>
      <c r="AJ219" s="13" t="s">
        <v>103</v>
      </c>
      <c r="AK219" s="10" t="s">
        <v>103</v>
      </c>
      <c r="AL219" s="52" t="s">
        <v>103</v>
      </c>
      <c r="AM219" s="13" t="s">
        <v>103</v>
      </c>
      <c r="AN219" s="39" t="s">
        <v>103</v>
      </c>
      <c r="AO219" s="7">
        <v>-3668281</v>
      </c>
      <c r="AP219" s="39">
        <v>45286</v>
      </c>
      <c r="AQ219" s="7">
        <v>20719460</v>
      </c>
      <c r="AR219" s="39">
        <v>45286</v>
      </c>
      <c r="AS219" s="7">
        <v>0</v>
      </c>
      <c r="AT219" s="3" t="s">
        <v>103</v>
      </c>
      <c r="AU219" s="7">
        <v>0</v>
      </c>
      <c r="AV219" s="3" t="s">
        <v>103</v>
      </c>
      <c r="AW219" s="7">
        <v>0</v>
      </c>
      <c r="AX219" s="3" t="s">
        <v>103</v>
      </c>
      <c r="AY219" s="7">
        <v>0</v>
      </c>
      <c r="AZ219" s="3" t="s">
        <v>103</v>
      </c>
      <c r="BA219" s="11">
        <v>1</v>
      </c>
      <c r="BB219" s="39">
        <v>45286</v>
      </c>
      <c r="BC219" s="3">
        <f t="shared" si="18"/>
        <v>152</v>
      </c>
      <c r="BD219" s="8">
        <f t="shared" ref="BD219:BD282" si="20">Z219+AO219+AQ219+AS219</f>
        <v>62588455</v>
      </c>
      <c r="BE219" s="154">
        <f>BF219+BG219+BH219</f>
        <v>20719460</v>
      </c>
      <c r="BF219" s="7">
        <v>20719460</v>
      </c>
      <c r="BG219" s="7">
        <v>0</v>
      </c>
      <c r="BH219" s="7">
        <v>0</v>
      </c>
      <c r="BI219" s="39">
        <v>45291</v>
      </c>
      <c r="BJ219" s="39">
        <v>45443</v>
      </c>
      <c r="BK219" s="183">
        <f t="shared" ca="1" si="19"/>
        <v>-686</v>
      </c>
      <c r="BL219" s="11" t="s">
        <v>127</v>
      </c>
      <c r="BM219" s="10" t="s">
        <v>95</v>
      </c>
      <c r="BN219" s="11" t="s">
        <v>107</v>
      </c>
      <c r="BO219" s="13" t="s">
        <v>2395</v>
      </c>
      <c r="BP219" s="11">
        <v>0</v>
      </c>
      <c r="BQ219" s="11" t="s">
        <v>109</v>
      </c>
      <c r="BR219" s="39">
        <v>44957</v>
      </c>
      <c r="BS219" s="39" t="s">
        <v>2396</v>
      </c>
      <c r="BT219" s="39">
        <v>44957</v>
      </c>
      <c r="BU219" s="11" t="s">
        <v>2397</v>
      </c>
      <c r="BV219" s="11" t="s">
        <v>2398</v>
      </c>
      <c r="BW219" s="124" t="s">
        <v>113</v>
      </c>
      <c r="BX219" s="11" t="s">
        <v>258</v>
      </c>
      <c r="BY219" s="13" t="s">
        <v>103</v>
      </c>
      <c r="BZ219" s="11" t="s">
        <v>451</v>
      </c>
      <c r="CA219" s="11" t="s">
        <v>103</v>
      </c>
      <c r="CB219" s="13" t="s">
        <v>160</v>
      </c>
      <c r="CC219" s="11" t="s">
        <v>2399</v>
      </c>
      <c r="CD219" s="11" t="s">
        <v>2400</v>
      </c>
      <c r="CE219" s="12" t="s">
        <v>103</v>
      </c>
      <c r="CF219" s="175"/>
      <c r="CG219" s="175"/>
      <c r="CH219" s="182" t="s">
        <v>245</v>
      </c>
      <c r="CI219" s="182" t="s">
        <v>246</v>
      </c>
      <c r="CJ219" s="182" t="s">
        <v>99</v>
      </c>
      <c r="CK219" s="182" t="s">
        <v>247</v>
      </c>
    </row>
    <row r="220" spans="1:89" ht="72" x14ac:dyDescent="0.25">
      <c r="A220" s="140">
        <v>343</v>
      </c>
      <c r="B220" s="10" t="s">
        <v>2401</v>
      </c>
      <c r="C220" s="11" t="s">
        <v>2402</v>
      </c>
      <c r="D220" s="13" t="s">
        <v>321</v>
      </c>
      <c r="E220" s="39">
        <v>44956</v>
      </c>
      <c r="F220" s="11" t="s">
        <v>2403</v>
      </c>
      <c r="G220" s="11" t="s">
        <v>91</v>
      </c>
      <c r="H220" s="11" t="s">
        <v>92</v>
      </c>
      <c r="I220" s="11" t="s">
        <v>93</v>
      </c>
      <c r="J220" s="52">
        <v>1098744743</v>
      </c>
      <c r="K220" s="13">
        <v>4</v>
      </c>
      <c r="L220" s="13" t="s">
        <v>94</v>
      </c>
      <c r="M220" s="13" t="s">
        <v>2109</v>
      </c>
      <c r="N220" s="11" t="s">
        <v>2404</v>
      </c>
      <c r="O220" s="11" t="s">
        <v>253</v>
      </c>
      <c r="P220" s="3" t="s">
        <v>98</v>
      </c>
      <c r="Q220" s="11" t="s">
        <v>99</v>
      </c>
      <c r="R220" s="10" t="s">
        <v>238</v>
      </c>
      <c r="S220" s="10" t="s">
        <v>239</v>
      </c>
      <c r="T220" s="28">
        <v>52107153</v>
      </c>
      <c r="U220" s="11" t="s">
        <v>238</v>
      </c>
      <c r="V220" s="11" t="s">
        <v>103</v>
      </c>
      <c r="W220" s="13" t="s">
        <v>103</v>
      </c>
      <c r="X220" s="13" t="s">
        <v>103</v>
      </c>
      <c r="Y220" s="13" t="s">
        <v>104</v>
      </c>
      <c r="Z220" s="51">
        <v>58287720</v>
      </c>
      <c r="AA220" s="13" t="s">
        <v>103</v>
      </c>
      <c r="AB220" s="13" t="s">
        <v>103</v>
      </c>
      <c r="AC220" s="51">
        <v>4857310</v>
      </c>
      <c r="AD220" s="6">
        <v>5304182</v>
      </c>
      <c r="AE220" s="13">
        <v>71723</v>
      </c>
      <c r="AF220" s="13">
        <v>55123</v>
      </c>
      <c r="AG220" s="52">
        <v>2022011000068</v>
      </c>
      <c r="AH220" s="12">
        <v>44956</v>
      </c>
      <c r="AI220" s="12">
        <v>44958</v>
      </c>
      <c r="AJ220" s="13" t="s">
        <v>103</v>
      </c>
      <c r="AK220" s="10" t="s">
        <v>103</v>
      </c>
      <c r="AL220" s="52" t="s">
        <v>103</v>
      </c>
      <c r="AM220" s="13" t="s">
        <v>103</v>
      </c>
      <c r="AN220" s="39" t="s">
        <v>103</v>
      </c>
      <c r="AO220" s="7">
        <v>-4857310</v>
      </c>
      <c r="AP220" s="39">
        <v>45281</v>
      </c>
      <c r="AQ220" s="7">
        <v>26520910</v>
      </c>
      <c r="AR220" s="39">
        <v>45281</v>
      </c>
      <c r="AS220" s="7">
        <v>0</v>
      </c>
      <c r="AT220" s="3" t="s">
        <v>103</v>
      </c>
      <c r="AU220" s="7">
        <v>0</v>
      </c>
      <c r="AV220" s="3" t="s">
        <v>103</v>
      </c>
      <c r="AW220" s="7">
        <v>0</v>
      </c>
      <c r="AX220" s="3" t="s">
        <v>103</v>
      </c>
      <c r="AY220" s="7">
        <v>0</v>
      </c>
      <c r="AZ220" s="3" t="s">
        <v>103</v>
      </c>
      <c r="BA220" s="11">
        <v>1</v>
      </c>
      <c r="BB220" s="39">
        <v>45281</v>
      </c>
      <c r="BC220" s="3">
        <f t="shared" si="18"/>
        <v>152</v>
      </c>
      <c r="BD220" s="8">
        <f t="shared" si="20"/>
        <v>79951320</v>
      </c>
      <c r="BE220" s="154">
        <f>BF220+BG220+BH220</f>
        <v>26520910</v>
      </c>
      <c r="BF220" s="7">
        <v>26520910</v>
      </c>
      <c r="BG220" s="7">
        <v>0</v>
      </c>
      <c r="BH220" s="7">
        <v>0</v>
      </c>
      <c r="BI220" s="39">
        <v>45291</v>
      </c>
      <c r="BJ220" s="39">
        <v>45443</v>
      </c>
      <c r="BK220" s="183">
        <f t="shared" ca="1" si="19"/>
        <v>-686</v>
      </c>
      <c r="BL220" s="11" t="s">
        <v>127</v>
      </c>
      <c r="BM220" s="10" t="s">
        <v>95</v>
      </c>
      <c r="BN220" s="11" t="s">
        <v>107</v>
      </c>
      <c r="BO220" s="13" t="s">
        <v>2405</v>
      </c>
      <c r="BP220" s="11">
        <v>0</v>
      </c>
      <c r="BQ220" s="11" t="s">
        <v>109</v>
      </c>
      <c r="BR220" s="39">
        <v>44958</v>
      </c>
      <c r="BS220" s="13" t="s">
        <v>2406</v>
      </c>
      <c r="BT220" s="39">
        <v>44958</v>
      </c>
      <c r="BU220" s="11" t="s">
        <v>2407</v>
      </c>
      <c r="BV220" s="11" t="s">
        <v>2408</v>
      </c>
      <c r="BW220" s="124" t="s">
        <v>113</v>
      </c>
      <c r="BX220" s="11" t="s">
        <v>258</v>
      </c>
      <c r="BY220" s="13" t="s">
        <v>103</v>
      </c>
      <c r="BZ220" s="11" t="s">
        <v>175</v>
      </c>
      <c r="CA220" s="11" t="s">
        <v>103</v>
      </c>
      <c r="CB220" s="13" t="s">
        <v>160</v>
      </c>
      <c r="CC220" s="11" t="s">
        <v>2409</v>
      </c>
      <c r="CD220" s="11" t="s">
        <v>1417</v>
      </c>
      <c r="CE220" s="12" t="s">
        <v>103</v>
      </c>
      <c r="CF220" s="175"/>
      <c r="CG220" s="175"/>
      <c r="CH220" s="182" t="s">
        <v>245</v>
      </c>
      <c r="CI220" s="182" t="s">
        <v>246</v>
      </c>
      <c r="CJ220" s="182" t="s">
        <v>99</v>
      </c>
      <c r="CK220" s="182" t="s">
        <v>247</v>
      </c>
    </row>
    <row r="221" spans="1:89" ht="126" x14ac:dyDescent="0.25">
      <c r="A221" s="140">
        <v>195</v>
      </c>
      <c r="B221" s="10" t="s">
        <v>2410</v>
      </c>
      <c r="C221" s="10" t="s">
        <v>2411</v>
      </c>
      <c r="D221" s="9" t="s">
        <v>321</v>
      </c>
      <c r="E221" s="17">
        <v>44956</v>
      </c>
      <c r="F221" s="10" t="s">
        <v>2412</v>
      </c>
      <c r="G221" s="10" t="s">
        <v>91</v>
      </c>
      <c r="H221" s="11" t="s">
        <v>92</v>
      </c>
      <c r="I221" s="11" t="s">
        <v>93</v>
      </c>
      <c r="J221" s="19">
        <v>92538191</v>
      </c>
      <c r="K221" s="9">
        <v>3</v>
      </c>
      <c r="L221" s="9" t="s">
        <v>94</v>
      </c>
      <c r="M221" s="9" t="s">
        <v>2413</v>
      </c>
      <c r="N221" s="10" t="s">
        <v>2414</v>
      </c>
      <c r="O221" s="10" t="s">
        <v>384</v>
      </c>
      <c r="P221" s="3" t="s">
        <v>98</v>
      </c>
      <c r="Q221" s="10" t="s">
        <v>99</v>
      </c>
      <c r="R221" s="10" t="s">
        <v>653</v>
      </c>
      <c r="S221" s="10" t="s">
        <v>654</v>
      </c>
      <c r="T221" s="11">
        <v>52032888</v>
      </c>
      <c r="U221" s="10" t="s">
        <v>653</v>
      </c>
      <c r="V221" s="11" t="s">
        <v>655</v>
      </c>
      <c r="W221" s="9" t="s">
        <v>103</v>
      </c>
      <c r="X221" s="9" t="s">
        <v>103</v>
      </c>
      <c r="Y221" s="10" t="s">
        <v>104</v>
      </c>
      <c r="Z221" s="18">
        <v>83485039</v>
      </c>
      <c r="AA221" s="9" t="s">
        <v>103</v>
      </c>
      <c r="AB221" s="9" t="s">
        <v>103</v>
      </c>
      <c r="AC221" s="18">
        <v>7589549</v>
      </c>
      <c r="AD221" s="6" t="s">
        <v>103</v>
      </c>
      <c r="AE221" s="9">
        <v>59123</v>
      </c>
      <c r="AF221" s="10">
        <v>64123</v>
      </c>
      <c r="AG221" s="19">
        <v>2022011000068</v>
      </c>
      <c r="AH221" s="12">
        <v>44959</v>
      </c>
      <c r="AI221" s="20">
        <v>44960</v>
      </c>
      <c r="AJ221" s="10" t="s">
        <v>103</v>
      </c>
      <c r="AK221" s="10" t="s">
        <v>103</v>
      </c>
      <c r="AL221" s="21" t="s">
        <v>103</v>
      </c>
      <c r="AM221" s="10" t="s">
        <v>103</v>
      </c>
      <c r="AN221" s="20" t="s">
        <v>103</v>
      </c>
      <c r="AO221" s="7">
        <v>0</v>
      </c>
      <c r="AP221" s="10" t="s">
        <v>103</v>
      </c>
      <c r="AQ221" s="7">
        <v>0</v>
      </c>
      <c r="AR221" s="10" t="s">
        <v>103</v>
      </c>
      <c r="AS221" s="7">
        <v>0</v>
      </c>
      <c r="AT221" s="3" t="s">
        <v>103</v>
      </c>
      <c r="AU221" s="7">
        <v>0</v>
      </c>
      <c r="AV221" s="3" t="s">
        <v>103</v>
      </c>
      <c r="AW221" s="7">
        <v>0</v>
      </c>
      <c r="AX221" s="3" t="s">
        <v>103</v>
      </c>
      <c r="AY221" s="7">
        <v>0</v>
      </c>
      <c r="AZ221" s="3" t="s">
        <v>103</v>
      </c>
      <c r="BA221" s="10">
        <v>0</v>
      </c>
      <c r="BB221" s="3" t="s">
        <v>103</v>
      </c>
      <c r="BC221" s="3">
        <f t="shared" si="18"/>
        <v>0</v>
      </c>
      <c r="BD221" s="8">
        <f t="shared" si="20"/>
        <v>83485039</v>
      </c>
      <c r="BE221" s="43">
        <v>0</v>
      </c>
      <c r="BF221" s="43">
        <v>0</v>
      </c>
      <c r="BG221" s="43">
        <v>0</v>
      </c>
      <c r="BH221" s="43">
        <v>0</v>
      </c>
      <c r="BI221" s="20">
        <v>45291</v>
      </c>
      <c r="BJ221" s="20">
        <v>45291</v>
      </c>
      <c r="BK221" s="183">
        <f t="shared" ca="1" si="19"/>
        <v>-838</v>
      </c>
      <c r="BL221" s="10" t="s">
        <v>127</v>
      </c>
      <c r="BM221" s="11" t="s">
        <v>1306</v>
      </c>
      <c r="BN221" s="9" t="s">
        <v>107</v>
      </c>
      <c r="BO221" s="9" t="s">
        <v>2415</v>
      </c>
      <c r="BP221" s="9">
        <v>0</v>
      </c>
      <c r="BQ221" s="10" t="s">
        <v>109</v>
      </c>
      <c r="BR221" s="17">
        <v>44959</v>
      </c>
      <c r="BS221" s="9" t="s">
        <v>2314</v>
      </c>
      <c r="BT221" s="17">
        <v>44960</v>
      </c>
      <c r="BU221" s="10" t="s">
        <v>2416</v>
      </c>
      <c r="BV221" s="10" t="s">
        <v>131</v>
      </c>
      <c r="BW221" s="124" t="s">
        <v>113</v>
      </c>
      <c r="BX221" s="10" t="s">
        <v>132</v>
      </c>
      <c r="BY221" s="9" t="s">
        <v>103</v>
      </c>
      <c r="BZ221" s="10" t="s">
        <v>142</v>
      </c>
      <c r="CA221" s="10" t="s">
        <v>103</v>
      </c>
      <c r="CB221" s="9" t="s">
        <v>160</v>
      </c>
      <c r="CC221" s="9" t="s">
        <v>2417</v>
      </c>
      <c r="CD221" s="10" t="s">
        <v>2418</v>
      </c>
      <c r="CE221" s="12" t="s">
        <v>103</v>
      </c>
      <c r="CF221" s="175"/>
      <c r="CG221" s="175"/>
      <c r="CH221" s="182" t="s">
        <v>245</v>
      </c>
      <c r="CI221" s="182" t="s">
        <v>246</v>
      </c>
      <c r="CJ221" s="182" t="s">
        <v>99</v>
      </c>
      <c r="CK221" s="182" t="s">
        <v>247</v>
      </c>
    </row>
    <row r="222" spans="1:89" ht="108" x14ac:dyDescent="0.25">
      <c r="A222" s="140">
        <v>199</v>
      </c>
      <c r="B222" s="10" t="s">
        <v>2419</v>
      </c>
      <c r="C222" s="10" t="s">
        <v>2420</v>
      </c>
      <c r="D222" s="9" t="s">
        <v>321</v>
      </c>
      <c r="E222" s="17">
        <v>44956</v>
      </c>
      <c r="F222" s="10" t="s">
        <v>2421</v>
      </c>
      <c r="G222" s="10" t="s">
        <v>91</v>
      </c>
      <c r="H222" s="11" t="s">
        <v>92</v>
      </c>
      <c r="I222" s="11" t="s">
        <v>93</v>
      </c>
      <c r="J222" s="52">
        <v>17689694</v>
      </c>
      <c r="K222" s="13">
        <v>0</v>
      </c>
      <c r="L222" s="13" t="s">
        <v>94</v>
      </c>
      <c r="M222" s="13" t="s">
        <v>2422</v>
      </c>
      <c r="N222" s="10" t="s">
        <v>2414</v>
      </c>
      <c r="O222" s="10" t="s">
        <v>384</v>
      </c>
      <c r="P222" s="3" t="s">
        <v>98</v>
      </c>
      <c r="Q222" s="10" t="s">
        <v>99</v>
      </c>
      <c r="R222" s="10" t="s">
        <v>653</v>
      </c>
      <c r="S222" s="10" t="s">
        <v>654</v>
      </c>
      <c r="T222" s="11">
        <v>52032888</v>
      </c>
      <c r="U222" s="10" t="s">
        <v>653</v>
      </c>
      <c r="V222" s="11" t="s">
        <v>655</v>
      </c>
      <c r="W222" s="9" t="s">
        <v>103</v>
      </c>
      <c r="X222" s="9" t="s">
        <v>103</v>
      </c>
      <c r="Y222" s="10" t="s">
        <v>104</v>
      </c>
      <c r="Z222" s="18">
        <v>83485039</v>
      </c>
      <c r="AA222" s="9" t="s">
        <v>103</v>
      </c>
      <c r="AB222" s="9" t="s">
        <v>103</v>
      </c>
      <c r="AC222" s="18">
        <v>7589549</v>
      </c>
      <c r="AD222" s="6" t="s">
        <v>103</v>
      </c>
      <c r="AE222" s="9">
        <v>59223</v>
      </c>
      <c r="AF222" s="10">
        <v>60323</v>
      </c>
      <c r="AG222" s="19" t="s">
        <v>221</v>
      </c>
      <c r="AH222" s="17">
        <v>44958</v>
      </c>
      <c r="AI222" s="20">
        <v>44960</v>
      </c>
      <c r="AJ222" s="10" t="s">
        <v>103</v>
      </c>
      <c r="AK222" s="10" t="s">
        <v>103</v>
      </c>
      <c r="AL222" s="21" t="s">
        <v>103</v>
      </c>
      <c r="AM222" s="10" t="s">
        <v>103</v>
      </c>
      <c r="AN222" s="20" t="s">
        <v>103</v>
      </c>
      <c r="AO222" s="7">
        <v>0</v>
      </c>
      <c r="AP222" s="10" t="s">
        <v>103</v>
      </c>
      <c r="AQ222" s="7">
        <v>0</v>
      </c>
      <c r="AR222" s="10" t="s">
        <v>103</v>
      </c>
      <c r="AS222" s="7">
        <v>0</v>
      </c>
      <c r="AT222" s="3" t="s">
        <v>103</v>
      </c>
      <c r="AU222" s="7">
        <v>0</v>
      </c>
      <c r="AV222" s="3" t="s">
        <v>103</v>
      </c>
      <c r="AW222" s="7">
        <v>0</v>
      </c>
      <c r="AX222" s="3" t="s">
        <v>103</v>
      </c>
      <c r="AY222" s="7">
        <v>0</v>
      </c>
      <c r="AZ222" s="3" t="s">
        <v>103</v>
      </c>
      <c r="BA222" s="10">
        <v>0</v>
      </c>
      <c r="BB222" s="3" t="s">
        <v>103</v>
      </c>
      <c r="BC222" s="3">
        <f t="shared" si="18"/>
        <v>0</v>
      </c>
      <c r="BD222" s="8">
        <f t="shared" si="20"/>
        <v>83485039</v>
      </c>
      <c r="BE222" s="43">
        <v>0</v>
      </c>
      <c r="BF222" s="43">
        <v>0</v>
      </c>
      <c r="BG222" s="43">
        <v>0</v>
      </c>
      <c r="BH222" s="43">
        <v>0</v>
      </c>
      <c r="BI222" s="20">
        <v>45291</v>
      </c>
      <c r="BJ222" s="20">
        <v>45291</v>
      </c>
      <c r="BK222" s="183">
        <f t="shared" ca="1" si="19"/>
        <v>-838</v>
      </c>
      <c r="BL222" s="10" t="s">
        <v>127</v>
      </c>
      <c r="BM222" s="10" t="s">
        <v>2423</v>
      </c>
      <c r="BN222" s="9" t="s">
        <v>107</v>
      </c>
      <c r="BO222" s="9" t="s">
        <v>2424</v>
      </c>
      <c r="BP222" s="9">
        <v>0</v>
      </c>
      <c r="BQ222" s="10" t="s">
        <v>109</v>
      </c>
      <c r="BR222" s="17">
        <v>44958</v>
      </c>
      <c r="BS222" s="9" t="s">
        <v>2425</v>
      </c>
      <c r="BT222" s="17">
        <v>44960</v>
      </c>
      <c r="BU222" s="10" t="s">
        <v>2426</v>
      </c>
      <c r="BV222" s="10" t="s">
        <v>131</v>
      </c>
      <c r="BW222" s="124" t="s">
        <v>113</v>
      </c>
      <c r="BX222" s="10" t="s">
        <v>132</v>
      </c>
      <c r="BY222" s="9" t="s">
        <v>103</v>
      </c>
      <c r="BZ222" s="10" t="s">
        <v>142</v>
      </c>
      <c r="CA222" s="10" t="s">
        <v>103</v>
      </c>
      <c r="CB222" s="9" t="s">
        <v>160</v>
      </c>
      <c r="CC222" s="9" t="s">
        <v>2427</v>
      </c>
      <c r="CD222" s="10" t="s">
        <v>2428</v>
      </c>
      <c r="CE222" s="12" t="s">
        <v>103</v>
      </c>
      <c r="CF222" s="175"/>
      <c r="CG222" s="175"/>
      <c r="CH222" s="182" t="s">
        <v>245</v>
      </c>
      <c r="CI222" s="182" t="s">
        <v>246</v>
      </c>
      <c r="CJ222" s="182" t="s">
        <v>99</v>
      </c>
      <c r="CK222" s="182" t="s">
        <v>247</v>
      </c>
    </row>
    <row r="223" spans="1:89" ht="90" x14ac:dyDescent="0.25">
      <c r="A223" s="140">
        <v>203</v>
      </c>
      <c r="B223" s="10" t="s">
        <v>2429</v>
      </c>
      <c r="C223" s="10" t="s">
        <v>2430</v>
      </c>
      <c r="D223" s="9" t="s">
        <v>321</v>
      </c>
      <c r="E223" s="17">
        <v>44956</v>
      </c>
      <c r="F223" s="10" t="s">
        <v>2431</v>
      </c>
      <c r="G223" s="10" t="s">
        <v>91</v>
      </c>
      <c r="H223" s="11" t="s">
        <v>92</v>
      </c>
      <c r="I223" s="11" t="s">
        <v>93</v>
      </c>
      <c r="J223" s="52">
        <v>37081653</v>
      </c>
      <c r="K223" s="13">
        <v>0</v>
      </c>
      <c r="L223" s="13" t="s">
        <v>94</v>
      </c>
      <c r="M223" s="13" t="s">
        <v>1357</v>
      </c>
      <c r="N223" s="10" t="s">
        <v>2414</v>
      </c>
      <c r="O223" s="10" t="s">
        <v>384</v>
      </c>
      <c r="P223" s="3" t="s">
        <v>98</v>
      </c>
      <c r="Q223" s="10" t="s">
        <v>99</v>
      </c>
      <c r="R223" s="10" t="s">
        <v>653</v>
      </c>
      <c r="S223" s="10" t="s">
        <v>654</v>
      </c>
      <c r="T223" s="11">
        <v>52032888</v>
      </c>
      <c r="U223" s="10" t="s">
        <v>653</v>
      </c>
      <c r="V223" s="11" t="s">
        <v>655</v>
      </c>
      <c r="W223" s="9" t="s">
        <v>103</v>
      </c>
      <c r="X223" s="9" t="s">
        <v>103</v>
      </c>
      <c r="Y223" s="10" t="s">
        <v>104</v>
      </c>
      <c r="Z223" s="18">
        <v>83485039</v>
      </c>
      <c r="AA223" s="9" t="s">
        <v>103</v>
      </c>
      <c r="AB223" s="9" t="s">
        <v>103</v>
      </c>
      <c r="AC223" s="18">
        <v>7589549</v>
      </c>
      <c r="AD223" s="6" t="s">
        <v>103</v>
      </c>
      <c r="AE223" s="9">
        <v>58323</v>
      </c>
      <c r="AF223" s="10">
        <v>60423</v>
      </c>
      <c r="AG223" s="19">
        <v>2022011000068</v>
      </c>
      <c r="AH223" s="17">
        <v>44958</v>
      </c>
      <c r="AI223" s="20">
        <v>44960</v>
      </c>
      <c r="AJ223" s="10" t="s">
        <v>103</v>
      </c>
      <c r="AK223" s="10" t="s">
        <v>103</v>
      </c>
      <c r="AL223" s="21" t="s">
        <v>103</v>
      </c>
      <c r="AM223" s="10" t="s">
        <v>103</v>
      </c>
      <c r="AN223" s="20" t="s">
        <v>103</v>
      </c>
      <c r="AO223" s="7">
        <v>0</v>
      </c>
      <c r="AP223" s="10" t="s">
        <v>103</v>
      </c>
      <c r="AQ223" s="7">
        <v>0</v>
      </c>
      <c r="AR223" s="10" t="s">
        <v>103</v>
      </c>
      <c r="AS223" s="7">
        <v>0</v>
      </c>
      <c r="AT223" s="3" t="s">
        <v>103</v>
      </c>
      <c r="AU223" s="7">
        <v>0</v>
      </c>
      <c r="AV223" s="3" t="s">
        <v>103</v>
      </c>
      <c r="AW223" s="7">
        <v>0</v>
      </c>
      <c r="AX223" s="3" t="s">
        <v>103</v>
      </c>
      <c r="AY223" s="7">
        <v>0</v>
      </c>
      <c r="AZ223" s="3" t="s">
        <v>103</v>
      </c>
      <c r="BA223" s="10">
        <v>0</v>
      </c>
      <c r="BB223" s="3" t="s">
        <v>103</v>
      </c>
      <c r="BC223" s="3">
        <f t="shared" si="18"/>
        <v>0</v>
      </c>
      <c r="BD223" s="8">
        <f t="shared" si="20"/>
        <v>83485039</v>
      </c>
      <c r="BE223" s="43">
        <v>0</v>
      </c>
      <c r="BF223" s="43">
        <v>0</v>
      </c>
      <c r="BG223" s="43">
        <v>0</v>
      </c>
      <c r="BH223" s="43">
        <v>0</v>
      </c>
      <c r="BI223" s="20">
        <v>45291</v>
      </c>
      <c r="BJ223" s="20">
        <v>45291</v>
      </c>
      <c r="BK223" s="183">
        <f t="shared" ca="1" si="19"/>
        <v>-838</v>
      </c>
      <c r="BL223" s="10" t="s">
        <v>127</v>
      </c>
      <c r="BM223" s="10" t="s">
        <v>2432</v>
      </c>
      <c r="BN223" s="9" t="s">
        <v>107</v>
      </c>
      <c r="BO223" s="9" t="s">
        <v>2433</v>
      </c>
      <c r="BP223" s="9">
        <v>0</v>
      </c>
      <c r="BQ223" s="10" t="s">
        <v>109</v>
      </c>
      <c r="BR223" s="17">
        <v>44959</v>
      </c>
      <c r="BS223" s="9" t="s">
        <v>1664</v>
      </c>
      <c r="BT223" s="17">
        <v>44960</v>
      </c>
      <c r="BU223" s="10" t="s">
        <v>2434</v>
      </c>
      <c r="BV223" s="10" t="s">
        <v>131</v>
      </c>
      <c r="BW223" s="124" t="s">
        <v>113</v>
      </c>
      <c r="BX223" s="10" t="s">
        <v>132</v>
      </c>
      <c r="BY223" s="9" t="s">
        <v>103</v>
      </c>
      <c r="BZ223" s="10" t="s">
        <v>142</v>
      </c>
      <c r="CA223" s="10" t="s">
        <v>103</v>
      </c>
      <c r="CB223" s="9" t="s">
        <v>117</v>
      </c>
      <c r="CC223" s="9" t="s">
        <v>2435</v>
      </c>
      <c r="CD223" s="10" t="s">
        <v>2436</v>
      </c>
      <c r="CE223" s="12" t="s">
        <v>103</v>
      </c>
      <c r="CF223" s="175"/>
      <c r="CG223" s="175"/>
      <c r="CH223" s="182" t="s">
        <v>245</v>
      </c>
      <c r="CI223" s="182" t="s">
        <v>246</v>
      </c>
      <c r="CJ223" s="182" t="s">
        <v>99</v>
      </c>
      <c r="CK223" s="182" t="s">
        <v>247</v>
      </c>
    </row>
    <row r="224" spans="1:89" ht="108" x14ac:dyDescent="0.25">
      <c r="A224" s="140">
        <v>209</v>
      </c>
      <c r="B224" s="10" t="s">
        <v>2437</v>
      </c>
      <c r="C224" s="10" t="s">
        <v>2438</v>
      </c>
      <c r="D224" s="9" t="s">
        <v>321</v>
      </c>
      <c r="E224" s="17">
        <v>44956</v>
      </c>
      <c r="F224" s="10" t="s">
        <v>2439</v>
      </c>
      <c r="G224" s="10" t="s">
        <v>91</v>
      </c>
      <c r="H224" s="11" t="s">
        <v>92</v>
      </c>
      <c r="I224" s="11" t="s">
        <v>93</v>
      </c>
      <c r="J224" s="52">
        <v>1020412134</v>
      </c>
      <c r="K224" s="13">
        <v>0</v>
      </c>
      <c r="L224" s="13" t="s">
        <v>94</v>
      </c>
      <c r="M224" s="13" t="s">
        <v>2440</v>
      </c>
      <c r="N224" s="10" t="s">
        <v>2414</v>
      </c>
      <c r="O224" s="10"/>
      <c r="P224" s="10" t="s">
        <v>168</v>
      </c>
      <c r="Q224" s="10" t="s">
        <v>99</v>
      </c>
      <c r="R224" s="10" t="s">
        <v>653</v>
      </c>
      <c r="S224" s="10" t="s">
        <v>654</v>
      </c>
      <c r="T224" s="11">
        <v>52032888</v>
      </c>
      <c r="U224" s="10" t="s">
        <v>653</v>
      </c>
      <c r="V224" s="11" t="s">
        <v>655</v>
      </c>
      <c r="W224" s="9" t="s">
        <v>103</v>
      </c>
      <c r="X224" s="9" t="s">
        <v>103</v>
      </c>
      <c r="Y224" s="10" t="s">
        <v>104</v>
      </c>
      <c r="Z224" s="18">
        <v>83485039</v>
      </c>
      <c r="AA224" s="9" t="s">
        <v>103</v>
      </c>
      <c r="AB224" s="9" t="s">
        <v>103</v>
      </c>
      <c r="AC224" s="18">
        <v>7589549</v>
      </c>
      <c r="AD224" s="6" t="s">
        <v>103</v>
      </c>
      <c r="AE224" s="13">
        <v>59523</v>
      </c>
      <c r="AF224" s="13">
        <v>59323</v>
      </c>
      <c r="AG224" s="52">
        <v>2022011000068</v>
      </c>
      <c r="AH224" s="20">
        <v>44958</v>
      </c>
      <c r="AI224" s="17">
        <v>44959</v>
      </c>
      <c r="AJ224" s="10" t="s">
        <v>103</v>
      </c>
      <c r="AK224" s="10" t="s">
        <v>103</v>
      </c>
      <c r="AL224" s="21" t="s">
        <v>103</v>
      </c>
      <c r="AM224" s="10" t="s">
        <v>103</v>
      </c>
      <c r="AN224" s="20" t="s">
        <v>103</v>
      </c>
      <c r="AO224" s="7">
        <v>0</v>
      </c>
      <c r="AP224" s="10" t="s">
        <v>103</v>
      </c>
      <c r="AQ224" s="7">
        <v>0</v>
      </c>
      <c r="AR224" s="10" t="s">
        <v>103</v>
      </c>
      <c r="AS224" s="7">
        <v>0</v>
      </c>
      <c r="AT224" s="3" t="s">
        <v>103</v>
      </c>
      <c r="AU224" s="7">
        <v>0</v>
      </c>
      <c r="AV224" s="3" t="s">
        <v>103</v>
      </c>
      <c r="AW224" s="7">
        <v>0</v>
      </c>
      <c r="AX224" s="3" t="s">
        <v>103</v>
      </c>
      <c r="AY224" s="7">
        <v>0</v>
      </c>
      <c r="AZ224" s="3" t="s">
        <v>103</v>
      </c>
      <c r="BA224" s="10">
        <v>0</v>
      </c>
      <c r="BB224" s="10">
        <v>0</v>
      </c>
      <c r="BC224" s="3">
        <f t="shared" si="18"/>
        <v>-240</v>
      </c>
      <c r="BD224" s="8">
        <f t="shared" si="20"/>
        <v>83485039</v>
      </c>
      <c r="BE224" s="43">
        <v>0</v>
      </c>
      <c r="BF224" s="43">
        <v>0</v>
      </c>
      <c r="BG224" s="43">
        <v>0</v>
      </c>
      <c r="BH224" s="43">
        <v>0</v>
      </c>
      <c r="BI224" s="17">
        <v>45291</v>
      </c>
      <c r="BJ224" s="17">
        <v>45051</v>
      </c>
      <c r="BK224" s="183">
        <f t="shared" ca="1" si="19"/>
        <v>-1078</v>
      </c>
      <c r="BL224" s="10" t="s">
        <v>127</v>
      </c>
      <c r="BM224" s="10" t="s">
        <v>2441</v>
      </c>
      <c r="BN224" s="9" t="s">
        <v>107</v>
      </c>
      <c r="BO224" s="9" t="s">
        <v>2442</v>
      </c>
      <c r="BP224" s="9">
        <v>0</v>
      </c>
      <c r="BQ224" s="10" t="s">
        <v>109</v>
      </c>
      <c r="BR224" s="17">
        <v>44958</v>
      </c>
      <c r="BS224" s="9" t="s">
        <v>1664</v>
      </c>
      <c r="BT224" s="17">
        <v>44959</v>
      </c>
      <c r="BU224" s="10" t="s">
        <v>2443</v>
      </c>
      <c r="BV224" s="10" t="s">
        <v>2444</v>
      </c>
      <c r="BW224" s="124" t="s">
        <v>113</v>
      </c>
      <c r="BX224" s="10" t="s">
        <v>114</v>
      </c>
      <c r="BY224" s="9" t="s">
        <v>103</v>
      </c>
      <c r="BZ224" s="10" t="s">
        <v>1266</v>
      </c>
      <c r="CA224" s="10" t="s">
        <v>103</v>
      </c>
      <c r="CB224" s="9" t="s">
        <v>117</v>
      </c>
      <c r="CC224" s="9" t="s">
        <v>2445</v>
      </c>
      <c r="CD224" s="10" t="s">
        <v>2446</v>
      </c>
      <c r="CE224" s="12" t="s">
        <v>103</v>
      </c>
      <c r="CF224" s="175"/>
      <c r="CG224" s="175"/>
      <c r="CH224" s="182" t="s">
        <v>245</v>
      </c>
      <c r="CI224" s="182" t="s">
        <v>246</v>
      </c>
      <c r="CJ224" s="182" t="s">
        <v>99</v>
      </c>
      <c r="CK224" s="182" t="s">
        <v>247</v>
      </c>
    </row>
    <row r="225" spans="1:89" ht="144" x14ac:dyDescent="0.25">
      <c r="A225" s="140">
        <v>163</v>
      </c>
      <c r="B225" s="10" t="s">
        <v>2447</v>
      </c>
      <c r="C225" s="11" t="s">
        <v>2448</v>
      </c>
      <c r="D225" s="13" t="s">
        <v>321</v>
      </c>
      <c r="E225" s="39">
        <v>44956</v>
      </c>
      <c r="F225" s="11" t="s">
        <v>2449</v>
      </c>
      <c r="G225" s="11" t="s">
        <v>91</v>
      </c>
      <c r="H225" s="11" t="s">
        <v>92</v>
      </c>
      <c r="I225" s="11" t="s">
        <v>93</v>
      </c>
      <c r="J225" s="52">
        <v>64548382</v>
      </c>
      <c r="K225" s="13">
        <v>4</v>
      </c>
      <c r="L225" s="13" t="s">
        <v>94</v>
      </c>
      <c r="M225" s="13" t="s">
        <v>1272</v>
      </c>
      <c r="N225" s="11" t="s">
        <v>1038</v>
      </c>
      <c r="O225" s="10" t="s">
        <v>384</v>
      </c>
      <c r="P225" s="3" t="s">
        <v>98</v>
      </c>
      <c r="Q225" s="11" t="s">
        <v>99</v>
      </c>
      <c r="R225" s="10" t="s">
        <v>653</v>
      </c>
      <c r="S225" s="10" t="s">
        <v>654</v>
      </c>
      <c r="T225" s="11">
        <v>52032888</v>
      </c>
      <c r="U225" s="10" t="s">
        <v>653</v>
      </c>
      <c r="V225" s="11" t="s">
        <v>655</v>
      </c>
      <c r="W225" s="11" t="s">
        <v>103</v>
      </c>
      <c r="X225" s="11" t="s">
        <v>103</v>
      </c>
      <c r="Y225" s="11" t="s">
        <v>104</v>
      </c>
      <c r="Z225" s="51">
        <v>83485039</v>
      </c>
      <c r="AA225" s="13" t="s">
        <v>103</v>
      </c>
      <c r="AB225" s="13" t="s">
        <v>103</v>
      </c>
      <c r="AC225" s="51">
        <v>7589549</v>
      </c>
      <c r="AD225" s="6" t="s">
        <v>103</v>
      </c>
      <c r="AE225" s="13">
        <v>35223</v>
      </c>
      <c r="AF225" s="13">
        <v>58623</v>
      </c>
      <c r="AG225" s="52">
        <v>2022011000068</v>
      </c>
      <c r="AH225" s="12">
        <v>44957</v>
      </c>
      <c r="AI225" s="12">
        <v>44958</v>
      </c>
      <c r="AJ225" s="13" t="s">
        <v>103</v>
      </c>
      <c r="AK225" s="10" t="s">
        <v>103</v>
      </c>
      <c r="AL225" s="52" t="s">
        <v>103</v>
      </c>
      <c r="AM225" s="13" t="s">
        <v>103</v>
      </c>
      <c r="AN225" s="39" t="s">
        <v>103</v>
      </c>
      <c r="AO225" s="7">
        <v>0</v>
      </c>
      <c r="AP225" s="13" t="s">
        <v>103</v>
      </c>
      <c r="AQ225" s="7">
        <v>0</v>
      </c>
      <c r="AR225" s="13" t="s">
        <v>103</v>
      </c>
      <c r="AS225" s="7">
        <v>0</v>
      </c>
      <c r="AT225" s="3" t="s">
        <v>103</v>
      </c>
      <c r="AU225" s="7">
        <v>0</v>
      </c>
      <c r="AV225" s="3" t="s">
        <v>103</v>
      </c>
      <c r="AW225" s="7">
        <v>0</v>
      </c>
      <c r="AX225" s="3" t="s">
        <v>103</v>
      </c>
      <c r="AY225" s="7">
        <v>0</v>
      </c>
      <c r="AZ225" s="3" t="s">
        <v>103</v>
      </c>
      <c r="BA225" s="11">
        <v>0</v>
      </c>
      <c r="BB225" s="3" t="s">
        <v>103</v>
      </c>
      <c r="BC225" s="3">
        <f t="shared" si="18"/>
        <v>0</v>
      </c>
      <c r="BD225" s="8">
        <f t="shared" si="20"/>
        <v>83485039</v>
      </c>
      <c r="BE225" s="43">
        <v>0</v>
      </c>
      <c r="BF225" s="43">
        <v>0</v>
      </c>
      <c r="BG225" s="43">
        <v>0</v>
      </c>
      <c r="BH225" s="43">
        <v>0</v>
      </c>
      <c r="BI225" s="12">
        <v>45291</v>
      </c>
      <c r="BJ225" s="12">
        <v>45291</v>
      </c>
      <c r="BK225" s="183">
        <f t="shared" ca="1" si="19"/>
        <v>-838</v>
      </c>
      <c r="BL225" s="11" t="s">
        <v>106</v>
      </c>
      <c r="BM225" s="11" t="s">
        <v>2450</v>
      </c>
      <c r="BN225" s="11" t="s">
        <v>107</v>
      </c>
      <c r="BO225" s="13" t="s">
        <v>2451</v>
      </c>
      <c r="BP225" s="11">
        <v>0</v>
      </c>
      <c r="BQ225" s="11" t="s">
        <v>109</v>
      </c>
      <c r="BR225" s="39">
        <v>44957</v>
      </c>
      <c r="BS225" s="13" t="s">
        <v>2406</v>
      </c>
      <c r="BT225" s="39">
        <v>44957</v>
      </c>
      <c r="BU225" s="11" t="s">
        <v>2452</v>
      </c>
      <c r="BV225" s="11" t="s">
        <v>2453</v>
      </c>
      <c r="BW225" s="124" t="s">
        <v>113</v>
      </c>
      <c r="BX225" s="10" t="s">
        <v>132</v>
      </c>
      <c r="BY225" s="13" t="s">
        <v>103</v>
      </c>
      <c r="BZ225" s="11" t="s">
        <v>438</v>
      </c>
      <c r="CA225" s="11" t="s">
        <v>103</v>
      </c>
      <c r="CB225" s="13" t="s">
        <v>117</v>
      </c>
      <c r="CC225" s="11" t="s">
        <v>2454</v>
      </c>
      <c r="CD225" s="11" t="s">
        <v>2455</v>
      </c>
      <c r="CE225" s="12" t="s">
        <v>103</v>
      </c>
      <c r="CF225" s="175"/>
      <c r="CG225" s="175"/>
      <c r="CH225" s="182" t="s">
        <v>245</v>
      </c>
      <c r="CI225" s="182" t="s">
        <v>246</v>
      </c>
      <c r="CJ225" s="182" t="s">
        <v>99</v>
      </c>
      <c r="CK225" s="182" t="s">
        <v>247</v>
      </c>
    </row>
    <row r="226" spans="1:89" ht="108" x14ac:dyDescent="0.25">
      <c r="A226" s="140">
        <v>329</v>
      </c>
      <c r="B226" s="10" t="s">
        <v>2456</v>
      </c>
      <c r="C226" s="11" t="s">
        <v>2457</v>
      </c>
      <c r="D226" s="13" t="s">
        <v>165</v>
      </c>
      <c r="E226" s="39">
        <v>44956</v>
      </c>
      <c r="F226" s="11" t="s">
        <v>2458</v>
      </c>
      <c r="G226" s="11" t="s">
        <v>91</v>
      </c>
      <c r="H226" s="11" t="s">
        <v>92</v>
      </c>
      <c r="I226" s="11" t="s">
        <v>93</v>
      </c>
      <c r="J226" s="52">
        <v>1020743592</v>
      </c>
      <c r="K226" s="13">
        <v>0</v>
      </c>
      <c r="L226" s="13" t="s">
        <v>94</v>
      </c>
      <c r="M226" s="13" t="s">
        <v>95</v>
      </c>
      <c r="N226" s="23" t="s">
        <v>2459</v>
      </c>
      <c r="O226" s="11" t="s">
        <v>253</v>
      </c>
      <c r="P226" s="11" t="s">
        <v>168</v>
      </c>
      <c r="Q226" s="11" t="s">
        <v>99</v>
      </c>
      <c r="R226" s="10" t="s">
        <v>238</v>
      </c>
      <c r="S226" s="10" t="s">
        <v>324</v>
      </c>
      <c r="T226" s="10">
        <v>52085127</v>
      </c>
      <c r="U226" s="11" t="s">
        <v>238</v>
      </c>
      <c r="V226" s="11" t="s">
        <v>103</v>
      </c>
      <c r="W226" s="13" t="s">
        <v>103</v>
      </c>
      <c r="X226" s="13" t="s">
        <v>103</v>
      </c>
      <c r="Y226" s="13" t="s">
        <v>104</v>
      </c>
      <c r="Z226" s="51">
        <v>118338066</v>
      </c>
      <c r="AA226" s="13" t="s">
        <v>103</v>
      </c>
      <c r="AB226" s="13" t="s">
        <v>103</v>
      </c>
      <c r="AC226" s="18">
        <v>10758006</v>
      </c>
      <c r="AD226" s="6" t="s">
        <v>103</v>
      </c>
      <c r="AE226" s="13">
        <v>69723</v>
      </c>
      <c r="AF226" s="11">
        <v>58723</v>
      </c>
      <c r="AG226" s="52">
        <v>2022011000068</v>
      </c>
      <c r="AH226" s="39">
        <v>44957</v>
      </c>
      <c r="AI226" s="12">
        <v>44959</v>
      </c>
      <c r="AJ226" s="13" t="s">
        <v>103</v>
      </c>
      <c r="AK226" s="10" t="s">
        <v>103</v>
      </c>
      <c r="AL226" s="52" t="s">
        <v>103</v>
      </c>
      <c r="AM226" s="13" t="s">
        <v>103</v>
      </c>
      <c r="AN226" s="39" t="s">
        <v>103</v>
      </c>
      <c r="AO226" s="7">
        <v>0</v>
      </c>
      <c r="AP226" s="13" t="s">
        <v>103</v>
      </c>
      <c r="AQ226" s="7">
        <v>0</v>
      </c>
      <c r="AR226" s="13" t="s">
        <v>103</v>
      </c>
      <c r="AS226" s="7">
        <v>0</v>
      </c>
      <c r="AT226" s="3" t="s">
        <v>103</v>
      </c>
      <c r="AU226" s="7">
        <v>0</v>
      </c>
      <c r="AV226" s="3" t="s">
        <v>103</v>
      </c>
      <c r="AW226" s="7">
        <v>0</v>
      </c>
      <c r="AX226" s="3" t="s">
        <v>103</v>
      </c>
      <c r="AY226" s="7">
        <v>0</v>
      </c>
      <c r="AZ226" s="3" t="s">
        <v>103</v>
      </c>
      <c r="BA226" s="11">
        <v>0</v>
      </c>
      <c r="BB226" s="13">
        <v>0</v>
      </c>
      <c r="BC226" s="3">
        <f t="shared" si="18"/>
        <v>-237</v>
      </c>
      <c r="BD226" s="8">
        <f t="shared" si="20"/>
        <v>118338066</v>
      </c>
      <c r="BE226" s="43">
        <v>0</v>
      </c>
      <c r="BF226" s="43">
        <v>0</v>
      </c>
      <c r="BG226" s="43">
        <v>0</v>
      </c>
      <c r="BH226" s="43">
        <v>0</v>
      </c>
      <c r="BI226" s="39">
        <v>45291</v>
      </c>
      <c r="BJ226" s="39">
        <v>45054</v>
      </c>
      <c r="BK226" s="183">
        <f t="shared" ca="1" si="19"/>
        <v>-1075</v>
      </c>
      <c r="BL226" s="11" t="s">
        <v>127</v>
      </c>
      <c r="BM226" s="10" t="s">
        <v>95</v>
      </c>
      <c r="BN226" s="11" t="s">
        <v>107</v>
      </c>
      <c r="BO226" s="13" t="s">
        <v>2460</v>
      </c>
      <c r="BP226" s="11">
        <v>0</v>
      </c>
      <c r="BQ226" s="11" t="s">
        <v>109</v>
      </c>
      <c r="BR226" s="39">
        <v>44959</v>
      </c>
      <c r="BS226" s="13" t="s">
        <v>1350</v>
      </c>
      <c r="BT226" s="39">
        <v>44959</v>
      </c>
      <c r="BU226" s="11" t="s">
        <v>2461</v>
      </c>
      <c r="BV226" s="11" t="s">
        <v>2462</v>
      </c>
      <c r="BW226" s="124" t="s">
        <v>113</v>
      </c>
      <c r="BX226" s="11" t="s">
        <v>114</v>
      </c>
      <c r="BY226" s="13" t="s">
        <v>103</v>
      </c>
      <c r="BZ226" s="11" t="s">
        <v>490</v>
      </c>
      <c r="CA226" s="11" t="s">
        <v>103</v>
      </c>
      <c r="CB226" s="13" t="s">
        <v>117</v>
      </c>
      <c r="CC226" s="11" t="s">
        <v>2463</v>
      </c>
      <c r="CD226" s="11" t="s">
        <v>2464</v>
      </c>
      <c r="CE226" s="12" t="s">
        <v>103</v>
      </c>
      <c r="CF226" s="175"/>
      <c r="CG226" s="175"/>
      <c r="CH226" s="182" t="s">
        <v>245</v>
      </c>
      <c r="CI226" s="182" t="s">
        <v>246</v>
      </c>
      <c r="CJ226" s="182" t="s">
        <v>99</v>
      </c>
      <c r="CK226" s="182" t="s">
        <v>247</v>
      </c>
    </row>
    <row r="227" spans="1:89" ht="108" x14ac:dyDescent="0.25">
      <c r="A227" s="140">
        <v>79</v>
      </c>
      <c r="B227" s="10" t="s">
        <v>2465</v>
      </c>
      <c r="C227" s="10" t="s">
        <v>2466</v>
      </c>
      <c r="D227" s="9" t="s">
        <v>89</v>
      </c>
      <c r="E227" s="17">
        <v>44956</v>
      </c>
      <c r="F227" s="10" t="s">
        <v>2467</v>
      </c>
      <c r="G227" s="10" t="s">
        <v>91</v>
      </c>
      <c r="H227" s="11" t="s">
        <v>92</v>
      </c>
      <c r="I227" s="11" t="s">
        <v>93</v>
      </c>
      <c r="J227" s="15">
        <v>39762099</v>
      </c>
      <c r="K227" s="13">
        <v>1</v>
      </c>
      <c r="L227" s="13" t="s">
        <v>94</v>
      </c>
      <c r="M227" s="3" t="s">
        <v>95</v>
      </c>
      <c r="N227" s="23" t="s">
        <v>2468</v>
      </c>
      <c r="O227" s="10" t="s">
        <v>384</v>
      </c>
      <c r="P227" s="3" t="s">
        <v>98</v>
      </c>
      <c r="Q227" s="10" t="s">
        <v>99</v>
      </c>
      <c r="R227" s="10" t="s">
        <v>744</v>
      </c>
      <c r="S227" s="10" t="s">
        <v>745</v>
      </c>
      <c r="T227" s="10">
        <v>45761628</v>
      </c>
      <c r="U227" s="10" t="s">
        <v>744</v>
      </c>
      <c r="V227" s="10" t="s">
        <v>103</v>
      </c>
      <c r="W227" s="10" t="s">
        <v>103</v>
      </c>
      <c r="X227" s="10" t="s">
        <v>103</v>
      </c>
      <c r="Y227" s="10" t="s">
        <v>104</v>
      </c>
      <c r="Z227" s="18">
        <v>118338066</v>
      </c>
      <c r="AA227" s="9" t="s">
        <v>103</v>
      </c>
      <c r="AB227" s="9" t="s">
        <v>103</v>
      </c>
      <c r="AC227" s="18">
        <v>10758006</v>
      </c>
      <c r="AD227" s="6" t="s">
        <v>103</v>
      </c>
      <c r="AE227" s="13">
        <v>31623</v>
      </c>
      <c r="AF227" s="13">
        <v>64523</v>
      </c>
      <c r="AG227" s="52">
        <v>2022011000068</v>
      </c>
      <c r="AH227" s="20">
        <v>44959</v>
      </c>
      <c r="AI227" s="17">
        <v>44965</v>
      </c>
      <c r="AJ227" s="10" t="s">
        <v>103</v>
      </c>
      <c r="AK227" s="10" t="s">
        <v>103</v>
      </c>
      <c r="AL227" s="21" t="s">
        <v>103</v>
      </c>
      <c r="AM227" s="10" t="s">
        <v>103</v>
      </c>
      <c r="AN227" s="20" t="s">
        <v>103</v>
      </c>
      <c r="AO227" s="7">
        <v>0</v>
      </c>
      <c r="AP227" s="10" t="s">
        <v>103</v>
      </c>
      <c r="AQ227" s="7">
        <v>0</v>
      </c>
      <c r="AR227" s="10" t="s">
        <v>103</v>
      </c>
      <c r="AS227" s="7">
        <v>0</v>
      </c>
      <c r="AT227" s="3" t="s">
        <v>103</v>
      </c>
      <c r="AU227" s="7">
        <v>0</v>
      </c>
      <c r="AV227" s="3" t="s">
        <v>103</v>
      </c>
      <c r="AW227" s="7">
        <v>0</v>
      </c>
      <c r="AX227" s="3" t="s">
        <v>103</v>
      </c>
      <c r="AY227" s="7">
        <v>0</v>
      </c>
      <c r="AZ227" s="3" t="s">
        <v>103</v>
      </c>
      <c r="BA227" s="10">
        <v>0</v>
      </c>
      <c r="BB227" s="3" t="s">
        <v>103</v>
      </c>
      <c r="BC227" s="3">
        <f t="shared" si="18"/>
        <v>0</v>
      </c>
      <c r="BD227" s="8">
        <f t="shared" si="20"/>
        <v>118338066</v>
      </c>
      <c r="BE227" s="43">
        <v>0</v>
      </c>
      <c r="BF227" s="43">
        <v>0</v>
      </c>
      <c r="BG227" s="43">
        <v>0</v>
      </c>
      <c r="BH227" s="43">
        <v>0</v>
      </c>
      <c r="BI227" s="17">
        <v>45291</v>
      </c>
      <c r="BJ227" s="17">
        <v>45291</v>
      </c>
      <c r="BK227" s="183">
        <f t="shared" ca="1" si="19"/>
        <v>-838</v>
      </c>
      <c r="BL227" s="10" t="s">
        <v>127</v>
      </c>
      <c r="BM227" s="9" t="s">
        <v>2469</v>
      </c>
      <c r="BN227" s="9" t="s">
        <v>107</v>
      </c>
      <c r="BO227" s="9" t="s">
        <v>2470</v>
      </c>
      <c r="BP227" s="9">
        <v>0</v>
      </c>
      <c r="BQ227" s="10" t="s">
        <v>109</v>
      </c>
      <c r="BR227" s="17">
        <v>44960</v>
      </c>
      <c r="BS227" s="9" t="s">
        <v>2471</v>
      </c>
      <c r="BT227" s="17">
        <v>44965</v>
      </c>
      <c r="BU227" s="10" t="s">
        <v>2472</v>
      </c>
      <c r="BV227" s="10" t="s">
        <v>131</v>
      </c>
      <c r="BW227" s="124" t="s">
        <v>113</v>
      </c>
      <c r="BX227" s="10" t="s">
        <v>132</v>
      </c>
      <c r="BY227" s="9" t="s">
        <v>103</v>
      </c>
      <c r="BZ227" s="10" t="s">
        <v>142</v>
      </c>
      <c r="CA227" s="9" t="s">
        <v>103</v>
      </c>
      <c r="CB227" s="9" t="s">
        <v>117</v>
      </c>
      <c r="CC227" s="9" t="s">
        <v>2473</v>
      </c>
      <c r="CD227" s="10" t="s">
        <v>2474</v>
      </c>
      <c r="CE227" s="12" t="s">
        <v>103</v>
      </c>
      <c r="CF227" s="175"/>
      <c r="CG227" s="175"/>
      <c r="CH227" s="182" t="s">
        <v>245</v>
      </c>
      <c r="CI227" s="182" t="s">
        <v>246</v>
      </c>
      <c r="CJ227" s="182" t="s">
        <v>99</v>
      </c>
      <c r="CK227" s="182" t="s">
        <v>247</v>
      </c>
    </row>
    <row r="228" spans="1:89" ht="216" x14ac:dyDescent="0.25">
      <c r="A228" s="140">
        <v>538</v>
      </c>
      <c r="B228" s="10" t="s">
        <v>2475</v>
      </c>
      <c r="C228" s="10" t="s">
        <v>2476</v>
      </c>
      <c r="D228" s="9" t="s">
        <v>89</v>
      </c>
      <c r="E228" s="17">
        <v>44956</v>
      </c>
      <c r="F228" s="11" t="s">
        <v>2477</v>
      </c>
      <c r="G228" s="10" t="s">
        <v>91</v>
      </c>
      <c r="H228" s="11" t="s">
        <v>92</v>
      </c>
      <c r="I228" s="11" t="s">
        <v>93</v>
      </c>
      <c r="J228" s="52">
        <v>700147396</v>
      </c>
      <c r="K228" s="13">
        <v>2</v>
      </c>
      <c r="L228" s="13" t="s">
        <v>94</v>
      </c>
      <c r="M228" s="3" t="s">
        <v>95</v>
      </c>
      <c r="N228" s="10" t="s">
        <v>1900</v>
      </c>
      <c r="O228" s="10" t="s">
        <v>384</v>
      </c>
      <c r="P228" s="3" t="s">
        <v>98</v>
      </c>
      <c r="Q228" s="10" t="s">
        <v>99</v>
      </c>
      <c r="R228" s="10" t="s">
        <v>1901</v>
      </c>
      <c r="S228" s="10" t="s">
        <v>1776</v>
      </c>
      <c r="T228" s="10">
        <v>52421376</v>
      </c>
      <c r="U228" s="11" t="s">
        <v>1777</v>
      </c>
      <c r="V228" s="9" t="s">
        <v>103</v>
      </c>
      <c r="W228" s="57" t="s">
        <v>2178</v>
      </c>
      <c r="X228" s="10" t="s">
        <v>103</v>
      </c>
      <c r="Y228" s="10" t="s">
        <v>104</v>
      </c>
      <c r="Z228" s="18">
        <v>41742503</v>
      </c>
      <c r="AA228" s="9" t="s">
        <v>103</v>
      </c>
      <c r="AB228" s="9" t="s">
        <v>103</v>
      </c>
      <c r="AC228" s="18">
        <v>3794773</v>
      </c>
      <c r="AD228" s="6">
        <v>4143892</v>
      </c>
      <c r="AE228" s="13">
        <v>45623</v>
      </c>
      <c r="AF228" s="13">
        <v>64023</v>
      </c>
      <c r="AG228" s="52">
        <v>2022011000068</v>
      </c>
      <c r="AH228" s="20">
        <v>44959</v>
      </c>
      <c r="AI228" s="17">
        <v>44963</v>
      </c>
      <c r="AJ228" s="35" t="s">
        <v>2478</v>
      </c>
      <c r="AK228" s="10" t="s">
        <v>204</v>
      </c>
      <c r="AL228" s="68" t="s">
        <v>2479</v>
      </c>
      <c r="AM228" s="116" t="s">
        <v>2480</v>
      </c>
      <c r="AN228" s="69" t="s">
        <v>2481</v>
      </c>
      <c r="AO228" s="7">
        <v>-1264946</v>
      </c>
      <c r="AP228" s="20">
        <v>45288</v>
      </c>
      <c r="AQ228" s="7">
        <v>20719460</v>
      </c>
      <c r="AR228" s="20">
        <v>45288</v>
      </c>
      <c r="AS228" s="7">
        <v>0</v>
      </c>
      <c r="AT228" s="3" t="s">
        <v>103</v>
      </c>
      <c r="AU228" s="7">
        <v>0</v>
      </c>
      <c r="AV228" s="3" t="s">
        <v>103</v>
      </c>
      <c r="AW228" s="7">
        <v>0</v>
      </c>
      <c r="AX228" s="3" t="s">
        <v>103</v>
      </c>
      <c r="AY228" s="7">
        <v>0</v>
      </c>
      <c r="AZ228" s="3" t="s">
        <v>103</v>
      </c>
      <c r="BA228" s="10">
        <v>1</v>
      </c>
      <c r="BB228" s="20">
        <v>45288</v>
      </c>
      <c r="BC228" s="3">
        <f t="shared" si="18"/>
        <v>152</v>
      </c>
      <c r="BD228" s="8">
        <f t="shared" si="20"/>
        <v>61197017</v>
      </c>
      <c r="BE228" s="154">
        <f>BF228+BG228+BH228</f>
        <v>20719460</v>
      </c>
      <c r="BF228" s="7">
        <v>20719460</v>
      </c>
      <c r="BG228" s="7">
        <v>0</v>
      </c>
      <c r="BH228" s="7">
        <v>0</v>
      </c>
      <c r="BI228" s="17">
        <v>45291</v>
      </c>
      <c r="BJ228" s="17">
        <v>45443</v>
      </c>
      <c r="BK228" s="183">
        <f t="shared" ca="1" si="19"/>
        <v>-686</v>
      </c>
      <c r="BL228" s="10" t="s">
        <v>127</v>
      </c>
      <c r="BM228" s="10" t="s">
        <v>95</v>
      </c>
      <c r="BN228" s="10" t="s">
        <v>107</v>
      </c>
      <c r="BO228" s="10" t="s">
        <v>2482</v>
      </c>
      <c r="BP228" s="10" t="s">
        <v>206</v>
      </c>
      <c r="BQ228" s="10" t="s">
        <v>282</v>
      </c>
      <c r="BR228" s="20" t="s">
        <v>2483</v>
      </c>
      <c r="BS228" s="10" t="s">
        <v>2484</v>
      </c>
      <c r="BT228" s="20" t="s">
        <v>2485</v>
      </c>
      <c r="BU228" s="10" t="s">
        <v>2486</v>
      </c>
      <c r="BV228" s="11" t="s">
        <v>2487</v>
      </c>
      <c r="BW228" s="9" t="s">
        <v>113</v>
      </c>
      <c r="BX228" s="11" t="s">
        <v>343</v>
      </c>
      <c r="BY228" s="9" t="s">
        <v>103</v>
      </c>
      <c r="BZ228" s="10" t="s">
        <v>2103</v>
      </c>
      <c r="CA228" s="10" t="s">
        <v>103</v>
      </c>
      <c r="CB228" s="9" t="s">
        <v>117</v>
      </c>
      <c r="CC228" s="9" t="s">
        <v>2488</v>
      </c>
      <c r="CD228" s="10" t="s">
        <v>2489</v>
      </c>
      <c r="CE228" s="12" t="s">
        <v>103</v>
      </c>
      <c r="CF228" s="175"/>
      <c r="CG228" s="175"/>
      <c r="CH228" s="182" t="s">
        <v>726</v>
      </c>
      <c r="CI228" s="182" t="s">
        <v>246</v>
      </c>
      <c r="CJ228" s="182" t="s">
        <v>727</v>
      </c>
      <c r="CK228" s="182" t="s">
        <v>1787</v>
      </c>
    </row>
    <row r="229" spans="1:89" ht="126" x14ac:dyDescent="0.25">
      <c r="A229" s="140">
        <v>537</v>
      </c>
      <c r="B229" s="10" t="s">
        <v>2490</v>
      </c>
      <c r="C229" s="10" t="s">
        <v>2491</v>
      </c>
      <c r="D229" s="9" t="s">
        <v>89</v>
      </c>
      <c r="E229" s="17">
        <v>44956</v>
      </c>
      <c r="F229" s="10" t="s">
        <v>2492</v>
      </c>
      <c r="G229" s="10" t="s">
        <v>91</v>
      </c>
      <c r="H229" s="11" t="s">
        <v>92</v>
      </c>
      <c r="I229" s="11" t="s">
        <v>93</v>
      </c>
      <c r="J229" s="52">
        <v>1049635905</v>
      </c>
      <c r="K229" s="13">
        <v>5</v>
      </c>
      <c r="L229" s="13" t="s">
        <v>94</v>
      </c>
      <c r="M229" s="13" t="s">
        <v>2493</v>
      </c>
      <c r="N229" s="10" t="s">
        <v>1900</v>
      </c>
      <c r="O229" s="10" t="s">
        <v>384</v>
      </c>
      <c r="P229" s="3" t="s">
        <v>98</v>
      </c>
      <c r="Q229" s="10" t="s">
        <v>99</v>
      </c>
      <c r="R229" s="10" t="s">
        <v>1901</v>
      </c>
      <c r="S229" s="10" t="s">
        <v>1776</v>
      </c>
      <c r="T229" s="10">
        <v>52421376</v>
      </c>
      <c r="U229" s="11" t="s">
        <v>1777</v>
      </c>
      <c r="V229" s="9" t="s">
        <v>103</v>
      </c>
      <c r="W229" s="81" t="s">
        <v>1992</v>
      </c>
      <c r="X229" s="10" t="s">
        <v>103</v>
      </c>
      <c r="Y229" s="10" t="s">
        <v>104</v>
      </c>
      <c r="Z229" s="18">
        <v>41742503</v>
      </c>
      <c r="AA229" s="9" t="s">
        <v>103</v>
      </c>
      <c r="AB229" s="9" t="s">
        <v>103</v>
      </c>
      <c r="AC229" s="18">
        <v>3794773</v>
      </c>
      <c r="AD229" s="6">
        <v>4143892</v>
      </c>
      <c r="AE229" s="13">
        <v>46223</v>
      </c>
      <c r="AF229" s="13">
        <v>64623</v>
      </c>
      <c r="AG229" s="52">
        <v>2022011000068</v>
      </c>
      <c r="AH229" s="20">
        <v>44959</v>
      </c>
      <c r="AI229" s="17">
        <v>44964</v>
      </c>
      <c r="AJ229" s="35" t="s">
        <v>2494</v>
      </c>
      <c r="AK229" s="10" t="s">
        <v>204</v>
      </c>
      <c r="AL229" s="68">
        <v>1010213787</v>
      </c>
      <c r="AM229" s="35">
        <v>1</v>
      </c>
      <c r="AN229" s="69">
        <v>45118</v>
      </c>
      <c r="AO229" s="7">
        <v>-885470</v>
      </c>
      <c r="AP229" s="39">
        <v>45288</v>
      </c>
      <c r="AQ229" s="7">
        <v>20719460</v>
      </c>
      <c r="AR229" s="39">
        <v>45288</v>
      </c>
      <c r="AS229" s="7">
        <v>0</v>
      </c>
      <c r="AT229" s="3" t="s">
        <v>103</v>
      </c>
      <c r="AU229" s="7">
        <v>0</v>
      </c>
      <c r="AV229" s="3" t="s">
        <v>103</v>
      </c>
      <c r="AW229" s="7">
        <v>0</v>
      </c>
      <c r="AX229" s="3" t="s">
        <v>103</v>
      </c>
      <c r="AY229" s="7">
        <v>0</v>
      </c>
      <c r="AZ229" s="3" t="s">
        <v>103</v>
      </c>
      <c r="BA229" s="10">
        <v>1</v>
      </c>
      <c r="BB229" s="39">
        <v>45288</v>
      </c>
      <c r="BC229" s="3">
        <f t="shared" si="18"/>
        <v>152</v>
      </c>
      <c r="BD229" s="8">
        <f t="shared" si="20"/>
        <v>61576493</v>
      </c>
      <c r="BE229" s="154">
        <f>BF229+BG229+BH229</f>
        <v>20719460</v>
      </c>
      <c r="BF229" s="7">
        <v>20719460</v>
      </c>
      <c r="BG229" s="7">
        <v>0</v>
      </c>
      <c r="BH229" s="7">
        <v>0</v>
      </c>
      <c r="BI229" s="17">
        <v>45291</v>
      </c>
      <c r="BJ229" s="12">
        <v>45443</v>
      </c>
      <c r="BK229" s="183">
        <f t="shared" ca="1" si="19"/>
        <v>-686</v>
      </c>
      <c r="BL229" s="10" t="s">
        <v>127</v>
      </c>
      <c r="BM229" s="10" t="s">
        <v>95</v>
      </c>
      <c r="BN229" s="10" t="s">
        <v>107</v>
      </c>
      <c r="BO229" s="10" t="s">
        <v>2495</v>
      </c>
      <c r="BP229" s="10" t="s">
        <v>2496</v>
      </c>
      <c r="BQ229" s="10" t="s">
        <v>282</v>
      </c>
      <c r="BR229" s="20" t="s">
        <v>2497</v>
      </c>
      <c r="BS229" s="10" t="s">
        <v>2498</v>
      </c>
      <c r="BT229" s="20" t="s">
        <v>2499</v>
      </c>
      <c r="BU229" s="10" t="s">
        <v>2500</v>
      </c>
      <c r="BV229" s="11" t="s">
        <v>2501</v>
      </c>
      <c r="BW229" s="9" t="s">
        <v>113</v>
      </c>
      <c r="BX229" s="11" t="s">
        <v>343</v>
      </c>
      <c r="BY229" s="9" t="s">
        <v>103</v>
      </c>
      <c r="BZ229" s="10" t="s">
        <v>2103</v>
      </c>
      <c r="CA229" s="10" t="s">
        <v>103</v>
      </c>
      <c r="CB229" s="9" t="s">
        <v>117</v>
      </c>
      <c r="CC229" s="9" t="s">
        <v>2502</v>
      </c>
      <c r="CD229" s="10" t="s">
        <v>2503</v>
      </c>
      <c r="CE229" s="12" t="s">
        <v>103</v>
      </c>
      <c r="CF229" s="175"/>
      <c r="CG229" s="175"/>
      <c r="CH229" s="182" t="s">
        <v>726</v>
      </c>
      <c r="CI229" s="182" t="s">
        <v>246</v>
      </c>
      <c r="CJ229" s="182" t="s">
        <v>727</v>
      </c>
      <c r="CK229" s="182" t="s">
        <v>1787</v>
      </c>
    </row>
    <row r="230" spans="1:89" ht="126" x14ac:dyDescent="0.25">
      <c r="A230" s="140">
        <v>547</v>
      </c>
      <c r="B230" s="10" t="s">
        <v>2504</v>
      </c>
      <c r="C230" s="10" t="s">
        <v>2505</v>
      </c>
      <c r="D230" s="9" t="s">
        <v>89</v>
      </c>
      <c r="E230" s="17">
        <v>44956</v>
      </c>
      <c r="F230" s="10" t="s">
        <v>2506</v>
      </c>
      <c r="G230" s="10" t="s">
        <v>91</v>
      </c>
      <c r="H230" s="11" t="s">
        <v>92</v>
      </c>
      <c r="I230" s="11" t="s">
        <v>93</v>
      </c>
      <c r="J230" s="52">
        <v>1085333893</v>
      </c>
      <c r="K230" s="13">
        <v>1</v>
      </c>
      <c r="L230" s="13" t="s">
        <v>94</v>
      </c>
      <c r="M230" s="13" t="s">
        <v>1357</v>
      </c>
      <c r="N230" s="10" t="s">
        <v>1900</v>
      </c>
      <c r="O230" s="10" t="s">
        <v>384</v>
      </c>
      <c r="P230" s="3" t="s">
        <v>98</v>
      </c>
      <c r="Q230" s="10" t="s">
        <v>99</v>
      </c>
      <c r="R230" s="10" t="s">
        <v>1901</v>
      </c>
      <c r="S230" s="10" t="s">
        <v>1776</v>
      </c>
      <c r="T230" s="10">
        <v>52421376</v>
      </c>
      <c r="U230" s="11" t="s">
        <v>1777</v>
      </c>
      <c r="V230" s="9" t="s">
        <v>103</v>
      </c>
      <c r="W230" s="57" t="s">
        <v>2178</v>
      </c>
      <c r="X230" s="10" t="s">
        <v>103</v>
      </c>
      <c r="Y230" s="10" t="s">
        <v>104</v>
      </c>
      <c r="Z230" s="51">
        <v>41742503</v>
      </c>
      <c r="AA230" s="13" t="s">
        <v>103</v>
      </c>
      <c r="AB230" s="13" t="s">
        <v>103</v>
      </c>
      <c r="AC230" s="51">
        <v>3794773</v>
      </c>
      <c r="AD230" s="6">
        <v>4143892</v>
      </c>
      <c r="AE230" s="13">
        <v>46123</v>
      </c>
      <c r="AF230" s="13">
        <v>64723</v>
      </c>
      <c r="AG230" s="52">
        <v>2022011000068</v>
      </c>
      <c r="AH230" s="20">
        <v>44959</v>
      </c>
      <c r="AI230" s="17">
        <v>44964</v>
      </c>
      <c r="AJ230" s="2" t="s">
        <v>2507</v>
      </c>
      <c r="AK230" s="2" t="s">
        <v>204</v>
      </c>
      <c r="AL230" s="59" t="s">
        <v>2508</v>
      </c>
      <c r="AM230" s="2" t="s">
        <v>2509</v>
      </c>
      <c r="AN230" s="36" t="s">
        <v>2510</v>
      </c>
      <c r="AO230" s="7">
        <v>-1391451</v>
      </c>
      <c r="AP230" s="36">
        <v>45287</v>
      </c>
      <c r="AQ230" s="7">
        <v>20719460</v>
      </c>
      <c r="AR230" s="36">
        <v>45287</v>
      </c>
      <c r="AS230" s="7">
        <v>0</v>
      </c>
      <c r="AT230" s="3" t="s">
        <v>103</v>
      </c>
      <c r="AU230" s="7">
        <v>0</v>
      </c>
      <c r="AV230" s="3" t="s">
        <v>103</v>
      </c>
      <c r="AW230" s="7">
        <v>0</v>
      </c>
      <c r="AX230" s="3" t="s">
        <v>103</v>
      </c>
      <c r="AY230" s="7">
        <v>0</v>
      </c>
      <c r="AZ230" s="3" t="s">
        <v>103</v>
      </c>
      <c r="BA230" s="10">
        <v>1</v>
      </c>
      <c r="BB230" s="36">
        <v>45287</v>
      </c>
      <c r="BC230" s="3">
        <f t="shared" si="18"/>
        <v>152</v>
      </c>
      <c r="BD230" s="8">
        <f t="shared" si="20"/>
        <v>61070512</v>
      </c>
      <c r="BE230" s="154">
        <f>BF230+BG230+BH230</f>
        <v>20719460</v>
      </c>
      <c r="BF230" s="7">
        <f>AQ230</f>
        <v>20719460</v>
      </c>
      <c r="BG230" s="7">
        <v>0</v>
      </c>
      <c r="BH230" s="7">
        <v>0</v>
      </c>
      <c r="BI230" s="17">
        <v>45291</v>
      </c>
      <c r="BJ230" s="17">
        <v>45443</v>
      </c>
      <c r="BK230" s="183">
        <f t="shared" ca="1" si="19"/>
        <v>-686</v>
      </c>
      <c r="BL230" s="10" t="s">
        <v>127</v>
      </c>
      <c r="BM230" s="10" t="s">
        <v>95</v>
      </c>
      <c r="BN230" s="10" t="s">
        <v>107</v>
      </c>
      <c r="BO230" s="10" t="s">
        <v>2511</v>
      </c>
      <c r="BP230" s="10" t="s">
        <v>206</v>
      </c>
      <c r="BQ230" s="10" t="s">
        <v>282</v>
      </c>
      <c r="BR230" s="20" t="s">
        <v>2497</v>
      </c>
      <c r="BS230" s="10" t="s">
        <v>2498</v>
      </c>
      <c r="BT230" s="20" t="s">
        <v>2512</v>
      </c>
      <c r="BU230" s="10" t="s">
        <v>2513</v>
      </c>
      <c r="BV230" s="11" t="s">
        <v>2514</v>
      </c>
      <c r="BW230" s="9" t="s">
        <v>113</v>
      </c>
      <c r="BX230" s="11" t="s">
        <v>343</v>
      </c>
      <c r="BY230" s="9" t="s">
        <v>103</v>
      </c>
      <c r="BZ230" s="10" t="s">
        <v>142</v>
      </c>
      <c r="CA230" s="10" t="s">
        <v>103</v>
      </c>
      <c r="CB230" s="9" t="s">
        <v>117</v>
      </c>
      <c r="CC230" s="3" t="s">
        <v>2515</v>
      </c>
      <c r="CD230" s="10" t="s">
        <v>2516</v>
      </c>
      <c r="CE230" s="12" t="s">
        <v>103</v>
      </c>
      <c r="CF230" s="175"/>
      <c r="CG230" s="175"/>
      <c r="CH230" s="182" t="s">
        <v>726</v>
      </c>
      <c r="CI230" s="182" t="s">
        <v>246</v>
      </c>
      <c r="CJ230" s="182" t="s">
        <v>727</v>
      </c>
      <c r="CK230" s="182" t="s">
        <v>1787</v>
      </c>
    </row>
    <row r="231" spans="1:89" ht="90" x14ac:dyDescent="0.25">
      <c r="A231" s="140">
        <v>120</v>
      </c>
      <c r="B231" s="10" t="s">
        <v>2517</v>
      </c>
      <c r="C231" s="10" t="s">
        <v>2518</v>
      </c>
      <c r="D231" s="10" t="s">
        <v>250</v>
      </c>
      <c r="E231" s="17">
        <v>44957</v>
      </c>
      <c r="F231" s="10" t="s">
        <v>2519</v>
      </c>
      <c r="G231" s="10" t="s">
        <v>91</v>
      </c>
      <c r="H231" s="11" t="s">
        <v>92</v>
      </c>
      <c r="I231" s="11" t="s">
        <v>93</v>
      </c>
      <c r="J231" s="52">
        <v>1151948076</v>
      </c>
      <c r="K231" s="13">
        <v>8</v>
      </c>
      <c r="L231" s="13" t="s">
        <v>94</v>
      </c>
      <c r="M231" s="13" t="s">
        <v>1550</v>
      </c>
      <c r="N231" s="10" t="s">
        <v>2520</v>
      </c>
      <c r="O231" s="11" t="s">
        <v>97</v>
      </c>
      <c r="P231" s="3" t="s">
        <v>98</v>
      </c>
      <c r="Q231" s="10" t="s">
        <v>99</v>
      </c>
      <c r="R231" s="10" t="s">
        <v>1221</v>
      </c>
      <c r="S231" s="10" t="s">
        <v>1222</v>
      </c>
      <c r="T231" s="10">
        <v>14238439</v>
      </c>
      <c r="U231" s="2" t="s">
        <v>1221</v>
      </c>
      <c r="V231" s="10" t="s">
        <v>103</v>
      </c>
      <c r="W231" s="10" t="s">
        <v>103</v>
      </c>
      <c r="X231" s="10" t="s">
        <v>103</v>
      </c>
      <c r="Y231" s="10" t="s">
        <v>104</v>
      </c>
      <c r="Z231" s="18">
        <v>110200277</v>
      </c>
      <c r="AA231" s="9" t="s">
        <v>103</v>
      </c>
      <c r="AB231" s="9" t="s">
        <v>103</v>
      </c>
      <c r="AC231" s="18">
        <v>12446862</v>
      </c>
      <c r="AD231" s="6" t="s">
        <v>103</v>
      </c>
      <c r="AE231" s="11">
        <v>61423</v>
      </c>
      <c r="AF231" s="10">
        <v>68223</v>
      </c>
      <c r="AG231" s="15">
        <v>2022011000068</v>
      </c>
      <c r="AH231" s="17">
        <v>44958</v>
      </c>
      <c r="AI231" s="20">
        <v>44964</v>
      </c>
      <c r="AJ231" s="10" t="s">
        <v>103</v>
      </c>
      <c r="AK231" s="10" t="s">
        <v>103</v>
      </c>
      <c r="AL231" s="21" t="s">
        <v>103</v>
      </c>
      <c r="AM231" s="10" t="s">
        <v>103</v>
      </c>
      <c r="AN231" s="20" t="s">
        <v>103</v>
      </c>
      <c r="AO231" s="67">
        <v>9471748</v>
      </c>
      <c r="AP231" s="20">
        <v>45138</v>
      </c>
      <c r="AQ231" s="43">
        <v>40775919</v>
      </c>
      <c r="AR231" s="20">
        <v>45288</v>
      </c>
      <c r="AS231" s="7">
        <v>0</v>
      </c>
      <c r="AT231" s="3" t="s">
        <v>103</v>
      </c>
      <c r="AU231" s="7">
        <v>0</v>
      </c>
      <c r="AV231" s="3" t="s">
        <v>103</v>
      </c>
      <c r="AW231" s="7">
        <v>0</v>
      </c>
      <c r="AX231" s="3" t="s">
        <v>103</v>
      </c>
      <c r="AY231" s="7">
        <v>0</v>
      </c>
      <c r="AZ231" s="3" t="s">
        <v>103</v>
      </c>
      <c r="BA231" s="10">
        <v>1</v>
      </c>
      <c r="BB231" s="20">
        <v>45288</v>
      </c>
      <c r="BC231" s="3">
        <f t="shared" si="18"/>
        <v>91</v>
      </c>
      <c r="BD231" s="8">
        <f t="shared" si="20"/>
        <v>160447944</v>
      </c>
      <c r="BE231" s="154">
        <f>BF231+BG231+BH231</f>
        <v>40775919</v>
      </c>
      <c r="BF231" s="7">
        <v>40775919</v>
      </c>
      <c r="BG231" s="7">
        <v>0</v>
      </c>
      <c r="BH231" s="7">
        <v>0</v>
      </c>
      <c r="BI231" s="20">
        <v>45291</v>
      </c>
      <c r="BJ231" s="20">
        <v>45382</v>
      </c>
      <c r="BK231" s="183">
        <f t="shared" ca="1" si="19"/>
        <v>-747</v>
      </c>
      <c r="BL231" s="10" t="s">
        <v>127</v>
      </c>
      <c r="BM231" s="10" t="s">
        <v>95</v>
      </c>
      <c r="BN231" s="9" t="s">
        <v>107</v>
      </c>
      <c r="BO231" s="10" t="s">
        <v>2521</v>
      </c>
      <c r="BP231" s="10" t="s">
        <v>889</v>
      </c>
      <c r="BQ231" s="10" t="s">
        <v>282</v>
      </c>
      <c r="BR231" s="20" t="s">
        <v>2522</v>
      </c>
      <c r="BS231" s="10" t="s">
        <v>2523</v>
      </c>
      <c r="BT231" s="20" t="s">
        <v>2485</v>
      </c>
      <c r="BU231" s="10" t="s">
        <v>2524</v>
      </c>
      <c r="BV231" s="10" t="s">
        <v>2525</v>
      </c>
      <c r="BW231" s="9" t="s">
        <v>113</v>
      </c>
      <c r="BX231" s="11" t="s">
        <v>258</v>
      </c>
      <c r="BY231" s="9" t="s">
        <v>103</v>
      </c>
      <c r="BZ231" s="11" t="s">
        <v>632</v>
      </c>
      <c r="CA231" s="9" t="s">
        <v>103</v>
      </c>
      <c r="CB231" s="9" t="s">
        <v>117</v>
      </c>
      <c r="CC231" s="9" t="s">
        <v>2526</v>
      </c>
      <c r="CD231" s="10" t="s">
        <v>2527</v>
      </c>
      <c r="CE231" s="12" t="s">
        <v>103</v>
      </c>
      <c r="CF231" s="175"/>
      <c r="CG231" s="175"/>
      <c r="CH231" s="182" t="s">
        <v>1227</v>
      </c>
      <c r="CI231" s="182" t="s">
        <v>494</v>
      </c>
      <c r="CJ231" s="182" t="s">
        <v>99</v>
      </c>
      <c r="CK231" s="182" t="s">
        <v>1228</v>
      </c>
    </row>
    <row r="232" spans="1:89" ht="72" x14ac:dyDescent="0.25">
      <c r="A232" s="140">
        <v>318</v>
      </c>
      <c r="B232" s="10" t="s">
        <v>2528</v>
      </c>
      <c r="C232" s="11" t="s">
        <v>2529</v>
      </c>
      <c r="D232" s="13" t="s">
        <v>165</v>
      </c>
      <c r="E232" s="39">
        <v>44957</v>
      </c>
      <c r="F232" s="11" t="s">
        <v>2530</v>
      </c>
      <c r="G232" s="11" t="s">
        <v>91</v>
      </c>
      <c r="H232" s="11" t="s">
        <v>92</v>
      </c>
      <c r="I232" s="11" t="s">
        <v>93</v>
      </c>
      <c r="J232" s="52">
        <v>1072466089</v>
      </c>
      <c r="K232" s="13">
        <v>8</v>
      </c>
      <c r="L232" s="13" t="s">
        <v>94</v>
      </c>
      <c r="M232" s="13" t="s">
        <v>2531</v>
      </c>
      <c r="N232" s="10" t="s">
        <v>2532</v>
      </c>
      <c r="O232" s="11" t="s">
        <v>253</v>
      </c>
      <c r="P232" s="11" t="s">
        <v>168</v>
      </c>
      <c r="Q232" s="11" t="s">
        <v>99</v>
      </c>
      <c r="R232" s="10" t="s">
        <v>238</v>
      </c>
      <c r="S232" s="10" t="s">
        <v>324</v>
      </c>
      <c r="T232" s="10">
        <v>52085127</v>
      </c>
      <c r="U232" s="11" t="s">
        <v>238</v>
      </c>
      <c r="V232" s="11" t="s">
        <v>103</v>
      </c>
      <c r="W232" s="13" t="s">
        <v>103</v>
      </c>
      <c r="X232" s="13" t="s">
        <v>103</v>
      </c>
      <c r="Y232" s="13" t="s">
        <v>104</v>
      </c>
      <c r="Z232" s="51">
        <v>118338066</v>
      </c>
      <c r="AA232" s="13" t="s">
        <v>103</v>
      </c>
      <c r="AB232" s="13" t="s">
        <v>103</v>
      </c>
      <c r="AC232" s="18">
        <v>10758006</v>
      </c>
      <c r="AD232" s="6" t="s">
        <v>103</v>
      </c>
      <c r="AE232" s="13">
        <v>68623</v>
      </c>
      <c r="AF232" s="13">
        <v>58923</v>
      </c>
      <c r="AG232" s="11" t="s">
        <v>221</v>
      </c>
      <c r="AH232" s="39">
        <v>44957</v>
      </c>
      <c r="AI232" s="12">
        <v>44960</v>
      </c>
      <c r="AJ232" s="13" t="s">
        <v>103</v>
      </c>
      <c r="AK232" s="10" t="s">
        <v>103</v>
      </c>
      <c r="AL232" s="52" t="s">
        <v>103</v>
      </c>
      <c r="AM232" s="13" t="s">
        <v>103</v>
      </c>
      <c r="AN232" s="39" t="s">
        <v>103</v>
      </c>
      <c r="AO232" s="7">
        <v>0</v>
      </c>
      <c r="AP232" s="13" t="s">
        <v>103</v>
      </c>
      <c r="AQ232" s="7">
        <v>0</v>
      </c>
      <c r="AR232" s="13" t="s">
        <v>103</v>
      </c>
      <c r="AS232" s="7">
        <v>0</v>
      </c>
      <c r="AT232" s="3" t="s">
        <v>103</v>
      </c>
      <c r="AU232" s="7">
        <v>0</v>
      </c>
      <c r="AV232" s="3" t="s">
        <v>103</v>
      </c>
      <c r="AW232" s="7">
        <v>0</v>
      </c>
      <c r="AX232" s="3" t="s">
        <v>103</v>
      </c>
      <c r="AY232" s="7">
        <v>0</v>
      </c>
      <c r="AZ232" s="3" t="s">
        <v>103</v>
      </c>
      <c r="BA232" s="11">
        <v>0</v>
      </c>
      <c r="BB232" s="13">
        <v>0</v>
      </c>
      <c r="BC232" s="3">
        <f t="shared" si="18"/>
        <v>-173</v>
      </c>
      <c r="BD232" s="8">
        <f t="shared" si="20"/>
        <v>118338066</v>
      </c>
      <c r="BE232" s="43">
        <v>0</v>
      </c>
      <c r="BF232" s="43">
        <v>0</v>
      </c>
      <c r="BG232" s="43">
        <v>0</v>
      </c>
      <c r="BH232" s="43">
        <v>0</v>
      </c>
      <c r="BI232" s="39">
        <v>45291</v>
      </c>
      <c r="BJ232" s="39">
        <v>45118</v>
      </c>
      <c r="BK232" s="183">
        <f t="shared" ca="1" si="19"/>
        <v>-1011</v>
      </c>
      <c r="BL232" s="11" t="s">
        <v>127</v>
      </c>
      <c r="BM232" s="10" t="s">
        <v>95</v>
      </c>
      <c r="BN232" s="11" t="s">
        <v>107</v>
      </c>
      <c r="BO232" s="13" t="s">
        <v>2533</v>
      </c>
      <c r="BP232" s="11">
        <v>0</v>
      </c>
      <c r="BQ232" s="11" t="s">
        <v>109</v>
      </c>
      <c r="BR232" s="39">
        <v>44959</v>
      </c>
      <c r="BS232" s="13" t="s">
        <v>2425</v>
      </c>
      <c r="BT232" s="39">
        <v>44960</v>
      </c>
      <c r="BU232" s="11" t="s">
        <v>2534</v>
      </c>
      <c r="BV232" s="11" t="s">
        <v>2535</v>
      </c>
      <c r="BW232" s="124" t="s">
        <v>113</v>
      </c>
      <c r="BX232" s="13" t="s">
        <v>114</v>
      </c>
      <c r="BY232" s="13" t="s">
        <v>103</v>
      </c>
      <c r="BZ232" s="11" t="s">
        <v>142</v>
      </c>
      <c r="CA232" s="11" t="s">
        <v>103</v>
      </c>
      <c r="CB232" s="13" t="s">
        <v>117</v>
      </c>
      <c r="CC232" s="11" t="s">
        <v>2536</v>
      </c>
      <c r="CD232" s="11" t="s">
        <v>2537</v>
      </c>
      <c r="CE232" s="12" t="s">
        <v>103</v>
      </c>
      <c r="CF232" s="175"/>
      <c r="CG232" s="175"/>
      <c r="CH232" s="182" t="s">
        <v>245</v>
      </c>
      <c r="CI232" s="182" t="s">
        <v>246</v>
      </c>
      <c r="CJ232" s="182" t="s">
        <v>99</v>
      </c>
      <c r="CK232" s="182" t="s">
        <v>247</v>
      </c>
    </row>
    <row r="233" spans="1:89" ht="72" x14ac:dyDescent="0.25">
      <c r="A233" s="140">
        <v>322</v>
      </c>
      <c r="B233" s="10" t="s">
        <v>2538</v>
      </c>
      <c r="C233" s="11" t="s">
        <v>2539</v>
      </c>
      <c r="D233" s="13" t="s">
        <v>165</v>
      </c>
      <c r="E233" s="39">
        <v>44957</v>
      </c>
      <c r="F233" s="11" t="s">
        <v>2540</v>
      </c>
      <c r="G233" s="11" t="s">
        <v>91</v>
      </c>
      <c r="H233" s="11" t="s">
        <v>92</v>
      </c>
      <c r="I233" s="11" t="s">
        <v>93</v>
      </c>
      <c r="J233" s="52">
        <v>1020720743</v>
      </c>
      <c r="K233" s="13">
        <v>7</v>
      </c>
      <c r="L233" s="13" t="s">
        <v>94</v>
      </c>
      <c r="M233" s="3" t="s">
        <v>95</v>
      </c>
      <c r="N233" s="10" t="s">
        <v>2541</v>
      </c>
      <c r="O233" s="11" t="s">
        <v>253</v>
      </c>
      <c r="P233" s="3" t="s">
        <v>98</v>
      </c>
      <c r="Q233" s="11" t="s">
        <v>99</v>
      </c>
      <c r="R233" s="10" t="s">
        <v>238</v>
      </c>
      <c r="S233" s="10" t="s">
        <v>239</v>
      </c>
      <c r="T233" s="28">
        <v>52107153</v>
      </c>
      <c r="U233" s="11" t="s">
        <v>238</v>
      </c>
      <c r="V233" s="11" t="s">
        <v>103</v>
      </c>
      <c r="W233" s="13" t="s">
        <v>103</v>
      </c>
      <c r="X233" s="13" t="s">
        <v>103</v>
      </c>
      <c r="Y233" s="13" t="s">
        <v>104</v>
      </c>
      <c r="Z233" s="51">
        <v>118338066</v>
      </c>
      <c r="AA233" s="13" t="s">
        <v>103</v>
      </c>
      <c r="AB233" s="13" t="s">
        <v>103</v>
      </c>
      <c r="AC233" s="18">
        <v>10758006</v>
      </c>
      <c r="AD233" s="6" t="s">
        <v>103</v>
      </c>
      <c r="AE233" s="13">
        <v>69023</v>
      </c>
      <c r="AF233" s="13">
        <v>58823</v>
      </c>
      <c r="AG233" s="15">
        <v>2022011000068</v>
      </c>
      <c r="AH233" s="39">
        <v>44957</v>
      </c>
      <c r="AI233" s="12">
        <v>44958</v>
      </c>
      <c r="AJ233" s="13" t="s">
        <v>103</v>
      </c>
      <c r="AK233" s="10" t="s">
        <v>103</v>
      </c>
      <c r="AL233" s="52" t="s">
        <v>103</v>
      </c>
      <c r="AM233" s="13" t="s">
        <v>103</v>
      </c>
      <c r="AN233" s="39" t="s">
        <v>103</v>
      </c>
      <c r="AO233" s="7">
        <v>0</v>
      </c>
      <c r="AP233" s="13" t="s">
        <v>103</v>
      </c>
      <c r="AQ233" s="7">
        <v>0</v>
      </c>
      <c r="AR233" s="13" t="s">
        <v>103</v>
      </c>
      <c r="AS233" s="7">
        <v>0</v>
      </c>
      <c r="AT233" s="3" t="s">
        <v>103</v>
      </c>
      <c r="AU233" s="7">
        <v>0</v>
      </c>
      <c r="AV233" s="3" t="s">
        <v>103</v>
      </c>
      <c r="AW233" s="7">
        <v>0</v>
      </c>
      <c r="AX233" s="3" t="s">
        <v>103</v>
      </c>
      <c r="AY233" s="7">
        <v>0</v>
      </c>
      <c r="AZ233" s="3" t="s">
        <v>103</v>
      </c>
      <c r="BA233" s="11">
        <v>0</v>
      </c>
      <c r="BB233" s="3" t="s">
        <v>103</v>
      </c>
      <c r="BC233" s="3">
        <f t="shared" si="18"/>
        <v>0</v>
      </c>
      <c r="BD233" s="8">
        <f t="shared" si="20"/>
        <v>118338066</v>
      </c>
      <c r="BE233" s="43">
        <v>0</v>
      </c>
      <c r="BF233" s="43">
        <v>0</v>
      </c>
      <c r="BG233" s="43">
        <v>0</v>
      </c>
      <c r="BH233" s="43">
        <v>0</v>
      </c>
      <c r="BI233" s="39">
        <v>45291</v>
      </c>
      <c r="BJ233" s="39">
        <v>45291</v>
      </c>
      <c r="BK233" s="183">
        <f t="shared" ca="1" si="19"/>
        <v>-838</v>
      </c>
      <c r="BL233" s="13" t="s">
        <v>106</v>
      </c>
      <c r="BM233" s="10" t="s">
        <v>95</v>
      </c>
      <c r="BN233" s="11" t="s">
        <v>107</v>
      </c>
      <c r="BO233" s="13" t="s">
        <v>2542</v>
      </c>
      <c r="BP233" s="11">
        <v>0</v>
      </c>
      <c r="BQ233" s="11" t="s">
        <v>109</v>
      </c>
      <c r="BR233" s="39">
        <v>44958</v>
      </c>
      <c r="BS233" s="13" t="s">
        <v>2406</v>
      </c>
      <c r="BT233" s="39">
        <v>44958</v>
      </c>
      <c r="BU233" s="11" t="s">
        <v>2543</v>
      </c>
      <c r="BV233" s="10" t="s">
        <v>2544</v>
      </c>
      <c r="BW233" s="124" t="s">
        <v>113</v>
      </c>
      <c r="BX233" s="10" t="s">
        <v>132</v>
      </c>
      <c r="BY233" s="13" t="s">
        <v>103</v>
      </c>
      <c r="BZ233" s="11" t="s">
        <v>259</v>
      </c>
      <c r="CA233" s="11" t="s">
        <v>103</v>
      </c>
      <c r="CB233" s="13" t="s">
        <v>160</v>
      </c>
      <c r="CC233" s="11" t="s">
        <v>2545</v>
      </c>
      <c r="CD233" s="11" t="s">
        <v>2546</v>
      </c>
      <c r="CE233" s="12" t="s">
        <v>103</v>
      </c>
      <c r="CF233" s="175"/>
      <c r="CG233" s="175"/>
      <c r="CH233" s="182" t="s">
        <v>245</v>
      </c>
      <c r="CI233" s="182" t="s">
        <v>246</v>
      </c>
      <c r="CJ233" s="182" t="s">
        <v>99</v>
      </c>
      <c r="CK233" s="182" t="s">
        <v>247</v>
      </c>
    </row>
    <row r="234" spans="1:89" ht="108" x14ac:dyDescent="0.25">
      <c r="A234" s="140">
        <v>82</v>
      </c>
      <c r="B234" s="10" t="s">
        <v>2547</v>
      </c>
      <c r="C234" s="10" t="s">
        <v>2548</v>
      </c>
      <c r="D234" s="9" t="s">
        <v>89</v>
      </c>
      <c r="E234" s="17">
        <v>44957</v>
      </c>
      <c r="F234" s="10" t="s">
        <v>2549</v>
      </c>
      <c r="G234" s="10" t="s">
        <v>91</v>
      </c>
      <c r="H234" s="11" t="s">
        <v>92</v>
      </c>
      <c r="I234" s="11" t="s">
        <v>93</v>
      </c>
      <c r="J234" s="15">
        <v>1107050314</v>
      </c>
      <c r="K234" s="13">
        <v>0</v>
      </c>
      <c r="L234" s="13" t="s">
        <v>94</v>
      </c>
      <c r="M234" s="13" t="s">
        <v>2550</v>
      </c>
      <c r="N234" s="23" t="s">
        <v>2551</v>
      </c>
      <c r="O234" s="10" t="s">
        <v>384</v>
      </c>
      <c r="P234" s="3" t="s">
        <v>98</v>
      </c>
      <c r="Q234" s="10" t="s">
        <v>99</v>
      </c>
      <c r="R234" s="10" t="s">
        <v>744</v>
      </c>
      <c r="S234" s="10" t="s">
        <v>745</v>
      </c>
      <c r="T234" s="10">
        <v>45761628</v>
      </c>
      <c r="U234" s="10" t="s">
        <v>744</v>
      </c>
      <c r="V234" s="10" t="s">
        <v>103</v>
      </c>
      <c r="W234" s="10" t="s">
        <v>103</v>
      </c>
      <c r="X234" s="10" t="s">
        <v>103</v>
      </c>
      <c r="Y234" s="10" t="s">
        <v>104</v>
      </c>
      <c r="Z234" s="18">
        <v>118338066</v>
      </c>
      <c r="AA234" s="9" t="s">
        <v>103</v>
      </c>
      <c r="AB234" s="9" t="s">
        <v>103</v>
      </c>
      <c r="AC234" s="18">
        <v>10758006</v>
      </c>
      <c r="AD234" s="6" t="s">
        <v>103</v>
      </c>
      <c r="AE234" s="11">
        <v>31523</v>
      </c>
      <c r="AF234" s="13" t="s">
        <v>2552</v>
      </c>
      <c r="AG234" s="15">
        <v>2022011000068</v>
      </c>
      <c r="AH234" s="17">
        <v>44960</v>
      </c>
      <c r="AI234" s="17">
        <v>44964</v>
      </c>
      <c r="AJ234" s="10" t="s">
        <v>103</v>
      </c>
      <c r="AK234" s="10" t="s">
        <v>103</v>
      </c>
      <c r="AL234" s="21" t="s">
        <v>103</v>
      </c>
      <c r="AM234" s="10" t="s">
        <v>103</v>
      </c>
      <c r="AN234" s="20" t="s">
        <v>103</v>
      </c>
      <c r="AO234" s="7">
        <v>0</v>
      </c>
      <c r="AP234" s="10" t="s">
        <v>103</v>
      </c>
      <c r="AQ234" s="7">
        <v>0</v>
      </c>
      <c r="AR234" s="10" t="s">
        <v>103</v>
      </c>
      <c r="AS234" s="7">
        <v>0</v>
      </c>
      <c r="AT234" s="3" t="s">
        <v>103</v>
      </c>
      <c r="AU234" s="7">
        <v>0</v>
      </c>
      <c r="AV234" s="3" t="s">
        <v>103</v>
      </c>
      <c r="AW234" s="7">
        <v>0</v>
      </c>
      <c r="AX234" s="3" t="s">
        <v>103</v>
      </c>
      <c r="AY234" s="7">
        <v>0</v>
      </c>
      <c r="AZ234" s="3" t="s">
        <v>103</v>
      </c>
      <c r="BA234" s="10">
        <v>0</v>
      </c>
      <c r="BB234" s="3" t="s">
        <v>103</v>
      </c>
      <c r="BC234" s="3">
        <f t="shared" si="18"/>
        <v>0</v>
      </c>
      <c r="BD234" s="8">
        <f t="shared" si="20"/>
        <v>118338066</v>
      </c>
      <c r="BE234" s="43">
        <v>0</v>
      </c>
      <c r="BF234" s="43">
        <v>0</v>
      </c>
      <c r="BG234" s="43">
        <v>0</v>
      </c>
      <c r="BH234" s="43">
        <v>0</v>
      </c>
      <c r="BI234" s="17">
        <v>45291</v>
      </c>
      <c r="BJ234" s="17">
        <v>45291</v>
      </c>
      <c r="BK234" s="183">
        <f t="shared" ca="1" si="19"/>
        <v>-838</v>
      </c>
      <c r="BL234" s="10" t="s">
        <v>127</v>
      </c>
      <c r="BM234" s="9" t="s">
        <v>2553</v>
      </c>
      <c r="BN234" s="9" t="s">
        <v>107</v>
      </c>
      <c r="BO234" s="9" t="s">
        <v>2554</v>
      </c>
      <c r="BP234" s="9">
        <v>0</v>
      </c>
      <c r="BQ234" s="10" t="s">
        <v>158</v>
      </c>
      <c r="BR234" s="17">
        <v>44960</v>
      </c>
      <c r="BS234" s="9" t="s">
        <v>2555</v>
      </c>
      <c r="BT234" s="17">
        <v>44963</v>
      </c>
      <c r="BU234" s="10" t="s">
        <v>2556</v>
      </c>
      <c r="BV234" s="10" t="s">
        <v>131</v>
      </c>
      <c r="BW234" s="124" t="s">
        <v>113</v>
      </c>
      <c r="BX234" s="10" t="s">
        <v>132</v>
      </c>
      <c r="BY234" s="9" t="s">
        <v>103</v>
      </c>
      <c r="BZ234" s="11" t="s">
        <v>632</v>
      </c>
      <c r="CA234" s="9" t="s">
        <v>103</v>
      </c>
      <c r="CB234" s="9" t="s">
        <v>160</v>
      </c>
      <c r="CC234" s="9" t="s">
        <v>2557</v>
      </c>
      <c r="CD234" s="10" t="s">
        <v>2558</v>
      </c>
      <c r="CE234" s="12" t="s">
        <v>103</v>
      </c>
      <c r="CF234" s="175"/>
      <c r="CG234" s="175"/>
      <c r="CH234" s="182" t="s">
        <v>245</v>
      </c>
      <c r="CI234" s="182" t="s">
        <v>246</v>
      </c>
      <c r="CJ234" s="182" t="s">
        <v>99</v>
      </c>
      <c r="CK234" s="182" t="s">
        <v>247</v>
      </c>
    </row>
    <row r="235" spans="1:89" ht="108" x14ac:dyDescent="0.25">
      <c r="A235" s="140">
        <v>83</v>
      </c>
      <c r="B235" s="10" t="s">
        <v>2559</v>
      </c>
      <c r="C235" s="10" t="s">
        <v>2560</v>
      </c>
      <c r="D235" s="9" t="s">
        <v>89</v>
      </c>
      <c r="E235" s="17">
        <v>44957</v>
      </c>
      <c r="F235" s="10" t="s">
        <v>2561</v>
      </c>
      <c r="G235" s="10" t="s">
        <v>91</v>
      </c>
      <c r="H235" s="11" t="s">
        <v>92</v>
      </c>
      <c r="I235" s="11" t="s">
        <v>93</v>
      </c>
      <c r="J235" s="52">
        <v>1130602963</v>
      </c>
      <c r="K235" s="13">
        <v>4</v>
      </c>
      <c r="L235" s="13" t="s">
        <v>94</v>
      </c>
      <c r="M235" s="13" t="s">
        <v>1550</v>
      </c>
      <c r="N235" s="23" t="s">
        <v>2562</v>
      </c>
      <c r="O235" s="10" t="s">
        <v>384</v>
      </c>
      <c r="P235" s="3" t="s">
        <v>98</v>
      </c>
      <c r="Q235" s="10" t="s">
        <v>99</v>
      </c>
      <c r="R235" s="10" t="s">
        <v>744</v>
      </c>
      <c r="S235" s="10" t="s">
        <v>745</v>
      </c>
      <c r="T235" s="10">
        <v>45761628</v>
      </c>
      <c r="U235" s="10" t="s">
        <v>744</v>
      </c>
      <c r="V235" s="10" t="s">
        <v>103</v>
      </c>
      <c r="W235" s="10" t="s">
        <v>103</v>
      </c>
      <c r="X235" s="10" t="s">
        <v>103</v>
      </c>
      <c r="Y235" s="10" t="s">
        <v>104</v>
      </c>
      <c r="Z235" s="18">
        <v>118338066</v>
      </c>
      <c r="AA235" s="9" t="s">
        <v>103</v>
      </c>
      <c r="AB235" s="9" t="s">
        <v>103</v>
      </c>
      <c r="AC235" s="18">
        <v>10758006</v>
      </c>
      <c r="AD235" s="6" t="s">
        <v>103</v>
      </c>
      <c r="AE235" s="11">
        <v>30823</v>
      </c>
      <c r="AF235" s="13" t="s">
        <v>2563</v>
      </c>
      <c r="AG235" s="15">
        <v>2022011000068</v>
      </c>
      <c r="AH235" s="17">
        <v>44960</v>
      </c>
      <c r="AI235" s="17">
        <v>44964</v>
      </c>
      <c r="AJ235" s="10" t="s">
        <v>103</v>
      </c>
      <c r="AK235" s="10" t="s">
        <v>103</v>
      </c>
      <c r="AL235" s="21" t="s">
        <v>103</v>
      </c>
      <c r="AM235" s="10" t="s">
        <v>103</v>
      </c>
      <c r="AN235" s="20" t="s">
        <v>103</v>
      </c>
      <c r="AO235" s="7">
        <v>0</v>
      </c>
      <c r="AP235" s="10" t="s">
        <v>103</v>
      </c>
      <c r="AQ235" s="7">
        <v>0</v>
      </c>
      <c r="AR235" s="10" t="s">
        <v>103</v>
      </c>
      <c r="AS235" s="7">
        <v>0</v>
      </c>
      <c r="AT235" s="3" t="s">
        <v>103</v>
      </c>
      <c r="AU235" s="7">
        <v>0</v>
      </c>
      <c r="AV235" s="3" t="s">
        <v>103</v>
      </c>
      <c r="AW235" s="7">
        <v>0</v>
      </c>
      <c r="AX235" s="3" t="s">
        <v>103</v>
      </c>
      <c r="AY235" s="7">
        <v>0</v>
      </c>
      <c r="AZ235" s="3" t="s">
        <v>103</v>
      </c>
      <c r="BA235" s="10">
        <v>0</v>
      </c>
      <c r="BB235" s="3" t="s">
        <v>103</v>
      </c>
      <c r="BC235" s="3">
        <f t="shared" si="18"/>
        <v>0</v>
      </c>
      <c r="BD235" s="8">
        <f t="shared" si="20"/>
        <v>118338066</v>
      </c>
      <c r="BE235" s="43">
        <v>0</v>
      </c>
      <c r="BF235" s="43">
        <v>0</v>
      </c>
      <c r="BG235" s="43">
        <v>0</v>
      </c>
      <c r="BH235" s="43">
        <v>0</v>
      </c>
      <c r="BI235" s="20">
        <v>45291</v>
      </c>
      <c r="BJ235" s="20">
        <v>45291</v>
      </c>
      <c r="BK235" s="183">
        <f t="shared" ca="1" si="19"/>
        <v>-838</v>
      </c>
      <c r="BL235" s="10" t="s">
        <v>127</v>
      </c>
      <c r="BM235" s="9" t="s">
        <v>508</v>
      </c>
      <c r="BN235" s="9" t="s">
        <v>107</v>
      </c>
      <c r="BO235" s="9" t="s">
        <v>2564</v>
      </c>
      <c r="BP235" s="9">
        <v>0</v>
      </c>
      <c r="BQ235" s="10" t="s">
        <v>109</v>
      </c>
      <c r="BR235" s="17">
        <v>44960</v>
      </c>
      <c r="BS235" s="9" t="s">
        <v>2565</v>
      </c>
      <c r="BT235" s="17">
        <v>44963</v>
      </c>
      <c r="BU235" s="10" t="s">
        <v>2566</v>
      </c>
      <c r="BV235" s="10" t="s">
        <v>131</v>
      </c>
      <c r="BW235" s="124" t="s">
        <v>113</v>
      </c>
      <c r="BX235" s="10" t="s">
        <v>132</v>
      </c>
      <c r="BY235" s="9" t="s">
        <v>103</v>
      </c>
      <c r="BZ235" s="10" t="s">
        <v>142</v>
      </c>
      <c r="CA235" s="9" t="s">
        <v>103</v>
      </c>
      <c r="CB235" s="9" t="s">
        <v>117</v>
      </c>
      <c r="CC235" s="9" t="s">
        <v>2567</v>
      </c>
      <c r="CD235" s="10" t="s">
        <v>2568</v>
      </c>
      <c r="CE235" s="12" t="s">
        <v>103</v>
      </c>
      <c r="CF235" s="175"/>
      <c r="CG235" s="175"/>
      <c r="CH235" s="182" t="s">
        <v>245</v>
      </c>
      <c r="CI235" s="182" t="s">
        <v>246</v>
      </c>
      <c r="CJ235" s="182" t="s">
        <v>99</v>
      </c>
      <c r="CK235" s="182" t="s">
        <v>247</v>
      </c>
    </row>
    <row r="236" spans="1:89" ht="144" x14ac:dyDescent="0.25">
      <c r="A236" s="140">
        <v>342</v>
      </c>
      <c r="B236" s="10" t="s">
        <v>2569</v>
      </c>
      <c r="C236" s="10" t="s">
        <v>2570</v>
      </c>
      <c r="D236" s="9" t="s">
        <v>165</v>
      </c>
      <c r="E236" s="17">
        <v>44957</v>
      </c>
      <c r="F236" s="10" t="s">
        <v>2571</v>
      </c>
      <c r="G236" s="10" t="s">
        <v>91</v>
      </c>
      <c r="H236" s="11" t="s">
        <v>92</v>
      </c>
      <c r="I236" s="11" t="s">
        <v>93</v>
      </c>
      <c r="J236" s="52">
        <v>1015427462</v>
      </c>
      <c r="K236" s="13">
        <v>9</v>
      </c>
      <c r="L236" s="13" t="s">
        <v>94</v>
      </c>
      <c r="M236" s="13" t="s">
        <v>2350</v>
      </c>
      <c r="N236" s="10" t="s">
        <v>2572</v>
      </c>
      <c r="O236" s="11" t="s">
        <v>97</v>
      </c>
      <c r="P236" s="10" t="s">
        <v>168</v>
      </c>
      <c r="Q236" s="10" t="s">
        <v>99</v>
      </c>
      <c r="R236" s="10" t="s">
        <v>238</v>
      </c>
      <c r="S236" s="10" t="s">
        <v>434</v>
      </c>
      <c r="T236" s="10">
        <v>60335962</v>
      </c>
      <c r="U236" s="10" t="s">
        <v>435</v>
      </c>
      <c r="V236" s="10" t="s">
        <v>103</v>
      </c>
      <c r="W236" s="9" t="s">
        <v>103</v>
      </c>
      <c r="X236" s="9" t="s">
        <v>103</v>
      </c>
      <c r="Y236" s="10" t="s">
        <v>104</v>
      </c>
      <c r="Z236" s="18">
        <v>58652038</v>
      </c>
      <c r="AA236" s="9" t="s">
        <v>103</v>
      </c>
      <c r="AB236" s="9" t="s">
        <v>103</v>
      </c>
      <c r="AC236" s="18">
        <v>5464476</v>
      </c>
      <c r="AD236" s="6" t="s">
        <v>103</v>
      </c>
      <c r="AE236" s="19">
        <v>51923</v>
      </c>
      <c r="AF236" s="19">
        <v>59723</v>
      </c>
      <c r="AG236" s="19">
        <v>2022011000068</v>
      </c>
      <c r="AH236" s="17">
        <v>44958</v>
      </c>
      <c r="AI236" s="20">
        <v>44964</v>
      </c>
      <c r="AJ236" s="10" t="s">
        <v>2573</v>
      </c>
      <c r="AK236" s="10" t="s">
        <v>204</v>
      </c>
      <c r="AL236" s="21">
        <v>1128467776</v>
      </c>
      <c r="AM236" s="10" t="s">
        <v>103</v>
      </c>
      <c r="AN236" s="20">
        <v>45017</v>
      </c>
      <c r="AO236" s="7">
        <v>0</v>
      </c>
      <c r="AP236" s="10" t="s">
        <v>103</v>
      </c>
      <c r="AQ236" s="7">
        <v>0</v>
      </c>
      <c r="AR236" s="10" t="s">
        <v>103</v>
      </c>
      <c r="AS236" s="7">
        <v>0</v>
      </c>
      <c r="AT236" s="3" t="s">
        <v>103</v>
      </c>
      <c r="AU236" s="7">
        <v>0</v>
      </c>
      <c r="AV236" s="3" t="s">
        <v>103</v>
      </c>
      <c r="AW236" s="7">
        <v>0</v>
      </c>
      <c r="AX236" s="3" t="s">
        <v>103</v>
      </c>
      <c r="AY236" s="7">
        <v>0</v>
      </c>
      <c r="AZ236" s="3" t="s">
        <v>103</v>
      </c>
      <c r="BA236" s="10">
        <v>0</v>
      </c>
      <c r="BB236" s="10">
        <v>0</v>
      </c>
      <c r="BC236" s="3">
        <f t="shared" si="18"/>
        <v>-191</v>
      </c>
      <c r="BD236" s="8">
        <f t="shared" si="20"/>
        <v>58652038</v>
      </c>
      <c r="BE236" s="43">
        <v>0</v>
      </c>
      <c r="BF236" s="43">
        <v>0</v>
      </c>
      <c r="BG236" s="43">
        <v>0</v>
      </c>
      <c r="BH236" s="43">
        <v>0</v>
      </c>
      <c r="BI236" s="17">
        <v>45291</v>
      </c>
      <c r="BJ236" s="17">
        <v>45100</v>
      </c>
      <c r="BK236" s="183">
        <f t="shared" ca="1" si="19"/>
        <v>-1029</v>
      </c>
      <c r="BL236" s="10" t="s">
        <v>127</v>
      </c>
      <c r="BM236" s="10" t="s">
        <v>95</v>
      </c>
      <c r="BN236" s="9" t="s">
        <v>107</v>
      </c>
      <c r="BO236" s="10" t="s">
        <v>2574</v>
      </c>
      <c r="BP236" s="10" t="s">
        <v>206</v>
      </c>
      <c r="BQ236" s="10" t="s">
        <v>2575</v>
      </c>
      <c r="BR236" s="20" t="s">
        <v>2576</v>
      </c>
      <c r="BS236" s="10" t="s">
        <v>2577</v>
      </c>
      <c r="BT236" s="20" t="s">
        <v>2578</v>
      </c>
      <c r="BU236" s="10" t="s">
        <v>2579</v>
      </c>
      <c r="BV236" s="10" t="s">
        <v>2580</v>
      </c>
      <c r="BW236" s="9" t="s">
        <v>113</v>
      </c>
      <c r="BX236" s="10" t="s">
        <v>2581</v>
      </c>
      <c r="BY236" s="9" t="s">
        <v>103</v>
      </c>
      <c r="BZ236" s="10" t="s">
        <v>502</v>
      </c>
      <c r="CA236" s="10" t="s">
        <v>103</v>
      </c>
      <c r="CB236" s="9" t="s">
        <v>117</v>
      </c>
      <c r="CC236" s="16" t="s">
        <v>2582</v>
      </c>
      <c r="CD236" s="10" t="s">
        <v>2583</v>
      </c>
      <c r="CE236" s="12" t="s">
        <v>103</v>
      </c>
      <c r="CF236" s="175"/>
      <c r="CG236" s="175"/>
      <c r="CH236" s="182" t="s">
        <v>441</v>
      </c>
      <c r="CI236" s="182" t="s">
        <v>246</v>
      </c>
      <c r="CJ236" s="182" t="s">
        <v>99</v>
      </c>
      <c r="CK236" s="182" t="s">
        <v>442</v>
      </c>
    </row>
    <row r="237" spans="1:89" ht="144" x14ac:dyDescent="0.25">
      <c r="A237" s="140">
        <v>539</v>
      </c>
      <c r="B237" s="10" t="s">
        <v>2584</v>
      </c>
      <c r="C237" s="115" t="s">
        <v>2585</v>
      </c>
      <c r="D237" s="13" t="s">
        <v>263</v>
      </c>
      <c r="E237" s="39">
        <v>44957</v>
      </c>
      <c r="F237" s="11" t="s">
        <v>2586</v>
      </c>
      <c r="G237" s="11" t="s">
        <v>91</v>
      </c>
      <c r="H237" s="11" t="s">
        <v>92</v>
      </c>
      <c r="I237" s="11" t="s">
        <v>93</v>
      </c>
      <c r="J237" s="52">
        <v>1030623881</v>
      </c>
      <c r="K237" s="13">
        <v>6</v>
      </c>
      <c r="L237" s="13" t="s">
        <v>94</v>
      </c>
      <c r="M237" s="3" t="s">
        <v>95</v>
      </c>
      <c r="N237" s="11" t="s">
        <v>2587</v>
      </c>
      <c r="O237" s="10" t="s">
        <v>384</v>
      </c>
      <c r="P237" s="3" t="s">
        <v>98</v>
      </c>
      <c r="Q237" s="11" t="s">
        <v>99</v>
      </c>
      <c r="R237" s="10" t="s">
        <v>1901</v>
      </c>
      <c r="S237" s="10" t="s">
        <v>1776</v>
      </c>
      <c r="T237" s="10">
        <v>52421376</v>
      </c>
      <c r="U237" s="11" t="s">
        <v>1777</v>
      </c>
      <c r="V237" s="11" t="s">
        <v>103</v>
      </c>
      <c r="W237" s="81" t="s">
        <v>1992</v>
      </c>
      <c r="X237" s="11" t="s">
        <v>103</v>
      </c>
      <c r="Y237" s="11" t="s">
        <v>104</v>
      </c>
      <c r="Z237" s="51">
        <v>41742503</v>
      </c>
      <c r="AA237" s="13" t="s">
        <v>103</v>
      </c>
      <c r="AB237" s="13" t="s">
        <v>103</v>
      </c>
      <c r="AC237" s="51">
        <v>3794773</v>
      </c>
      <c r="AD237" s="6">
        <v>4143892</v>
      </c>
      <c r="AE237" s="11">
        <v>46623</v>
      </c>
      <c r="AF237" s="11">
        <v>59223</v>
      </c>
      <c r="AG237" s="15">
        <v>2022011000068</v>
      </c>
      <c r="AH237" s="20">
        <v>44957</v>
      </c>
      <c r="AI237" s="17">
        <v>44959</v>
      </c>
      <c r="AJ237" s="35" t="s">
        <v>2588</v>
      </c>
      <c r="AK237" s="10" t="s">
        <v>204</v>
      </c>
      <c r="AL237" s="68" t="s">
        <v>2589</v>
      </c>
      <c r="AM237" s="35" t="s">
        <v>2590</v>
      </c>
      <c r="AN237" s="69" t="s">
        <v>2591</v>
      </c>
      <c r="AO237" s="7">
        <v>-379489</v>
      </c>
      <c r="AP237" s="61">
        <v>45288</v>
      </c>
      <c r="AQ237" s="7">
        <v>20719460</v>
      </c>
      <c r="AR237" s="61">
        <v>45288</v>
      </c>
      <c r="AS237" s="7">
        <v>0</v>
      </c>
      <c r="AT237" s="3" t="s">
        <v>103</v>
      </c>
      <c r="AU237" s="7">
        <v>0</v>
      </c>
      <c r="AV237" s="3" t="s">
        <v>103</v>
      </c>
      <c r="AW237" s="7">
        <v>0</v>
      </c>
      <c r="AX237" s="3" t="s">
        <v>103</v>
      </c>
      <c r="AY237" s="7">
        <v>0</v>
      </c>
      <c r="AZ237" s="3" t="s">
        <v>103</v>
      </c>
      <c r="BA237" s="11">
        <v>1</v>
      </c>
      <c r="BB237" s="61">
        <v>45288</v>
      </c>
      <c r="BC237" s="3">
        <f t="shared" si="18"/>
        <v>152</v>
      </c>
      <c r="BD237" s="8">
        <f t="shared" si="20"/>
        <v>62082474</v>
      </c>
      <c r="BE237" s="154">
        <f>BF237+BG237+BH237</f>
        <v>20719460</v>
      </c>
      <c r="BF237" s="7">
        <v>20719460</v>
      </c>
      <c r="BG237" s="7">
        <v>0</v>
      </c>
      <c r="BH237" s="7">
        <v>0</v>
      </c>
      <c r="BI237" s="39">
        <v>45291</v>
      </c>
      <c r="BJ237" s="12">
        <v>45443</v>
      </c>
      <c r="BK237" s="183">
        <f t="shared" ca="1" si="19"/>
        <v>-686</v>
      </c>
      <c r="BL237" s="11" t="s">
        <v>106</v>
      </c>
      <c r="BM237" s="10" t="s">
        <v>95</v>
      </c>
      <c r="BN237" s="11" t="s">
        <v>107</v>
      </c>
      <c r="BO237" s="11" t="s">
        <v>2592</v>
      </c>
      <c r="BP237" s="11" t="s">
        <v>206</v>
      </c>
      <c r="BQ237" s="11" t="s">
        <v>282</v>
      </c>
      <c r="BR237" s="12" t="s">
        <v>2593</v>
      </c>
      <c r="BS237" s="11" t="s">
        <v>2594</v>
      </c>
      <c r="BT237" s="12" t="s">
        <v>2593</v>
      </c>
      <c r="BU237" s="11" t="s">
        <v>2595</v>
      </c>
      <c r="BV237" s="11" t="s">
        <v>2596</v>
      </c>
      <c r="BW237" s="9" t="s">
        <v>113</v>
      </c>
      <c r="BX237" s="11" t="s">
        <v>343</v>
      </c>
      <c r="BY237" s="13" t="s">
        <v>103</v>
      </c>
      <c r="BZ237" s="11" t="s">
        <v>142</v>
      </c>
      <c r="CA237" s="11" t="s">
        <v>103</v>
      </c>
      <c r="CB237" s="13" t="s">
        <v>160</v>
      </c>
      <c r="CC237" s="16" t="s">
        <v>2597</v>
      </c>
      <c r="CD237" s="11" t="s">
        <v>2598</v>
      </c>
      <c r="CE237" s="12" t="s">
        <v>103</v>
      </c>
      <c r="CF237" s="175"/>
      <c r="CG237" s="175"/>
      <c r="CH237" s="182" t="s">
        <v>726</v>
      </c>
      <c r="CI237" s="182" t="s">
        <v>246</v>
      </c>
      <c r="CJ237" s="182" t="s">
        <v>727</v>
      </c>
      <c r="CK237" s="182" t="s">
        <v>1787</v>
      </c>
    </row>
    <row r="238" spans="1:89" ht="72" x14ac:dyDescent="0.25">
      <c r="A238" s="140">
        <v>546</v>
      </c>
      <c r="B238" s="10" t="s">
        <v>2599</v>
      </c>
      <c r="C238" s="11" t="s">
        <v>2600</v>
      </c>
      <c r="D238" s="13" t="s">
        <v>263</v>
      </c>
      <c r="E238" s="39">
        <v>44957</v>
      </c>
      <c r="F238" s="11" t="s">
        <v>2601</v>
      </c>
      <c r="G238" s="11" t="s">
        <v>91</v>
      </c>
      <c r="H238" s="11" t="s">
        <v>92</v>
      </c>
      <c r="I238" s="11" t="s">
        <v>93</v>
      </c>
      <c r="J238" s="52">
        <v>1010186531</v>
      </c>
      <c r="K238" s="13">
        <v>5</v>
      </c>
      <c r="L238" s="13" t="s">
        <v>94</v>
      </c>
      <c r="M238" s="3" t="s">
        <v>95</v>
      </c>
      <c r="N238" s="11" t="s">
        <v>2587</v>
      </c>
      <c r="O238" s="10" t="s">
        <v>384</v>
      </c>
      <c r="P238" s="3" t="s">
        <v>98</v>
      </c>
      <c r="Q238" s="11" t="s">
        <v>99</v>
      </c>
      <c r="R238" s="10" t="s">
        <v>1901</v>
      </c>
      <c r="S238" s="10" t="s">
        <v>1776</v>
      </c>
      <c r="T238" s="10">
        <v>52421376</v>
      </c>
      <c r="U238" s="11" t="s">
        <v>1777</v>
      </c>
      <c r="V238" s="11" t="s">
        <v>103</v>
      </c>
      <c r="W238" s="81" t="s">
        <v>1992</v>
      </c>
      <c r="X238" s="11" t="s">
        <v>103</v>
      </c>
      <c r="Y238" s="11" t="s">
        <v>104</v>
      </c>
      <c r="Z238" s="51">
        <v>41742503</v>
      </c>
      <c r="AA238" s="13" t="s">
        <v>103</v>
      </c>
      <c r="AB238" s="13" t="s">
        <v>103</v>
      </c>
      <c r="AC238" s="51">
        <v>3794773</v>
      </c>
      <c r="AD238" s="6">
        <v>4143892</v>
      </c>
      <c r="AE238" s="11">
        <v>46923</v>
      </c>
      <c r="AF238" s="11">
        <v>59123</v>
      </c>
      <c r="AG238" s="15">
        <v>2022011000068</v>
      </c>
      <c r="AH238" s="20">
        <v>44957</v>
      </c>
      <c r="AI238" s="17">
        <v>44959</v>
      </c>
      <c r="AJ238" s="13" t="s">
        <v>103</v>
      </c>
      <c r="AK238" s="10" t="s">
        <v>103</v>
      </c>
      <c r="AL238" s="52" t="s">
        <v>103</v>
      </c>
      <c r="AM238" s="13" t="s">
        <v>103</v>
      </c>
      <c r="AN238" s="39" t="s">
        <v>103</v>
      </c>
      <c r="AO238" s="7">
        <v>-379489</v>
      </c>
      <c r="AP238" s="61">
        <v>45288</v>
      </c>
      <c r="AQ238" s="7">
        <v>20719460</v>
      </c>
      <c r="AR238" s="61">
        <v>45288</v>
      </c>
      <c r="AS238" s="7">
        <v>0</v>
      </c>
      <c r="AT238" s="3" t="s">
        <v>103</v>
      </c>
      <c r="AU238" s="7">
        <v>0</v>
      </c>
      <c r="AV238" s="3" t="s">
        <v>103</v>
      </c>
      <c r="AW238" s="7">
        <v>0</v>
      </c>
      <c r="AX238" s="3" t="s">
        <v>103</v>
      </c>
      <c r="AY238" s="7">
        <v>0</v>
      </c>
      <c r="AZ238" s="3" t="s">
        <v>103</v>
      </c>
      <c r="BA238" s="11">
        <v>1</v>
      </c>
      <c r="BB238" s="61">
        <v>45288</v>
      </c>
      <c r="BC238" s="3">
        <f t="shared" si="18"/>
        <v>152</v>
      </c>
      <c r="BD238" s="8">
        <f t="shared" si="20"/>
        <v>62082474</v>
      </c>
      <c r="BE238" s="154">
        <f>BF238+BG238+BH238</f>
        <v>20719460</v>
      </c>
      <c r="BF238" s="7">
        <v>20719460</v>
      </c>
      <c r="BG238" s="7">
        <v>0</v>
      </c>
      <c r="BH238" s="7">
        <v>0</v>
      </c>
      <c r="BI238" s="39">
        <v>45291</v>
      </c>
      <c r="BJ238" s="12">
        <v>45443</v>
      </c>
      <c r="BK238" s="183">
        <f t="shared" ca="1" si="19"/>
        <v>-686</v>
      </c>
      <c r="BL238" s="11" t="s">
        <v>106</v>
      </c>
      <c r="BM238" s="10" t="s">
        <v>95</v>
      </c>
      <c r="BN238" s="11" t="s">
        <v>107</v>
      </c>
      <c r="BO238" s="13" t="s">
        <v>2602</v>
      </c>
      <c r="BP238" s="11">
        <v>0</v>
      </c>
      <c r="BQ238" s="11" t="s">
        <v>109</v>
      </c>
      <c r="BR238" s="39">
        <v>44958</v>
      </c>
      <c r="BS238" s="13" t="s">
        <v>2603</v>
      </c>
      <c r="BT238" s="39">
        <v>44958</v>
      </c>
      <c r="BU238" s="11" t="s">
        <v>2604</v>
      </c>
      <c r="BV238" s="11" t="s">
        <v>2605</v>
      </c>
      <c r="BW238" s="9" t="s">
        <v>113</v>
      </c>
      <c r="BX238" s="11" t="s">
        <v>258</v>
      </c>
      <c r="BY238" s="13" t="s">
        <v>103</v>
      </c>
      <c r="BZ238" s="11" t="s">
        <v>142</v>
      </c>
      <c r="CA238" s="11" t="s">
        <v>103</v>
      </c>
      <c r="CB238" s="13" t="s">
        <v>160</v>
      </c>
      <c r="CC238" s="11" t="s">
        <v>2606</v>
      </c>
      <c r="CD238" s="11" t="s">
        <v>2607</v>
      </c>
      <c r="CE238" s="12" t="s">
        <v>103</v>
      </c>
      <c r="CF238" s="175"/>
      <c r="CG238" s="175"/>
      <c r="CH238" s="182" t="s">
        <v>726</v>
      </c>
      <c r="CI238" s="182" t="s">
        <v>246</v>
      </c>
      <c r="CJ238" s="182" t="s">
        <v>727</v>
      </c>
      <c r="CK238" s="182" t="s">
        <v>1787</v>
      </c>
    </row>
    <row r="239" spans="1:89" ht="90" x14ac:dyDescent="0.25">
      <c r="A239" s="140">
        <v>187</v>
      </c>
      <c r="B239" s="10" t="s">
        <v>2608</v>
      </c>
      <c r="C239" s="10" t="s">
        <v>2609</v>
      </c>
      <c r="D239" s="9" t="s">
        <v>263</v>
      </c>
      <c r="E239" s="17">
        <v>44957</v>
      </c>
      <c r="F239" s="10" t="s">
        <v>2610</v>
      </c>
      <c r="G239" s="10" t="s">
        <v>91</v>
      </c>
      <c r="H239" s="11" t="s">
        <v>92</v>
      </c>
      <c r="I239" s="11" t="s">
        <v>93</v>
      </c>
      <c r="J239" s="52">
        <v>1130603927</v>
      </c>
      <c r="K239" s="13">
        <v>3</v>
      </c>
      <c r="L239" s="13" t="s">
        <v>94</v>
      </c>
      <c r="M239" s="13" t="s">
        <v>1550</v>
      </c>
      <c r="N239" s="10" t="s">
        <v>2611</v>
      </c>
      <c r="O239" s="10" t="s">
        <v>384</v>
      </c>
      <c r="P239" s="3" t="s">
        <v>98</v>
      </c>
      <c r="Q239" s="10" t="s">
        <v>99</v>
      </c>
      <c r="R239" s="10" t="s">
        <v>653</v>
      </c>
      <c r="S239" s="10" t="s">
        <v>654</v>
      </c>
      <c r="T239" s="11">
        <v>52032888</v>
      </c>
      <c r="U239" s="10" t="s">
        <v>653</v>
      </c>
      <c r="V239" s="11" t="s">
        <v>655</v>
      </c>
      <c r="W239" s="9" t="s">
        <v>103</v>
      </c>
      <c r="X239" s="9" t="s">
        <v>103</v>
      </c>
      <c r="Y239" s="10" t="s">
        <v>104</v>
      </c>
      <c r="Z239" s="18">
        <v>83485039</v>
      </c>
      <c r="AA239" s="9" t="s">
        <v>103</v>
      </c>
      <c r="AB239" s="9" t="s">
        <v>103</v>
      </c>
      <c r="AC239" s="18">
        <v>7589549</v>
      </c>
      <c r="AD239" s="6" t="s">
        <v>103</v>
      </c>
      <c r="AE239" s="11">
        <v>57723</v>
      </c>
      <c r="AF239" s="10">
        <v>60623</v>
      </c>
      <c r="AG239" s="15" t="s">
        <v>221</v>
      </c>
      <c r="AH239" s="17">
        <v>44958</v>
      </c>
      <c r="AI239" s="20">
        <v>44959</v>
      </c>
      <c r="AJ239" s="10" t="s">
        <v>103</v>
      </c>
      <c r="AK239" s="10" t="s">
        <v>103</v>
      </c>
      <c r="AL239" s="21" t="s">
        <v>103</v>
      </c>
      <c r="AM239" s="10" t="s">
        <v>103</v>
      </c>
      <c r="AN239" s="20" t="s">
        <v>103</v>
      </c>
      <c r="AO239" s="7">
        <v>0</v>
      </c>
      <c r="AP239" s="10" t="s">
        <v>103</v>
      </c>
      <c r="AQ239" s="7">
        <v>0</v>
      </c>
      <c r="AR239" s="10" t="s">
        <v>103</v>
      </c>
      <c r="AS239" s="7">
        <v>0</v>
      </c>
      <c r="AT239" s="3" t="s">
        <v>103</v>
      </c>
      <c r="AU239" s="7">
        <v>0</v>
      </c>
      <c r="AV239" s="3" t="s">
        <v>103</v>
      </c>
      <c r="AW239" s="7">
        <v>0</v>
      </c>
      <c r="AX239" s="3" t="s">
        <v>103</v>
      </c>
      <c r="AY239" s="7">
        <v>0</v>
      </c>
      <c r="AZ239" s="3" t="s">
        <v>103</v>
      </c>
      <c r="BA239" s="10">
        <v>0</v>
      </c>
      <c r="BB239" s="3" t="s">
        <v>103</v>
      </c>
      <c r="BC239" s="3">
        <f t="shared" si="18"/>
        <v>0</v>
      </c>
      <c r="BD239" s="8">
        <f t="shared" si="20"/>
        <v>83485039</v>
      </c>
      <c r="BE239" s="43">
        <v>0</v>
      </c>
      <c r="BF239" s="43">
        <v>0</v>
      </c>
      <c r="BG239" s="43">
        <v>0</v>
      </c>
      <c r="BH239" s="43">
        <v>0</v>
      </c>
      <c r="BI239" s="20">
        <v>45291</v>
      </c>
      <c r="BJ239" s="20">
        <v>45291</v>
      </c>
      <c r="BK239" s="183">
        <f t="shared" ca="1" si="19"/>
        <v>-838</v>
      </c>
      <c r="BL239" s="10" t="s">
        <v>127</v>
      </c>
      <c r="BM239" s="10" t="s">
        <v>2612</v>
      </c>
      <c r="BN239" s="9" t="s">
        <v>107</v>
      </c>
      <c r="BO239" s="9" t="s">
        <v>2613</v>
      </c>
      <c r="BP239" s="9">
        <v>0</v>
      </c>
      <c r="BQ239" s="10" t="s">
        <v>109</v>
      </c>
      <c r="BR239" s="17">
        <v>44959</v>
      </c>
      <c r="BS239" s="9" t="s">
        <v>2425</v>
      </c>
      <c r="BT239" s="17">
        <v>44959</v>
      </c>
      <c r="BU239" s="10" t="s">
        <v>2614</v>
      </c>
      <c r="BV239" s="10" t="s">
        <v>2615</v>
      </c>
      <c r="BW239" s="124" t="s">
        <v>113</v>
      </c>
      <c r="BX239" s="10" t="s">
        <v>132</v>
      </c>
      <c r="BY239" s="9" t="s">
        <v>103</v>
      </c>
      <c r="BZ239" s="10" t="s">
        <v>438</v>
      </c>
      <c r="CA239" s="10" t="s">
        <v>103</v>
      </c>
      <c r="CB239" s="9" t="s">
        <v>117</v>
      </c>
      <c r="CC239" s="9" t="s">
        <v>2616</v>
      </c>
      <c r="CD239" s="10" t="s">
        <v>2617</v>
      </c>
      <c r="CE239" s="12" t="s">
        <v>103</v>
      </c>
      <c r="CF239" s="175"/>
      <c r="CG239" s="175"/>
      <c r="CH239" s="182" t="s">
        <v>245</v>
      </c>
      <c r="CI239" s="182" t="s">
        <v>246</v>
      </c>
      <c r="CJ239" s="182" t="s">
        <v>99</v>
      </c>
      <c r="CK239" s="182" t="s">
        <v>247</v>
      </c>
    </row>
    <row r="240" spans="1:89" ht="72" x14ac:dyDescent="0.25">
      <c r="A240" s="140">
        <v>548</v>
      </c>
      <c r="B240" s="10" t="s">
        <v>2618</v>
      </c>
      <c r="C240" s="10" t="s">
        <v>2619</v>
      </c>
      <c r="D240" s="9" t="s">
        <v>89</v>
      </c>
      <c r="E240" s="17">
        <v>44957</v>
      </c>
      <c r="F240" s="10" t="s">
        <v>2620</v>
      </c>
      <c r="G240" s="10" t="s">
        <v>91</v>
      </c>
      <c r="H240" s="11" t="s">
        <v>92</v>
      </c>
      <c r="I240" s="11" t="s">
        <v>93</v>
      </c>
      <c r="J240" s="52">
        <v>1020784008</v>
      </c>
      <c r="K240" s="13">
        <v>6</v>
      </c>
      <c r="L240" s="13" t="s">
        <v>94</v>
      </c>
      <c r="M240" s="3" t="s">
        <v>95</v>
      </c>
      <c r="N240" s="10" t="s">
        <v>1900</v>
      </c>
      <c r="O240" s="10" t="s">
        <v>384</v>
      </c>
      <c r="P240" s="3" t="s">
        <v>98</v>
      </c>
      <c r="Q240" s="10" t="s">
        <v>99</v>
      </c>
      <c r="R240" s="10" t="s">
        <v>1901</v>
      </c>
      <c r="S240" s="10" t="s">
        <v>1776</v>
      </c>
      <c r="T240" s="10">
        <v>52421376</v>
      </c>
      <c r="U240" s="11" t="s">
        <v>1777</v>
      </c>
      <c r="V240" s="10" t="s">
        <v>103</v>
      </c>
      <c r="W240" s="114" t="s">
        <v>2149</v>
      </c>
      <c r="X240" s="10" t="s">
        <v>103</v>
      </c>
      <c r="Y240" s="10" t="s">
        <v>104</v>
      </c>
      <c r="Z240" s="18">
        <v>41742503</v>
      </c>
      <c r="AA240" s="13" t="s">
        <v>103</v>
      </c>
      <c r="AB240" s="13" t="s">
        <v>103</v>
      </c>
      <c r="AC240" s="18">
        <v>3188885</v>
      </c>
      <c r="AD240" s="6">
        <v>3482262</v>
      </c>
      <c r="AE240" s="10">
        <v>46723</v>
      </c>
      <c r="AF240" s="10">
        <v>60723</v>
      </c>
      <c r="AG240" s="21">
        <v>2022011000068</v>
      </c>
      <c r="AH240" s="20">
        <v>44958</v>
      </c>
      <c r="AI240" s="17">
        <v>44960</v>
      </c>
      <c r="AJ240" s="10" t="s">
        <v>2621</v>
      </c>
      <c r="AK240" s="10" t="s">
        <v>204</v>
      </c>
      <c r="AL240" s="21" t="s">
        <v>2622</v>
      </c>
      <c r="AM240" s="10" t="s">
        <v>2623</v>
      </c>
      <c r="AN240" s="20" t="s">
        <v>2624</v>
      </c>
      <c r="AO240" s="7">
        <v>-1138467</v>
      </c>
      <c r="AP240" s="36">
        <v>45287</v>
      </c>
      <c r="AQ240" s="7">
        <v>20719460</v>
      </c>
      <c r="AR240" s="36">
        <v>45287</v>
      </c>
      <c r="AS240" s="7">
        <v>0</v>
      </c>
      <c r="AT240" s="3" t="s">
        <v>103</v>
      </c>
      <c r="AU240" s="7">
        <v>0</v>
      </c>
      <c r="AV240" s="3" t="s">
        <v>103</v>
      </c>
      <c r="AW240" s="7">
        <v>0</v>
      </c>
      <c r="AX240" s="3" t="s">
        <v>103</v>
      </c>
      <c r="AY240" s="7">
        <v>0</v>
      </c>
      <c r="AZ240" s="3" t="s">
        <v>103</v>
      </c>
      <c r="BA240" s="10">
        <v>1</v>
      </c>
      <c r="BB240" s="36">
        <v>45287</v>
      </c>
      <c r="BC240" s="3">
        <f t="shared" si="18"/>
        <v>152</v>
      </c>
      <c r="BD240" s="8">
        <f t="shared" si="20"/>
        <v>61323496</v>
      </c>
      <c r="BE240" s="154">
        <f>BF240+BG240+BH240</f>
        <v>20719460</v>
      </c>
      <c r="BF240" s="7">
        <f>AQ240</f>
        <v>20719460</v>
      </c>
      <c r="BG240" s="7">
        <v>0</v>
      </c>
      <c r="BH240" s="7">
        <v>0</v>
      </c>
      <c r="BI240" s="17">
        <v>45291</v>
      </c>
      <c r="BJ240" s="17">
        <v>45443</v>
      </c>
      <c r="BK240" s="183">
        <f t="shared" ca="1" si="19"/>
        <v>-686</v>
      </c>
      <c r="BL240" s="10" t="s">
        <v>127</v>
      </c>
      <c r="BM240" s="10" t="s">
        <v>95</v>
      </c>
      <c r="BN240" s="9" t="s">
        <v>107</v>
      </c>
      <c r="BO240" s="10" t="s">
        <v>2625</v>
      </c>
      <c r="BP240" s="10" t="s">
        <v>206</v>
      </c>
      <c r="BQ240" s="10" t="s">
        <v>282</v>
      </c>
      <c r="BR240" s="20" t="s">
        <v>2626</v>
      </c>
      <c r="BS240" s="10" t="s">
        <v>2484</v>
      </c>
      <c r="BT240" s="20" t="s">
        <v>2627</v>
      </c>
      <c r="BU240" s="10" t="s">
        <v>2628</v>
      </c>
      <c r="BV240" s="11" t="s">
        <v>2629</v>
      </c>
      <c r="BW240" s="9" t="s">
        <v>113</v>
      </c>
      <c r="BX240" s="11" t="s">
        <v>343</v>
      </c>
      <c r="BY240" s="9" t="s">
        <v>103</v>
      </c>
      <c r="BZ240" s="10" t="s">
        <v>142</v>
      </c>
      <c r="CA240" s="10" t="s">
        <v>103</v>
      </c>
      <c r="CB240" s="9" t="s">
        <v>160</v>
      </c>
      <c r="CC240" s="16" t="s">
        <v>2630</v>
      </c>
      <c r="CD240" s="10" t="s">
        <v>2631</v>
      </c>
      <c r="CE240" s="12" t="s">
        <v>103</v>
      </c>
      <c r="CF240" s="175"/>
      <c r="CG240" s="175"/>
      <c r="CH240" s="182" t="s">
        <v>726</v>
      </c>
      <c r="CI240" s="182" t="s">
        <v>246</v>
      </c>
      <c r="CJ240" s="182" t="s">
        <v>727</v>
      </c>
      <c r="CK240" s="182" t="s">
        <v>1787</v>
      </c>
    </row>
    <row r="241" spans="1:89" ht="108" x14ac:dyDescent="0.25">
      <c r="A241" s="140">
        <v>549</v>
      </c>
      <c r="B241" s="10" t="s">
        <v>2632</v>
      </c>
      <c r="C241" s="10" t="s">
        <v>2633</v>
      </c>
      <c r="D241" s="9" t="s">
        <v>89</v>
      </c>
      <c r="E241" s="17">
        <v>44957</v>
      </c>
      <c r="F241" s="10" t="s">
        <v>2634</v>
      </c>
      <c r="G241" s="10" t="s">
        <v>91</v>
      </c>
      <c r="H241" s="11" t="s">
        <v>92</v>
      </c>
      <c r="I241" s="11" t="s">
        <v>93</v>
      </c>
      <c r="J241" s="52">
        <v>1030555549</v>
      </c>
      <c r="K241" s="13">
        <v>3</v>
      </c>
      <c r="L241" s="13" t="s">
        <v>94</v>
      </c>
      <c r="M241" s="3" t="s">
        <v>95</v>
      </c>
      <c r="N241" s="10" t="s">
        <v>1900</v>
      </c>
      <c r="O241" s="10" t="s">
        <v>384</v>
      </c>
      <c r="P241" s="3" t="s">
        <v>98</v>
      </c>
      <c r="Q241" s="10" t="s">
        <v>99</v>
      </c>
      <c r="R241" s="10" t="s">
        <v>1901</v>
      </c>
      <c r="S241" s="10" t="s">
        <v>1776</v>
      </c>
      <c r="T241" s="10">
        <v>52421376</v>
      </c>
      <c r="U241" s="11" t="s">
        <v>1777</v>
      </c>
      <c r="V241" s="9" t="s">
        <v>103</v>
      </c>
      <c r="W241" s="121" t="s">
        <v>1778</v>
      </c>
      <c r="X241" s="10" t="s">
        <v>103</v>
      </c>
      <c r="Y241" s="10" t="s">
        <v>104</v>
      </c>
      <c r="Z241" s="18">
        <v>41742503</v>
      </c>
      <c r="AA241" s="13" t="s">
        <v>103</v>
      </c>
      <c r="AB241" s="13" t="s">
        <v>103</v>
      </c>
      <c r="AC241" s="18">
        <v>3794773</v>
      </c>
      <c r="AD241" s="6">
        <v>4143892</v>
      </c>
      <c r="AE241" s="15">
        <v>46823</v>
      </c>
      <c r="AF241" s="15">
        <v>66623</v>
      </c>
      <c r="AG241" s="15">
        <v>2022011000068</v>
      </c>
      <c r="AH241" s="20">
        <v>44960</v>
      </c>
      <c r="AI241" s="17">
        <v>44964</v>
      </c>
      <c r="AJ241" s="2" t="s">
        <v>2635</v>
      </c>
      <c r="AK241" s="2" t="s">
        <v>204</v>
      </c>
      <c r="AL241" s="59">
        <v>1110582412</v>
      </c>
      <c r="AM241" s="2">
        <v>8</v>
      </c>
      <c r="AN241" s="36">
        <v>45142</v>
      </c>
      <c r="AO241" s="7">
        <v>-1644422</v>
      </c>
      <c r="AP241" s="20">
        <v>45288</v>
      </c>
      <c r="AQ241" s="7">
        <v>20719460</v>
      </c>
      <c r="AR241" s="20">
        <v>45288</v>
      </c>
      <c r="AS241" s="7">
        <v>0</v>
      </c>
      <c r="AT241" s="3" t="s">
        <v>103</v>
      </c>
      <c r="AU241" s="7">
        <v>0</v>
      </c>
      <c r="AV241" s="3" t="s">
        <v>103</v>
      </c>
      <c r="AW241" s="7">
        <v>0</v>
      </c>
      <c r="AX241" s="3" t="s">
        <v>103</v>
      </c>
      <c r="AY241" s="7">
        <v>0</v>
      </c>
      <c r="AZ241" s="3" t="s">
        <v>103</v>
      </c>
      <c r="BA241" s="10">
        <v>1</v>
      </c>
      <c r="BB241" s="20">
        <v>45288</v>
      </c>
      <c r="BC241" s="3">
        <f t="shared" si="18"/>
        <v>152</v>
      </c>
      <c r="BD241" s="8">
        <f t="shared" si="20"/>
        <v>60817541</v>
      </c>
      <c r="BE241" s="154">
        <f>BF241+BG241+BH241</f>
        <v>20719460</v>
      </c>
      <c r="BF241" s="7">
        <f>AQ241</f>
        <v>20719460</v>
      </c>
      <c r="BG241" s="7">
        <v>0</v>
      </c>
      <c r="BH241" s="7">
        <v>0</v>
      </c>
      <c r="BI241" s="17">
        <v>45291</v>
      </c>
      <c r="BJ241" s="17">
        <v>45443</v>
      </c>
      <c r="BK241" s="183">
        <f t="shared" ca="1" si="19"/>
        <v>-686</v>
      </c>
      <c r="BL241" s="10" t="s">
        <v>127</v>
      </c>
      <c r="BM241" s="10" t="s">
        <v>95</v>
      </c>
      <c r="BN241" s="10" t="s">
        <v>107</v>
      </c>
      <c r="BO241" s="10" t="s">
        <v>2636</v>
      </c>
      <c r="BP241" s="10" t="s">
        <v>2637</v>
      </c>
      <c r="BQ241" s="10" t="s">
        <v>2575</v>
      </c>
      <c r="BR241" s="20" t="s">
        <v>2485</v>
      </c>
      <c r="BS241" s="10" t="s">
        <v>2638</v>
      </c>
      <c r="BT241" s="20" t="s">
        <v>2639</v>
      </c>
      <c r="BU241" s="10" t="s">
        <v>2640</v>
      </c>
      <c r="BV241" s="11" t="s">
        <v>2641</v>
      </c>
      <c r="BW241" s="9" t="s">
        <v>113</v>
      </c>
      <c r="BX241" s="11" t="s">
        <v>343</v>
      </c>
      <c r="BY241" s="9" t="s">
        <v>103</v>
      </c>
      <c r="BZ241" s="10" t="s">
        <v>2103</v>
      </c>
      <c r="CA241" s="10" t="s">
        <v>103</v>
      </c>
      <c r="CB241" s="9" t="s">
        <v>160</v>
      </c>
      <c r="CC241" s="9" t="s">
        <v>2642</v>
      </c>
      <c r="CD241" s="10" t="s">
        <v>2643</v>
      </c>
      <c r="CE241" s="12" t="s">
        <v>103</v>
      </c>
      <c r="CF241" s="175"/>
      <c r="CG241" s="175"/>
      <c r="CH241" s="182" t="s">
        <v>726</v>
      </c>
      <c r="CI241" s="182" t="s">
        <v>246</v>
      </c>
      <c r="CJ241" s="182" t="s">
        <v>727</v>
      </c>
      <c r="CK241" s="182" t="s">
        <v>1787</v>
      </c>
    </row>
    <row r="242" spans="1:89" ht="72" x14ac:dyDescent="0.25">
      <c r="A242" s="140">
        <v>323</v>
      </c>
      <c r="B242" s="10" t="s">
        <v>2644</v>
      </c>
      <c r="C242" s="10" t="s">
        <v>2645</v>
      </c>
      <c r="D242" s="9" t="s">
        <v>165</v>
      </c>
      <c r="E242" s="17">
        <v>44592</v>
      </c>
      <c r="F242" s="10" t="s">
        <v>2646</v>
      </c>
      <c r="G242" s="10" t="s">
        <v>91</v>
      </c>
      <c r="H242" s="11" t="s">
        <v>92</v>
      </c>
      <c r="I242" s="11" t="s">
        <v>93</v>
      </c>
      <c r="J242" s="52">
        <v>52515944</v>
      </c>
      <c r="K242" s="13">
        <v>8</v>
      </c>
      <c r="L242" s="13" t="s">
        <v>94</v>
      </c>
      <c r="M242" s="3" t="s">
        <v>95</v>
      </c>
      <c r="N242" s="10" t="s">
        <v>2532</v>
      </c>
      <c r="O242" s="11" t="s">
        <v>253</v>
      </c>
      <c r="P242" s="3" t="s">
        <v>98</v>
      </c>
      <c r="Q242" s="10" t="s">
        <v>99</v>
      </c>
      <c r="R242" s="10" t="s">
        <v>238</v>
      </c>
      <c r="S242" s="10" t="s">
        <v>239</v>
      </c>
      <c r="T242" s="28">
        <v>52107153</v>
      </c>
      <c r="U242" s="11" t="s">
        <v>238</v>
      </c>
      <c r="V242" s="11" t="s">
        <v>103</v>
      </c>
      <c r="W242" s="9" t="s">
        <v>103</v>
      </c>
      <c r="X242" s="9" t="s">
        <v>103</v>
      </c>
      <c r="Y242" s="10" t="s">
        <v>104</v>
      </c>
      <c r="Z242" s="18">
        <v>118338066</v>
      </c>
      <c r="AA242" s="9" t="s">
        <v>103</v>
      </c>
      <c r="AB242" s="9" t="s">
        <v>103</v>
      </c>
      <c r="AC242" s="18">
        <v>10758006</v>
      </c>
      <c r="AD242" s="6" t="s">
        <v>103</v>
      </c>
      <c r="AE242" s="9">
        <v>69123</v>
      </c>
      <c r="AF242" s="9">
        <v>59023</v>
      </c>
      <c r="AG242" s="15">
        <v>2022011000068</v>
      </c>
      <c r="AH242" s="17">
        <v>44958</v>
      </c>
      <c r="AI242" s="20">
        <v>44958</v>
      </c>
      <c r="AJ242" s="10" t="s">
        <v>103</v>
      </c>
      <c r="AK242" s="10" t="s">
        <v>103</v>
      </c>
      <c r="AL242" s="21" t="s">
        <v>103</v>
      </c>
      <c r="AM242" s="10" t="s">
        <v>103</v>
      </c>
      <c r="AN242" s="20" t="s">
        <v>103</v>
      </c>
      <c r="AO242" s="7">
        <v>0</v>
      </c>
      <c r="AP242" s="10" t="s">
        <v>103</v>
      </c>
      <c r="AQ242" s="7">
        <v>0</v>
      </c>
      <c r="AR242" s="10" t="s">
        <v>103</v>
      </c>
      <c r="AS242" s="7">
        <v>0</v>
      </c>
      <c r="AT242" s="3" t="s">
        <v>103</v>
      </c>
      <c r="AU242" s="7">
        <v>0</v>
      </c>
      <c r="AV242" s="3" t="s">
        <v>103</v>
      </c>
      <c r="AW242" s="7">
        <v>0</v>
      </c>
      <c r="AX242" s="3" t="s">
        <v>103</v>
      </c>
      <c r="AY242" s="7">
        <v>0</v>
      </c>
      <c r="AZ242" s="3" t="s">
        <v>103</v>
      </c>
      <c r="BA242" s="10">
        <v>0</v>
      </c>
      <c r="BB242" s="3" t="s">
        <v>103</v>
      </c>
      <c r="BC242" s="3">
        <f t="shared" si="18"/>
        <v>0</v>
      </c>
      <c r="BD242" s="8">
        <f t="shared" si="20"/>
        <v>118338066</v>
      </c>
      <c r="BE242" s="43">
        <v>0</v>
      </c>
      <c r="BF242" s="43">
        <v>0</v>
      </c>
      <c r="BG242" s="43">
        <v>0</v>
      </c>
      <c r="BH242" s="43">
        <v>0</v>
      </c>
      <c r="BI242" s="17">
        <v>45291</v>
      </c>
      <c r="BJ242" s="17">
        <v>45291</v>
      </c>
      <c r="BK242" s="183">
        <f t="shared" ca="1" si="19"/>
        <v>-838</v>
      </c>
      <c r="BL242" s="10" t="s">
        <v>127</v>
      </c>
      <c r="BM242" s="10" t="s">
        <v>95</v>
      </c>
      <c r="BN242" s="9" t="s">
        <v>107</v>
      </c>
      <c r="BO242" s="9" t="s">
        <v>2542</v>
      </c>
      <c r="BP242" s="10">
        <v>0</v>
      </c>
      <c r="BQ242" s="10" t="s">
        <v>109</v>
      </c>
      <c r="BR242" s="17">
        <v>44958</v>
      </c>
      <c r="BS242" s="9" t="s">
        <v>2406</v>
      </c>
      <c r="BT242" s="17">
        <v>44958</v>
      </c>
      <c r="BU242" s="10" t="s">
        <v>2647</v>
      </c>
      <c r="BV242" s="11" t="s">
        <v>2648</v>
      </c>
      <c r="BW242" s="124" t="s">
        <v>113</v>
      </c>
      <c r="BX242" s="10" t="s">
        <v>132</v>
      </c>
      <c r="BY242" s="9" t="s">
        <v>103</v>
      </c>
      <c r="BZ242" s="10" t="s">
        <v>2103</v>
      </c>
      <c r="CA242" s="10" t="s">
        <v>103</v>
      </c>
      <c r="CB242" s="9" t="s">
        <v>117</v>
      </c>
      <c r="CC242" s="9" t="s">
        <v>2649</v>
      </c>
      <c r="CD242" s="10" t="s">
        <v>2650</v>
      </c>
      <c r="CE242" s="12" t="s">
        <v>103</v>
      </c>
      <c r="CF242" s="175"/>
      <c r="CG242" s="175"/>
      <c r="CH242" s="182" t="s">
        <v>245</v>
      </c>
      <c r="CI242" s="182" t="s">
        <v>246</v>
      </c>
      <c r="CJ242" s="182" t="s">
        <v>99</v>
      </c>
      <c r="CK242" s="182" t="s">
        <v>247</v>
      </c>
    </row>
    <row r="243" spans="1:89" ht="108" x14ac:dyDescent="0.25">
      <c r="A243" s="140">
        <v>344</v>
      </c>
      <c r="B243" s="10" t="s">
        <v>2651</v>
      </c>
      <c r="C243" s="10" t="s">
        <v>2645</v>
      </c>
      <c r="D243" s="9" t="s">
        <v>165</v>
      </c>
      <c r="E243" s="17">
        <v>44957</v>
      </c>
      <c r="F243" s="10" t="s">
        <v>2652</v>
      </c>
      <c r="G243" s="10" t="s">
        <v>91</v>
      </c>
      <c r="H243" s="11" t="s">
        <v>92</v>
      </c>
      <c r="I243" s="11" t="s">
        <v>93</v>
      </c>
      <c r="J243" s="19">
        <v>79873281</v>
      </c>
      <c r="K243" s="9">
        <v>6</v>
      </c>
      <c r="L243" s="13" t="s">
        <v>94</v>
      </c>
      <c r="M243" s="3" t="s">
        <v>95</v>
      </c>
      <c r="N243" s="10" t="s">
        <v>2653</v>
      </c>
      <c r="O243" s="11" t="s">
        <v>253</v>
      </c>
      <c r="P243" s="3" t="s">
        <v>98</v>
      </c>
      <c r="Q243" s="10" t="s">
        <v>99</v>
      </c>
      <c r="R243" s="10" t="s">
        <v>238</v>
      </c>
      <c r="S243" s="10" t="s">
        <v>434</v>
      </c>
      <c r="T243" s="10">
        <v>60335962</v>
      </c>
      <c r="U243" s="10" t="s">
        <v>435</v>
      </c>
      <c r="V243" s="9" t="s">
        <v>103</v>
      </c>
      <c r="W243" s="9" t="s">
        <v>103</v>
      </c>
      <c r="X243" s="9" t="s">
        <v>103</v>
      </c>
      <c r="Y243" s="10" t="s">
        <v>104</v>
      </c>
      <c r="Z243" s="18">
        <v>116903660</v>
      </c>
      <c r="AA243" s="9" t="s">
        <v>103</v>
      </c>
      <c r="AB243" s="9" t="s">
        <v>103</v>
      </c>
      <c r="AC243" s="18">
        <v>10758006</v>
      </c>
      <c r="AD243" s="6" t="s">
        <v>103</v>
      </c>
      <c r="AE243" s="9">
        <v>52023</v>
      </c>
      <c r="AF243" s="9">
        <v>59623</v>
      </c>
      <c r="AG243" s="19">
        <v>2022011000068</v>
      </c>
      <c r="AH243" s="17">
        <v>44958</v>
      </c>
      <c r="AI243" s="20">
        <v>44960</v>
      </c>
      <c r="AJ243" s="10" t="s">
        <v>103</v>
      </c>
      <c r="AK243" s="10" t="s">
        <v>103</v>
      </c>
      <c r="AL243" s="21" t="s">
        <v>103</v>
      </c>
      <c r="AM243" s="10" t="s">
        <v>103</v>
      </c>
      <c r="AN243" s="20" t="s">
        <v>103</v>
      </c>
      <c r="AO243" s="7">
        <v>0</v>
      </c>
      <c r="AP243" s="10" t="s">
        <v>103</v>
      </c>
      <c r="AQ243" s="7">
        <v>0</v>
      </c>
      <c r="AR243" s="10" t="s">
        <v>103</v>
      </c>
      <c r="AS243" s="7">
        <v>0</v>
      </c>
      <c r="AT243" s="3" t="s">
        <v>103</v>
      </c>
      <c r="AU243" s="7">
        <v>0</v>
      </c>
      <c r="AV243" s="3" t="s">
        <v>103</v>
      </c>
      <c r="AW243" s="7">
        <v>0</v>
      </c>
      <c r="AX243" s="3" t="s">
        <v>103</v>
      </c>
      <c r="AY243" s="7">
        <v>0</v>
      </c>
      <c r="AZ243" s="3" t="s">
        <v>103</v>
      </c>
      <c r="BA243" s="10">
        <v>0</v>
      </c>
      <c r="BB243" s="3" t="s">
        <v>103</v>
      </c>
      <c r="BC243" s="3">
        <f t="shared" si="18"/>
        <v>0</v>
      </c>
      <c r="BD243" s="8">
        <f t="shared" si="20"/>
        <v>116903660</v>
      </c>
      <c r="BE243" s="43">
        <v>0</v>
      </c>
      <c r="BF243" s="43">
        <v>0</v>
      </c>
      <c r="BG243" s="43">
        <v>0</v>
      </c>
      <c r="BH243" s="43">
        <v>0</v>
      </c>
      <c r="BI243" s="17">
        <v>45291</v>
      </c>
      <c r="BJ243" s="17">
        <v>45291</v>
      </c>
      <c r="BK243" s="183">
        <f t="shared" ca="1" si="19"/>
        <v>-838</v>
      </c>
      <c r="BL243" s="10" t="s">
        <v>127</v>
      </c>
      <c r="BM243" s="10" t="s">
        <v>95</v>
      </c>
      <c r="BN243" s="9" t="s">
        <v>107</v>
      </c>
      <c r="BO243" s="9" t="s">
        <v>2654</v>
      </c>
      <c r="BP243" s="10">
        <v>0</v>
      </c>
      <c r="BQ243" s="10" t="s">
        <v>109</v>
      </c>
      <c r="BR243" s="17">
        <v>44959</v>
      </c>
      <c r="BS243" s="17" t="s">
        <v>2655</v>
      </c>
      <c r="BT243" s="17">
        <v>44960</v>
      </c>
      <c r="BU243" s="10" t="s">
        <v>2656</v>
      </c>
      <c r="BV243" s="11" t="s">
        <v>2657</v>
      </c>
      <c r="BW243" s="9" t="s">
        <v>113</v>
      </c>
      <c r="BX243" s="10" t="s">
        <v>132</v>
      </c>
      <c r="BY243" s="9" t="s">
        <v>103</v>
      </c>
      <c r="BZ243" s="10" t="s">
        <v>2103</v>
      </c>
      <c r="CA243" s="10" t="s">
        <v>103</v>
      </c>
      <c r="CB243" s="9" t="s">
        <v>160</v>
      </c>
      <c r="CC243" s="9" t="s">
        <v>2658</v>
      </c>
      <c r="CD243" s="10" t="s">
        <v>2650</v>
      </c>
      <c r="CE243" s="12" t="s">
        <v>103</v>
      </c>
      <c r="CF243" s="175"/>
      <c r="CG243" s="175"/>
      <c r="CH243" s="182" t="s">
        <v>441</v>
      </c>
      <c r="CI243" s="182" t="s">
        <v>246</v>
      </c>
      <c r="CJ243" s="182" t="s">
        <v>99</v>
      </c>
      <c r="CK243" s="182" t="s">
        <v>442</v>
      </c>
    </row>
    <row r="244" spans="1:89" ht="72" x14ac:dyDescent="0.25">
      <c r="A244" s="140">
        <v>533</v>
      </c>
      <c r="B244" s="10" t="s">
        <v>2659</v>
      </c>
      <c r="C244" s="10" t="s">
        <v>2660</v>
      </c>
      <c r="D244" s="9" t="s">
        <v>321</v>
      </c>
      <c r="E244" s="17">
        <v>44958</v>
      </c>
      <c r="F244" s="10" t="s">
        <v>2661</v>
      </c>
      <c r="G244" s="10" t="s">
        <v>91</v>
      </c>
      <c r="H244" s="11" t="s">
        <v>92</v>
      </c>
      <c r="I244" s="11" t="s">
        <v>93</v>
      </c>
      <c r="J244" s="19">
        <v>79729707</v>
      </c>
      <c r="K244" s="9">
        <v>6</v>
      </c>
      <c r="L244" s="13" t="s">
        <v>94</v>
      </c>
      <c r="M244" s="3" t="s">
        <v>95</v>
      </c>
      <c r="N244" s="10" t="s">
        <v>2662</v>
      </c>
      <c r="O244" s="10" t="s">
        <v>384</v>
      </c>
      <c r="P244" s="3" t="s">
        <v>98</v>
      </c>
      <c r="Q244" s="10" t="s">
        <v>99</v>
      </c>
      <c r="R244" s="10" t="s">
        <v>705</v>
      </c>
      <c r="S244" s="10" t="s">
        <v>2663</v>
      </c>
      <c r="T244" s="10">
        <v>79723293</v>
      </c>
      <c r="U244" s="11" t="s">
        <v>705</v>
      </c>
      <c r="V244" s="10" t="s">
        <v>2664</v>
      </c>
      <c r="W244" s="9" t="s">
        <v>103</v>
      </c>
      <c r="X244" s="9" t="s">
        <v>103</v>
      </c>
      <c r="Y244" s="10" t="s">
        <v>104</v>
      </c>
      <c r="Z244" s="18">
        <v>239466348</v>
      </c>
      <c r="AA244" s="9" t="s">
        <v>103</v>
      </c>
      <c r="AB244" s="9" t="s">
        <v>103</v>
      </c>
      <c r="AC244" s="18">
        <v>21769668</v>
      </c>
      <c r="AD244" s="6" t="s">
        <v>103</v>
      </c>
      <c r="AE244" s="9">
        <v>76223</v>
      </c>
      <c r="AF244" s="9">
        <v>60523</v>
      </c>
      <c r="AG244" s="19" t="s">
        <v>221</v>
      </c>
      <c r="AH244" s="20">
        <v>44958</v>
      </c>
      <c r="AI244" s="17">
        <v>44959</v>
      </c>
      <c r="AJ244" s="10" t="s">
        <v>103</v>
      </c>
      <c r="AK244" s="10" t="s">
        <v>103</v>
      </c>
      <c r="AL244" s="21" t="s">
        <v>103</v>
      </c>
      <c r="AM244" s="10" t="s">
        <v>103</v>
      </c>
      <c r="AN244" s="20" t="s">
        <v>103</v>
      </c>
      <c r="AO244" s="7">
        <v>0</v>
      </c>
      <c r="AP244" s="10" t="s">
        <v>103</v>
      </c>
      <c r="AQ244" s="7">
        <v>0</v>
      </c>
      <c r="AR244" s="10" t="s">
        <v>103</v>
      </c>
      <c r="AS244" s="7">
        <v>0</v>
      </c>
      <c r="AT244" s="3" t="s">
        <v>103</v>
      </c>
      <c r="AU244" s="7">
        <v>0</v>
      </c>
      <c r="AV244" s="3" t="s">
        <v>103</v>
      </c>
      <c r="AW244" s="7">
        <v>0</v>
      </c>
      <c r="AX244" s="3" t="s">
        <v>103</v>
      </c>
      <c r="AY244" s="7">
        <v>0</v>
      </c>
      <c r="AZ244" s="3" t="s">
        <v>103</v>
      </c>
      <c r="BA244" s="10">
        <v>0</v>
      </c>
      <c r="BB244" s="13" t="s">
        <v>103</v>
      </c>
      <c r="BC244" s="3">
        <f t="shared" si="18"/>
        <v>0</v>
      </c>
      <c r="BD244" s="8">
        <f t="shared" si="20"/>
        <v>239466348</v>
      </c>
      <c r="BE244" s="43">
        <v>0</v>
      </c>
      <c r="BF244" s="43">
        <v>0</v>
      </c>
      <c r="BG244" s="43">
        <v>0</v>
      </c>
      <c r="BH244" s="43">
        <v>0</v>
      </c>
      <c r="BI244" s="17">
        <v>45291</v>
      </c>
      <c r="BJ244" s="17">
        <v>45291</v>
      </c>
      <c r="BK244" s="183">
        <f t="shared" ca="1" si="19"/>
        <v>-838</v>
      </c>
      <c r="BL244" s="10" t="s">
        <v>127</v>
      </c>
      <c r="BM244" s="10" t="s">
        <v>95</v>
      </c>
      <c r="BN244" s="9" t="s">
        <v>107</v>
      </c>
      <c r="BO244" s="9" t="s">
        <v>2665</v>
      </c>
      <c r="BP244" s="10">
        <v>0</v>
      </c>
      <c r="BQ244" s="10" t="s">
        <v>109</v>
      </c>
      <c r="BR244" s="17">
        <v>44959</v>
      </c>
      <c r="BS244" s="9" t="s">
        <v>1664</v>
      </c>
      <c r="BT244" s="17">
        <v>44959</v>
      </c>
      <c r="BU244" s="10" t="s">
        <v>2666</v>
      </c>
      <c r="BV244" s="11" t="s">
        <v>131</v>
      </c>
      <c r="BW244" s="9" t="s">
        <v>113</v>
      </c>
      <c r="BX244" s="10" t="s">
        <v>132</v>
      </c>
      <c r="BY244" s="9" t="s">
        <v>103</v>
      </c>
      <c r="BZ244" s="10" t="s">
        <v>2103</v>
      </c>
      <c r="CA244" s="10" t="s">
        <v>103</v>
      </c>
      <c r="CB244" s="9" t="s">
        <v>160</v>
      </c>
      <c r="CC244" s="9" t="s">
        <v>2667</v>
      </c>
      <c r="CD244" s="10" t="s">
        <v>2668</v>
      </c>
      <c r="CE244" s="12" t="s">
        <v>103</v>
      </c>
      <c r="CF244" s="175"/>
      <c r="CG244" s="175"/>
      <c r="CH244" s="182" t="s">
        <v>441</v>
      </c>
      <c r="CI244" s="182" t="s">
        <v>246</v>
      </c>
      <c r="CJ244" s="182" t="s">
        <v>99</v>
      </c>
      <c r="CK244" s="182" t="s">
        <v>713</v>
      </c>
    </row>
    <row r="245" spans="1:89" ht="72" x14ac:dyDescent="0.25">
      <c r="A245" s="140">
        <v>442</v>
      </c>
      <c r="B245" s="10" t="s">
        <v>2669</v>
      </c>
      <c r="C245" s="10" t="s">
        <v>2670</v>
      </c>
      <c r="D245" s="9" t="s">
        <v>482</v>
      </c>
      <c r="E245" s="17">
        <v>44958</v>
      </c>
      <c r="F245" s="10" t="s">
        <v>2671</v>
      </c>
      <c r="G245" s="10" t="s">
        <v>91</v>
      </c>
      <c r="H245" s="11" t="s">
        <v>92</v>
      </c>
      <c r="I245" s="11" t="s">
        <v>93</v>
      </c>
      <c r="J245" s="19">
        <v>1018479292</v>
      </c>
      <c r="K245" s="9">
        <v>7</v>
      </c>
      <c r="L245" s="13" t="s">
        <v>94</v>
      </c>
      <c r="M245" s="9" t="s">
        <v>95</v>
      </c>
      <c r="N245" s="10" t="s">
        <v>2672</v>
      </c>
      <c r="O245" s="11" t="s">
        <v>97</v>
      </c>
      <c r="P245" s="10" t="s">
        <v>168</v>
      </c>
      <c r="Q245" s="10" t="s">
        <v>99</v>
      </c>
      <c r="R245" s="10" t="s">
        <v>1130</v>
      </c>
      <c r="S245" s="10" t="s">
        <v>1131</v>
      </c>
      <c r="T245" s="10">
        <v>91226679</v>
      </c>
      <c r="U245" s="11" t="s">
        <v>1130</v>
      </c>
      <c r="V245" s="10" t="s">
        <v>103</v>
      </c>
      <c r="W245" s="9" t="s">
        <v>103</v>
      </c>
      <c r="X245" s="9" t="s">
        <v>103</v>
      </c>
      <c r="Y245" s="10" t="s">
        <v>104</v>
      </c>
      <c r="Z245" s="18">
        <v>22768647</v>
      </c>
      <c r="AA245" s="9" t="s">
        <v>103</v>
      </c>
      <c r="AB245" s="9" t="s">
        <v>103</v>
      </c>
      <c r="AC245" s="18">
        <v>7589549</v>
      </c>
      <c r="AD245" s="6" t="s">
        <v>103</v>
      </c>
      <c r="AE245" s="9">
        <v>43623</v>
      </c>
      <c r="AF245" s="9">
        <v>63923</v>
      </c>
      <c r="AG245" s="19">
        <v>2018011001068</v>
      </c>
      <c r="AH245" s="20">
        <v>44959</v>
      </c>
      <c r="AI245" s="17">
        <v>44961</v>
      </c>
      <c r="AJ245" s="10" t="s">
        <v>103</v>
      </c>
      <c r="AK245" s="10" t="s">
        <v>103</v>
      </c>
      <c r="AL245" s="21" t="s">
        <v>103</v>
      </c>
      <c r="AM245" s="10" t="s">
        <v>103</v>
      </c>
      <c r="AN245" s="20" t="s">
        <v>103</v>
      </c>
      <c r="AO245" s="7">
        <v>0</v>
      </c>
      <c r="AP245" s="10" t="s">
        <v>103</v>
      </c>
      <c r="AQ245" s="7">
        <v>0</v>
      </c>
      <c r="AR245" s="10" t="s">
        <v>103</v>
      </c>
      <c r="AS245" s="7">
        <v>0</v>
      </c>
      <c r="AT245" s="3" t="s">
        <v>103</v>
      </c>
      <c r="AU245" s="7">
        <v>0</v>
      </c>
      <c r="AV245" s="3" t="s">
        <v>103</v>
      </c>
      <c r="AW245" s="7">
        <v>0</v>
      </c>
      <c r="AX245" s="3" t="s">
        <v>103</v>
      </c>
      <c r="AY245" s="7">
        <v>0</v>
      </c>
      <c r="AZ245" s="3" t="s">
        <v>103</v>
      </c>
      <c r="BA245" s="10">
        <v>0</v>
      </c>
      <c r="BB245" s="10">
        <v>0</v>
      </c>
      <c r="BC245" s="3">
        <f t="shared" si="18"/>
        <v>0</v>
      </c>
      <c r="BD245" s="8">
        <f t="shared" si="20"/>
        <v>22768647</v>
      </c>
      <c r="BE245" s="43">
        <v>0</v>
      </c>
      <c r="BF245" s="43">
        <v>0</v>
      </c>
      <c r="BG245" s="43">
        <v>0</v>
      </c>
      <c r="BH245" s="43">
        <v>0</v>
      </c>
      <c r="BI245" s="17">
        <v>45046</v>
      </c>
      <c r="BJ245" s="17">
        <v>45046</v>
      </c>
      <c r="BK245" s="183">
        <f t="shared" ca="1" si="19"/>
        <v>-1083</v>
      </c>
      <c r="BL245" s="10" t="s">
        <v>127</v>
      </c>
      <c r="BM245" s="10" t="s">
        <v>95</v>
      </c>
      <c r="BN245" s="9" t="s">
        <v>107</v>
      </c>
      <c r="BO245" s="9" t="s">
        <v>2673</v>
      </c>
      <c r="BP245" s="9">
        <v>0</v>
      </c>
      <c r="BQ245" s="10" t="s">
        <v>109</v>
      </c>
      <c r="BR245" s="17">
        <v>44960</v>
      </c>
      <c r="BS245" s="9" t="s">
        <v>2674</v>
      </c>
      <c r="BT245" s="17">
        <v>44960</v>
      </c>
      <c r="BU245" s="10" t="s">
        <v>2675</v>
      </c>
      <c r="BV245" s="11" t="s">
        <v>131</v>
      </c>
      <c r="BW245" s="9" t="s">
        <v>113</v>
      </c>
      <c r="BX245" s="10" t="s">
        <v>132</v>
      </c>
      <c r="BY245" s="9" t="s">
        <v>103</v>
      </c>
      <c r="BZ245" s="10" t="s">
        <v>142</v>
      </c>
      <c r="CA245" s="10" t="s">
        <v>103</v>
      </c>
      <c r="CB245" s="9" t="s">
        <v>117</v>
      </c>
      <c r="CC245" s="102" t="s">
        <v>2676</v>
      </c>
      <c r="CD245" s="10" t="s">
        <v>2677</v>
      </c>
      <c r="CE245" s="12" t="s">
        <v>103</v>
      </c>
      <c r="CF245" s="175"/>
      <c r="CG245" s="175"/>
      <c r="CH245" s="182" t="s">
        <v>726</v>
      </c>
      <c r="CI245" s="182" t="s">
        <v>246</v>
      </c>
      <c r="CJ245" s="182" t="s">
        <v>1137</v>
      </c>
      <c r="CK245" s="182" t="s">
        <v>1137</v>
      </c>
    </row>
    <row r="246" spans="1:89" ht="72" x14ac:dyDescent="0.25">
      <c r="A246" s="140">
        <v>446</v>
      </c>
      <c r="B246" s="10" t="s">
        <v>2678</v>
      </c>
      <c r="C246" s="10" t="s">
        <v>2679</v>
      </c>
      <c r="D246" s="9" t="s">
        <v>482</v>
      </c>
      <c r="E246" s="17">
        <v>44958</v>
      </c>
      <c r="F246" s="10" t="s">
        <v>2680</v>
      </c>
      <c r="G246" s="10" t="s">
        <v>91</v>
      </c>
      <c r="H246" s="11" t="s">
        <v>92</v>
      </c>
      <c r="I246" s="11" t="s">
        <v>93</v>
      </c>
      <c r="J246" s="19">
        <v>1020812339</v>
      </c>
      <c r="K246" s="9">
        <v>1</v>
      </c>
      <c r="L246" s="13" t="s">
        <v>94</v>
      </c>
      <c r="M246" s="9" t="s">
        <v>95</v>
      </c>
      <c r="N246" s="10" t="s">
        <v>2681</v>
      </c>
      <c r="O246" s="11" t="s">
        <v>97</v>
      </c>
      <c r="P246" s="10" t="s">
        <v>168</v>
      </c>
      <c r="Q246" s="10" t="s">
        <v>99</v>
      </c>
      <c r="R246" s="10" t="s">
        <v>1130</v>
      </c>
      <c r="S246" s="10" t="s">
        <v>1131</v>
      </c>
      <c r="T246" s="10">
        <v>91226679</v>
      </c>
      <c r="U246" s="11" t="s">
        <v>1130</v>
      </c>
      <c r="V246" s="9" t="s">
        <v>103</v>
      </c>
      <c r="W246" s="9" t="s">
        <v>103</v>
      </c>
      <c r="X246" s="9" t="s">
        <v>103</v>
      </c>
      <c r="Y246" s="10" t="s">
        <v>104</v>
      </c>
      <c r="Z246" s="18">
        <v>10245888</v>
      </c>
      <c r="AA246" s="9" t="s">
        <v>103</v>
      </c>
      <c r="AB246" s="9" t="s">
        <v>103</v>
      </c>
      <c r="AC246" s="18">
        <v>3415296</v>
      </c>
      <c r="AD246" s="6" t="s">
        <v>103</v>
      </c>
      <c r="AE246" s="9">
        <v>43523</v>
      </c>
      <c r="AF246" s="9">
        <v>66123</v>
      </c>
      <c r="AG246" s="19">
        <v>2018011001068</v>
      </c>
      <c r="AH246" s="20">
        <v>44960</v>
      </c>
      <c r="AI246" s="17">
        <v>44964</v>
      </c>
      <c r="AJ246" s="10" t="s">
        <v>103</v>
      </c>
      <c r="AK246" s="10" t="s">
        <v>103</v>
      </c>
      <c r="AL246" s="21" t="s">
        <v>103</v>
      </c>
      <c r="AM246" s="10" t="s">
        <v>103</v>
      </c>
      <c r="AN246" s="20" t="s">
        <v>103</v>
      </c>
      <c r="AO246" s="7">
        <v>0</v>
      </c>
      <c r="AP246" s="10" t="s">
        <v>103</v>
      </c>
      <c r="AQ246" s="7">
        <v>0</v>
      </c>
      <c r="AR246" s="10" t="s">
        <v>103</v>
      </c>
      <c r="AS246" s="7">
        <v>0</v>
      </c>
      <c r="AT246" s="3" t="s">
        <v>103</v>
      </c>
      <c r="AU246" s="7">
        <v>0</v>
      </c>
      <c r="AV246" s="3" t="s">
        <v>103</v>
      </c>
      <c r="AW246" s="7">
        <v>0</v>
      </c>
      <c r="AX246" s="3" t="s">
        <v>103</v>
      </c>
      <c r="AY246" s="7">
        <v>0</v>
      </c>
      <c r="AZ246" s="3" t="s">
        <v>103</v>
      </c>
      <c r="BA246" s="10">
        <v>0</v>
      </c>
      <c r="BB246" s="10">
        <v>0</v>
      </c>
      <c r="BC246" s="3">
        <f t="shared" si="18"/>
        <v>0</v>
      </c>
      <c r="BD246" s="8">
        <f t="shared" si="20"/>
        <v>10245888</v>
      </c>
      <c r="BE246" s="43">
        <v>0</v>
      </c>
      <c r="BF246" s="43">
        <v>0</v>
      </c>
      <c r="BG246" s="43">
        <v>0</v>
      </c>
      <c r="BH246" s="43">
        <v>0</v>
      </c>
      <c r="BI246" s="17">
        <v>45046</v>
      </c>
      <c r="BJ246" s="17">
        <v>45046</v>
      </c>
      <c r="BK246" s="183">
        <f t="shared" ca="1" si="19"/>
        <v>-1083</v>
      </c>
      <c r="BL246" s="10" t="s">
        <v>127</v>
      </c>
      <c r="BM246" s="10" t="s">
        <v>95</v>
      </c>
      <c r="BN246" s="10" t="s">
        <v>107</v>
      </c>
      <c r="BO246" s="9" t="s">
        <v>2682</v>
      </c>
      <c r="BP246" s="9">
        <v>0</v>
      </c>
      <c r="BQ246" s="11" t="s">
        <v>109</v>
      </c>
      <c r="BR246" s="17">
        <v>44963</v>
      </c>
      <c r="BS246" s="9" t="s">
        <v>2674</v>
      </c>
      <c r="BT246" s="17">
        <v>44963</v>
      </c>
      <c r="BU246" s="10" t="s">
        <v>2683</v>
      </c>
      <c r="BV246" s="11" t="s">
        <v>131</v>
      </c>
      <c r="BW246" s="9" t="s">
        <v>113</v>
      </c>
      <c r="BX246" s="10" t="s">
        <v>132</v>
      </c>
      <c r="BY246" s="9" t="s">
        <v>103</v>
      </c>
      <c r="BZ246" s="10" t="s">
        <v>2103</v>
      </c>
      <c r="CA246" s="10" t="s">
        <v>103</v>
      </c>
      <c r="CB246" s="9" t="s">
        <v>117</v>
      </c>
      <c r="CC246" s="102" t="s">
        <v>2684</v>
      </c>
      <c r="CD246" s="10" t="s">
        <v>2685</v>
      </c>
      <c r="CE246" s="12" t="s">
        <v>103</v>
      </c>
      <c r="CF246" s="175"/>
      <c r="CG246" s="175"/>
      <c r="CH246" s="182" t="s">
        <v>726</v>
      </c>
      <c r="CI246" s="182" t="s">
        <v>246</v>
      </c>
      <c r="CJ246" s="182" t="s">
        <v>1137</v>
      </c>
      <c r="CK246" s="182" t="s">
        <v>1137</v>
      </c>
    </row>
    <row r="247" spans="1:89" ht="72" x14ac:dyDescent="0.25">
      <c r="A247" s="140">
        <v>447</v>
      </c>
      <c r="B247" s="10" t="s">
        <v>2686</v>
      </c>
      <c r="C247" s="10" t="s">
        <v>2687</v>
      </c>
      <c r="D247" s="9" t="s">
        <v>482</v>
      </c>
      <c r="E247" s="17">
        <v>44958</v>
      </c>
      <c r="F247" s="10" t="s">
        <v>2688</v>
      </c>
      <c r="G247" s="10" t="s">
        <v>91</v>
      </c>
      <c r="H247" s="11" t="s">
        <v>92</v>
      </c>
      <c r="I247" s="11" t="s">
        <v>93</v>
      </c>
      <c r="J247" s="19">
        <v>1018511123</v>
      </c>
      <c r="K247" s="9">
        <v>7</v>
      </c>
      <c r="L247" s="13" t="s">
        <v>94</v>
      </c>
      <c r="M247" s="9" t="s">
        <v>95</v>
      </c>
      <c r="N247" s="10" t="s">
        <v>2681</v>
      </c>
      <c r="O247" s="11" t="s">
        <v>97</v>
      </c>
      <c r="P247" s="10" t="s">
        <v>168</v>
      </c>
      <c r="Q247" s="10" t="s">
        <v>99</v>
      </c>
      <c r="R247" s="10" t="s">
        <v>1130</v>
      </c>
      <c r="S247" s="10" t="s">
        <v>1131</v>
      </c>
      <c r="T247" s="28">
        <v>91226679</v>
      </c>
      <c r="U247" s="11" t="s">
        <v>1130</v>
      </c>
      <c r="V247" s="10" t="s">
        <v>103</v>
      </c>
      <c r="W247" s="9" t="s">
        <v>103</v>
      </c>
      <c r="X247" s="9" t="s">
        <v>103</v>
      </c>
      <c r="Y247" s="10" t="s">
        <v>104</v>
      </c>
      <c r="Z247" s="18">
        <v>10245888</v>
      </c>
      <c r="AA247" s="9" t="s">
        <v>103</v>
      </c>
      <c r="AB247" s="9" t="s">
        <v>103</v>
      </c>
      <c r="AC247" s="18">
        <v>3415296</v>
      </c>
      <c r="AD247" s="6" t="s">
        <v>103</v>
      </c>
      <c r="AE247" s="9">
        <v>43923</v>
      </c>
      <c r="AF247" s="9">
        <v>65523</v>
      </c>
      <c r="AG247" s="19" t="s">
        <v>2689</v>
      </c>
      <c r="AH247" s="20">
        <v>44960</v>
      </c>
      <c r="AI247" s="17">
        <v>44963</v>
      </c>
      <c r="AJ247" s="10" t="s">
        <v>103</v>
      </c>
      <c r="AK247" s="10" t="s">
        <v>103</v>
      </c>
      <c r="AL247" s="21" t="s">
        <v>103</v>
      </c>
      <c r="AM247" s="10" t="s">
        <v>103</v>
      </c>
      <c r="AN247" s="20" t="s">
        <v>103</v>
      </c>
      <c r="AO247" s="7">
        <v>0</v>
      </c>
      <c r="AP247" s="10" t="s">
        <v>103</v>
      </c>
      <c r="AQ247" s="7">
        <v>0</v>
      </c>
      <c r="AR247" s="10" t="s">
        <v>103</v>
      </c>
      <c r="AS247" s="7">
        <v>0</v>
      </c>
      <c r="AT247" s="3" t="s">
        <v>103</v>
      </c>
      <c r="AU247" s="7">
        <v>0</v>
      </c>
      <c r="AV247" s="3" t="s">
        <v>103</v>
      </c>
      <c r="AW247" s="7">
        <v>0</v>
      </c>
      <c r="AX247" s="3" t="s">
        <v>103</v>
      </c>
      <c r="AY247" s="7">
        <v>0</v>
      </c>
      <c r="AZ247" s="3" t="s">
        <v>103</v>
      </c>
      <c r="BA247" s="10">
        <v>0</v>
      </c>
      <c r="BB247" s="10">
        <v>0</v>
      </c>
      <c r="BC247" s="3">
        <f t="shared" si="18"/>
        <v>0</v>
      </c>
      <c r="BD247" s="8">
        <f t="shared" si="20"/>
        <v>10245888</v>
      </c>
      <c r="BE247" s="43">
        <v>0</v>
      </c>
      <c r="BF247" s="43">
        <v>0</v>
      </c>
      <c r="BG247" s="43">
        <v>0</v>
      </c>
      <c r="BH247" s="43">
        <v>0</v>
      </c>
      <c r="BI247" s="17">
        <v>45046</v>
      </c>
      <c r="BJ247" s="17">
        <v>45046</v>
      </c>
      <c r="BK247" s="183">
        <f t="shared" ca="1" si="19"/>
        <v>-1083</v>
      </c>
      <c r="BL247" s="10" t="s">
        <v>127</v>
      </c>
      <c r="BM247" s="10" t="s">
        <v>95</v>
      </c>
      <c r="BN247" s="9" t="s">
        <v>107</v>
      </c>
      <c r="BO247" s="9" t="s">
        <v>2690</v>
      </c>
      <c r="BP247" s="9">
        <v>0</v>
      </c>
      <c r="BQ247" s="9" t="s">
        <v>109</v>
      </c>
      <c r="BR247" s="17">
        <v>44963</v>
      </c>
      <c r="BS247" s="9" t="s">
        <v>2674</v>
      </c>
      <c r="BT247" s="17">
        <v>44963</v>
      </c>
      <c r="BU247" s="10" t="s">
        <v>2691</v>
      </c>
      <c r="BV247" s="11" t="s">
        <v>131</v>
      </c>
      <c r="BW247" s="9" t="s">
        <v>113</v>
      </c>
      <c r="BX247" s="10" t="s">
        <v>132</v>
      </c>
      <c r="BY247" s="9" t="s">
        <v>103</v>
      </c>
      <c r="BZ247" s="10" t="s">
        <v>259</v>
      </c>
      <c r="CA247" s="10" t="s">
        <v>103</v>
      </c>
      <c r="CB247" s="9" t="s">
        <v>117</v>
      </c>
      <c r="CC247" s="102" t="s">
        <v>2692</v>
      </c>
      <c r="CD247" s="10" t="s">
        <v>2693</v>
      </c>
      <c r="CE247" s="12" t="s">
        <v>103</v>
      </c>
      <c r="CF247" s="175"/>
      <c r="CG247" s="175"/>
      <c r="CH247" s="182" t="s">
        <v>726</v>
      </c>
      <c r="CI247" s="182" t="s">
        <v>246</v>
      </c>
      <c r="CJ247" s="182" t="s">
        <v>1137</v>
      </c>
      <c r="CK247" s="182" t="s">
        <v>1137</v>
      </c>
    </row>
    <row r="248" spans="1:89" ht="72" x14ac:dyDescent="0.25">
      <c r="A248" s="140">
        <v>457</v>
      </c>
      <c r="B248" s="10" t="s">
        <v>2694</v>
      </c>
      <c r="C248" s="10" t="s">
        <v>2695</v>
      </c>
      <c r="D248" s="9" t="s">
        <v>482</v>
      </c>
      <c r="E248" s="17">
        <v>44958</v>
      </c>
      <c r="F248" s="10" t="s">
        <v>2696</v>
      </c>
      <c r="G248" s="10" t="s">
        <v>91</v>
      </c>
      <c r="H248" s="11" t="s">
        <v>92</v>
      </c>
      <c r="I248" s="11" t="s">
        <v>93</v>
      </c>
      <c r="J248" s="19">
        <v>1020824096</v>
      </c>
      <c r="K248" s="9">
        <v>7</v>
      </c>
      <c r="L248" s="13" t="s">
        <v>94</v>
      </c>
      <c r="M248" s="9" t="s">
        <v>95</v>
      </c>
      <c r="N248" s="10" t="s">
        <v>2681</v>
      </c>
      <c r="O248" s="11" t="s">
        <v>97</v>
      </c>
      <c r="P248" s="10" t="s">
        <v>168</v>
      </c>
      <c r="Q248" s="10" t="s">
        <v>99</v>
      </c>
      <c r="R248" s="10" t="s">
        <v>1130</v>
      </c>
      <c r="S248" s="10" t="s">
        <v>1131</v>
      </c>
      <c r="T248" s="10">
        <v>91226679</v>
      </c>
      <c r="U248" s="11" t="s">
        <v>1130</v>
      </c>
      <c r="V248" s="10" t="s">
        <v>103</v>
      </c>
      <c r="W248" s="9" t="s">
        <v>103</v>
      </c>
      <c r="X248" s="9" t="s">
        <v>103</v>
      </c>
      <c r="Y248" s="10" t="s">
        <v>104</v>
      </c>
      <c r="Z248" s="18">
        <v>10245888</v>
      </c>
      <c r="AA248" s="9" t="s">
        <v>103</v>
      </c>
      <c r="AB248" s="9" t="s">
        <v>103</v>
      </c>
      <c r="AC248" s="18">
        <v>3415296</v>
      </c>
      <c r="AD248" s="6" t="s">
        <v>103</v>
      </c>
      <c r="AE248" s="9">
        <v>44523</v>
      </c>
      <c r="AF248" s="9">
        <v>64423</v>
      </c>
      <c r="AG248" s="19">
        <v>2018011001068</v>
      </c>
      <c r="AH248" s="20">
        <v>44959</v>
      </c>
      <c r="AI248" s="17">
        <v>44963</v>
      </c>
      <c r="AJ248" s="10" t="s">
        <v>103</v>
      </c>
      <c r="AK248" s="10" t="s">
        <v>103</v>
      </c>
      <c r="AL248" s="21" t="s">
        <v>103</v>
      </c>
      <c r="AM248" s="10" t="s">
        <v>103</v>
      </c>
      <c r="AN248" s="20" t="s">
        <v>103</v>
      </c>
      <c r="AO248" s="7">
        <v>0</v>
      </c>
      <c r="AP248" s="10" t="s">
        <v>103</v>
      </c>
      <c r="AQ248" s="7">
        <v>0</v>
      </c>
      <c r="AR248" s="10" t="s">
        <v>103</v>
      </c>
      <c r="AS248" s="7">
        <v>0</v>
      </c>
      <c r="AT248" s="3" t="s">
        <v>103</v>
      </c>
      <c r="AU248" s="7">
        <v>0</v>
      </c>
      <c r="AV248" s="3" t="s">
        <v>103</v>
      </c>
      <c r="AW248" s="7">
        <v>0</v>
      </c>
      <c r="AX248" s="3" t="s">
        <v>103</v>
      </c>
      <c r="AY248" s="7">
        <v>0</v>
      </c>
      <c r="AZ248" s="3" t="s">
        <v>103</v>
      </c>
      <c r="BA248" s="10">
        <v>0</v>
      </c>
      <c r="BB248" s="10">
        <v>0</v>
      </c>
      <c r="BC248" s="3">
        <f t="shared" si="18"/>
        <v>0</v>
      </c>
      <c r="BD248" s="8">
        <f t="shared" si="20"/>
        <v>10245888</v>
      </c>
      <c r="BE248" s="43">
        <v>0</v>
      </c>
      <c r="BF248" s="43">
        <v>0</v>
      </c>
      <c r="BG248" s="43">
        <v>0</v>
      </c>
      <c r="BH248" s="43">
        <v>0</v>
      </c>
      <c r="BI248" s="17">
        <v>45046</v>
      </c>
      <c r="BJ248" s="17">
        <v>45046</v>
      </c>
      <c r="BK248" s="183">
        <f t="shared" ca="1" si="19"/>
        <v>-1083</v>
      </c>
      <c r="BL248" s="10" t="s">
        <v>127</v>
      </c>
      <c r="BM248" s="10" t="s">
        <v>95</v>
      </c>
      <c r="BN248" s="9" t="s">
        <v>107</v>
      </c>
      <c r="BO248" s="9" t="s">
        <v>2697</v>
      </c>
      <c r="BP248" s="9">
        <v>0</v>
      </c>
      <c r="BQ248" s="9" t="s">
        <v>109</v>
      </c>
      <c r="BR248" s="17">
        <v>44960</v>
      </c>
      <c r="BS248" s="17" t="s">
        <v>2698</v>
      </c>
      <c r="BT248" s="17">
        <v>44963</v>
      </c>
      <c r="BU248" s="10" t="s">
        <v>2699</v>
      </c>
      <c r="BV248" s="9" t="s">
        <v>131</v>
      </c>
      <c r="BW248" s="9" t="s">
        <v>113</v>
      </c>
      <c r="BX248" s="10" t="s">
        <v>132</v>
      </c>
      <c r="BY248" s="9" t="s">
        <v>103</v>
      </c>
      <c r="BZ248" s="10" t="s">
        <v>1170</v>
      </c>
      <c r="CA248" s="10" t="s">
        <v>103</v>
      </c>
      <c r="CB248" s="9" t="s">
        <v>117</v>
      </c>
      <c r="CC248" s="9" t="s">
        <v>2700</v>
      </c>
      <c r="CD248" s="10" t="s">
        <v>2701</v>
      </c>
      <c r="CE248" s="12" t="s">
        <v>103</v>
      </c>
      <c r="CF248" s="175"/>
      <c r="CG248" s="175"/>
      <c r="CH248" s="182" t="s">
        <v>726</v>
      </c>
      <c r="CI248" s="182" t="s">
        <v>246</v>
      </c>
      <c r="CJ248" s="182" t="s">
        <v>1137</v>
      </c>
      <c r="CK248" s="182" t="s">
        <v>1137</v>
      </c>
    </row>
    <row r="249" spans="1:89" ht="72" x14ac:dyDescent="0.25">
      <c r="A249" s="140">
        <v>461</v>
      </c>
      <c r="B249" s="10" t="s">
        <v>2702</v>
      </c>
      <c r="C249" s="10" t="s">
        <v>2703</v>
      </c>
      <c r="D249" s="9" t="s">
        <v>482</v>
      </c>
      <c r="E249" s="17">
        <v>44958</v>
      </c>
      <c r="F249" s="10" t="s">
        <v>2704</v>
      </c>
      <c r="G249" s="10" t="s">
        <v>91</v>
      </c>
      <c r="H249" s="11" t="s">
        <v>92</v>
      </c>
      <c r="I249" s="11" t="s">
        <v>93</v>
      </c>
      <c r="J249" s="19">
        <v>80760880</v>
      </c>
      <c r="K249" s="13">
        <v>6</v>
      </c>
      <c r="L249" s="9" t="s">
        <v>94</v>
      </c>
      <c r="M249" s="13" t="s">
        <v>95</v>
      </c>
      <c r="N249" s="10" t="s">
        <v>2705</v>
      </c>
      <c r="O249" s="11" t="s">
        <v>97</v>
      </c>
      <c r="P249" s="10" t="s">
        <v>168</v>
      </c>
      <c r="Q249" s="10" t="s">
        <v>99</v>
      </c>
      <c r="R249" s="10" t="s">
        <v>1130</v>
      </c>
      <c r="S249" s="10" t="s">
        <v>1131</v>
      </c>
      <c r="T249" s="10">
        <v>91226679</v>
      </c>
      <c r="U249" s="11" t="s">
        <v>1130</v>
      </c>
      <c r="V249" s="9" t="s">
        <v>103</v>
      </c>
      <c r="W249" s="9" t="s">
        <v>103</v>
      </c>
      <c r="X249" s="9" t="s">
        <v>103</v>
      </c>
      <c r="Y249" s="10" t="s">
        <v>104</v>
      </c>
      <c r="Z249" s="18">
        <v>22768647</v>
      </c>
      <c r="AA249" s="9" t="s">
        <v>103</v>
      </c>
      <c r="AB249" s="9" t="s">
        <v>103</v>
      </c>
      <c r="AC249" s="18">
        <v>7589549</v>
      </c>
      <c r="AD249" s="6" t="s">
        <v>103</v>
      </c>
      <c r="AE249" s="13">
        <v>36223</v>
      </c>
      <c r="AF249" s="13">
        <v>65423</v>
      </c>
      <c r="AG249" s="52">
        <v>2018011001068</v>
      </c>
      <c r="AH249" s="20">
        <v>44960</v>
      </c>
      <c r="AI249" s="17">
        <v>44965</v>
      </c>
      <c r="AJ249" s="10" t="s">
        <v>103</v>
      </c>
      <c r="AK249" s="10" t="s">
        <v>103</v>
      </c>
      <c r="AL249" s="21" t="s">
        <v>103</v>
      </c>
      <c r="AM249" s="10" t="s">
        <v>103</v>
      </c>
      <c r="AN249" s="20" t="s">
        <v>103</v>
      </c>
      <c r="AO249" s="7">
        <v>0</v>
      </c>
      <c r="AP249" s="10" t="s">
        <v>103</v>
      </c>
      <c r="AQ249" s="7">
        <v>0</v>
      </c>
      <c r="AR249" s="10" t="s">
        <v>103</v>
      </c>
      <c r="AS249" s="7">
        <v>0</v>
      </c>
      <c r="AT249" s="3" t="s">
        <v>103</v>
      </c>
      <c r="AU249" s="7">
        <v>0</v>
      </c>
      <c r="AV249" s="3" t="s">
        <v>103</v>
      </c>
      <c r="AW249" s="7">
        <v>0</v>
      </c>
      <c r="AX249" s="3" t="s">
        <v>103</v>
      </c>
      <c r="AY249" s="7">
        <v>0</v>
      </c>
      <c r="AZ249" s="3" t="s">
        <v>103</v>
      </c>
      <c r="BA249" s="10">
        <v>0</v>
      </c>
      <c r="BB249" s="10">
        <v>0</v>
      </c>
      <c r="BC249" s="3">
        <f t="shared" si="18"/>
        <v>0</v>
      </c>
      <c r="BD249" s="8">
        <f t="shared" si="20"/>
        <v>22768647</v>
      </c>
      <c r="BE249" s="43">
        <v>0</v>
      </c>
      <c r="BF249" s="43">
        <v>0</v>
      </c>
      <c r="BG249" s="43">
        <v>0</v>
      </c>
      <c r="BH249" s="43">
        <v>0</v>
      </c>
      <c r="BI249" s="17">
        <v>45046</v>
      </c>
      <c r="BJ249" s="17">
        <v>45046</v>
      </c>
      <c r="BK249" s="183">
        <f t="shared" ca="1" si="19"/>
        <v>-1083</v>
      </c>
      <c r="BL249" s="10" t="s">
        <v>127</v>
      </c>
      <c r="BM249" s="10" t="s">
        <v>95</v>
      </c>
      <c r="BN249" s="10" t="s">
        <v>107</v>
      </c>
      <c r="BO249" s="9" t="s">
        <v>2706</v>
      </c>
      <c r="BP249" s="9">
        <v>0</v>
      </c>
      <c r="BQ249" s="11" t="s">
        <v>109</v>
      </c>
      <c r="BR249" s="17">
        <v>44963</v>
      </c>
      <c r="BS249" s="9" t="s">
        <v>2674</v>
      </c>
      <c r="BT249" s="17">
        <v>44964</v>
      </c>
      <c r="BU249" s="70" t="s">
        <v>2707</v>
      </c>
      <c r="BV249" s="11" t="s">
        <v>131</v>
      </c>
      <c r="BW249" s="9" t="s">
        <v>113</v>
      </c>
      <c r="BX249" s="10" t="s">
        <v>132</v>
      </c>
      <c r="BY249" s="9" t="s">
        <v>103</v>
      </c>
      <c r="BZ249" s="10" t="s">
        <v>2103</v>
      </c>
      <c r="CA249" s="10" t="s">
        <v>103</v>
      </c>
      <c r="CB249" s="9" t="s">
        <v>160</v>
      </c>
      <c r="CC249" s="9" t="s">
        <v>2708</v>
      </c>
      <c r="CD249" s="10" t="s">
        <v>2709</v>
      </c>
      <c r="CE249" s="12" t="s">
        <v>103</v>
      </c>
      <c r="CF249" s="175"/>
      <c r="CG249" s="175"/>
      <c r="CH249" s="182" t="s">
        <v>726</v>
      </c>
      <c r="CI249" s="182" t="s">
        <v>246</v>
      </c>
      <c r="CJ249" s="182" t="s">
        <v>1137</v>
      </c>
      <c r="CK249" s="182" t="s">
        <v>1137</v>
      </c>
    </row>
    <row r="250" spans="1:89" ht="162" x14ac:dyDescent="0.25">
      <c r="A250" s="140">
        <v>54</v>
      </c>
      <c r="B250" s="10" t="s">
        <v>2710</v>
      </c>
      <c r="C250" s="10" t="s">
        <v>2711</v>
      </c>
      <c r="D250" s="9" t="s">
        <v>482</v>
      </c>
      <c r="E250" s="17">
        <v>44958</v>
      </c>
      <c r="F250" s="10" t="s">
        <v>2712</v>
      </c>
      <c r="G250" s="10" t="s">
        <v>91</v>
      </c>
      <c r="H250" s="11" t="s">
        <v>92</v>
      </c>
      <c r="I250" s="11" t="s">
        <v>93</v>
      </c>
      <c r="J250" s="52">
        <v>52969671</v>
      </c>
      <c r="K250" s="13">
        <v>0</v>
      </c>
      <c r="L250" s="9" t="s">
        <v>94</v>
      </c>
      <c r="M250" s="3" t="s">
        <v>95</v>
      </c>
      <c r="N250" s="10" t="s">
        <v>2713</v>
      </c>
      <c r="O250" s="11" t="s">
        <v>97</v>
      </c>
      <c r="P250" s="3" t="s">
        <v>98</v>
      </c>
      <c r="Q250" s="10" t="s">
        <v>99</v>
      </c>
      <c r="R250" s="10" t="s">
        <v>485</v>
      </c>
      <c r="S250" s="10" t="s">
        <v>486</v>
      </c>
      <c r="T250" s="10">
        <v>51713734</v>
      </c>
      <c r="U250" s="10" t="s">
        <v>485</v>
      </c>
      <c r="V250" s="10" t="s">
        <v>103</v>
      </c>
      <c r="W250" s="10" t="s">
        <v>103</v>
      </c>
      <c r="X250" s="10" t="s">
        <v>103</v>
      </c>
      <c r="Y250" s="10" t="s">
        <v>104</v>
      </c>
      <c r="Z250" s="18">
        <v>95172968</v>
      </c>
      <c r="AA250" s="9" t="s">
        <v>103</v>
      </c>
      <c r="AB250" s="9" t="s">
        <v>103</v>
      </c>
      <c r="AC250" s="18">
        <v>8652088</v>
      </c>
      <c r="AD250" s="6" t="s">
        <v>103</v>
      </c>
      <c r="AE250" s="9">
        <v>64323</v>
      </c>
      <c r="AF250" s="10">
        <v>66223</v>
      </c>
      <c r="AG250" s="19">
        <v>2022011000068</v>
      </c>
      <c r="AH250" s="17">
        <v>44960</v>
      </c>
      <c r="AI250" s="20">
        <v>44963</v>
      </c>
      <c r="AJ250" s="10" t="s">
        <v>103</v>
      </c>
      <c r="AK250" s="10" t="s">
        <v>103</v>
      </c>
      <c r="AL250" s="21" t="s">
        <v>103</v>
      </c>
      <c r="AM250" s="10" t="s">
        <v>103</v>
      </c>
      <c r="AN250" s="20" t="s">
        <v>103</v>
      </c>
      <c r="AO250" s="7">
        <v>0</v>
      </c>
      <c r="AP250" s="10" t="s">
        <v>103</v>
      </c>
      <c r="AQ250" s="7">
        <v>0</v>
      </c>
      <c r="AR250" s="10" t="s">
        <v>103</v>
      </c>
      <c r="AS250" s="7">
        <v>0</v>
      </c>
      <c r="AT250" s="3" t="s">
        <v>103</v>
      </c>
      <c r="AU250" s="7">
        <v>0</v>
      </c>
      <c r="AV250" s="3" t="s">
        <v>103</v>
      </c>
      <c r="AW250" s="7">
        <v>0</v>
      </c>
      <c r="AX250" s="3" t="s">
        <v>103</v>
      </c>
      <c r="AY250" s="7">
        <v>0</v>
      </c>
      <c r="AZ250" s="3" t="s">
        <v>103</v>
      </c>
      <c r="BA250" s="10">
        <v>0</v>
      </c>
      <c r="BB250" s="3" t="s">
        <v>103</v>
      </c>
      <c r="BC250" s="3">
        <f t="shared" si="18"/>
        <v>0</v>
      </c>
      <c r="BD250" s="8">
        <f t="shared" si="20"/>
        <v>95172968</v>
      </c>
      <c r="BE250" s="43">
        <v>0</v>
      </c>
      <c r="BF250" s="43">
        <v>0</v>
      </c>
      <c r="BG250" s="43">
        <v>0</v>
      </c>
      <c r="BH250" s="43">
        <v>0</v>
      </c>
      <c r="BI250" s="20">
        <v>45291</v>
      </c>
      <c r="BJ250" s="20">
        <v>45291</v>
      </c>
      <c r="BK250" s="183">
        <f t="shared" ca="1" si="19"/>
        <v>-838</v>
      </c>
      <c r="BL250" s="10" t="s">
        <v>127</v>
      </c>
      <c r="BM250" s="10" t="s">
        <v>95</v>
      </c>
      <c r="BN250" s="9" t="s">
        <v>107</v>
      </c>
      <c r="BO250" s="9" t="s">
        <v>2714</v>
      </c>
      <c r="BP250" s="9">
        <v>0</v>
      </c>
      <c r="BQ250" s="10" t="s">
        <v>109</v>
      </c>
      <c r="BR250" s="17">
        <v>44963</v>
      </c>
      <c r="BS250" s="9" t="s">
        <v>2715</v>
      </c>
      <c r="BT250" s="17">
        <v>44963</v>
      </c>
      <c r="BU250" s="10" t="s">
        <v>2716</v>
      </c>
      <c r="BV250" s="10" t="s">
        <v>2717</v>
      </c>
      <c r="BW250" s="124" t="s">
        <v>113</v>
      </c>
      <c r="BX250" s="10" t="s">
        <v>132</v>
      </c>
      <c r="BY250" s="9" t="s">
        <v>103</v>
      </c>
      <c r="BZ250" s="11" t="s">
        <v>632</v>
      </c>
      <c r="CA250" s="9" t="s">
        <v>103</v>
      </c>
      <c r="CB250" s="9" t="s">
        <v>117</v>
      </c>
      <c r="CC250" s="9" t="s">
        <v>2718</v>
      </c>
      <c r="CD250" s="10" t="s">
        <v>2719</v>
      </c>
      <c r="CE250" s="12" t="s">
        <v>103</v>
      </c>
      <c r="CF250" s="175"/>
      <c r="CG250" s="175"/>
      <c r="CH250" s="182" t="s">
        <v>493</v>
      </c>
      <c r="CI250" s="182" t="s">
        <v>494</v>
      </c>
      <c r="CJ250" s="182" t="s">
        <v>99</v>
      </c>
      <c r="CK250" s="182" t="s">
        <v>247</v>
      </c>
    </row>
    <row r="251" spans="1:89" ht="72" x14ac:dyDescent="0.25">
      <c r="A251" s="140">
        <v>656</v>
      </c>
      <c r="B251" s="10" t="s">
        <v>2720</v>
      </c>
      <c r="C251" s="10" t="s">
        <v>2721</v>
      </c>
      <c r="D251" s="9" t="s">
        <v>482</v>
      </c>
      <c r="E251" s="17">
        <v>44958</v>
      </c>
      <c r="F251" s="10" t="s">
        <v>2722</v>
      </c>
      <c r="G251" s="10" t="s">
        <v>91</v>
      </c>
      <c r="H251" s="11" t="s">
        <v>92</v>
      </c>
      <c r="I251" s="11" t="s">
        <v>93</v>
      </c>
      <c r="J251" s="19">
        <v>1018452569</v>
      </c>
      <c r="K251" s="13">
        <v>4</v>
      </c>
      <c r="L251" s="9" t="s">
        <v>94</v>
      </c>
      <c r="M251" s="13" t="s">
        <v>95</v>
      </c>
      <c r="N251" s="10" t="s">
        <v>2723</v>
      </c>
      <c r="O251" s="11" t="s">
        <v>384</v>
      </c>
      <c r="P251" s="10" t="s">
        <v>168</v>
      </c>
      <c r="Q251" s="10" t="s">
        <v>99</v>
      </c>
      <c r="R251" s="10" t="s">
        <v>522</v>
      </c>
      <c r="S251" s="10" t="s">
        <v>523</v>
      </c>
      <c r="T251" s="11">
        <v>79309847</v>
      </c>
      <c r="U251" s="10" t="s">
        <v>522</v>
      </c>
      <c r="V251" s="9" t="s">
        <v>103</v>
      </c>
      <c r="W251" s="10" t="s">
        <v>103</v>
      </c>
      <c r="X251" s="10" t="s">
        <v>103</v>
      </c>
      <c r="Y251" s="10" t="s">
        <v>104</v>
      </c>
      <c r="Z251" s="18">
        <v>53430410</v>
      </c>
      <c r="AA251" s="9" t="s">
        <v>103</v>
      </c>
      <c r="AB251" s="9" t="s">
        <v>103</v>
      </c>
      <c r="AC251" s="18">
        <v>4857310</v>
      </c>
      <c r="AD251" s="6" t="s">
        <v>103</v>
      </c>
      <c r="AE251" s="13">
        <v>64823</v>
      </c>
      <c r="AF251" s="13">
        <v>71723</v>
      </c>
      <c r="AG251" s="52">
        <v>2022011000068</v>
      </c>
      <c r="AH251" s="20">
        <v>44964</v>
      </c>
      <c r="AI251" s="20">
        <v>44966</v>
      </c>
      <c r="AJ251" s="10" t="s">
        <v>103</v>
      </c>
      <c r="AK251" s="10" t="s">
        <v>103</v>
      </c>
      <c r="AL251" s="21" t="s">
        <v>103</v>
      </c>
      <c r="AM251" s="10" t="s">
        <v>103</v>
      </c>
      <c r="AN251" s="20" t="s">
        <v>103</v>
      </c>
      <c r="AO251" s="7">
        <v>0</v>
      </c>
      <c r="AP251" s="10" t="s">
        <v>103</v>
      </c>
      <c r="AQ251" s="7">
        <v>0</v>
      </c>
      <c r="AR251" s="10" t="s">
        <v>103</v>
      </c>
      <c r="AS251" s="7">
        <v>0</v>
      </c>
      <c r="AT251" s="3" t="s">
        <v>103</v>
      </c>
      <c r="AU251" s="7">
        <v>0</v>
      </c>
      <c r="AV251" s="3" t="s">
        <v>103</v>
      </c>
      <c r="AW251" s="7">
        <v>0</v>
      </c>
      <c r="AX251" s="3" t="s">
        <v>103</v>
      </c>
      <c r="AY251" s="7">
        <v>0</v>
      </c>
      <c r="AZ251" s="3" t="s">
        <v>103</v>
      </c>
      <c r="BA251" s="10">
        <v>0</v>
      </c>
      <c r="BB251" s="10">
        <v>0</v>
      </c>
      <c r="BC251" s="3">
        <f t="shared" si="18"/>
        <v>0</v>
      </c>
      <c r="BD251" s="8">
        <f t="shared" si="20"/>
        <v>53430410</v>
      </c>
      <c r="BE251" s="43">
        <v>0</v>
      </c>
      <c r="BF251" s="43">
        <v>0</v>
      </c>
      <c r="BG251" s="43">
        <v>0</v>
      </c>
      <c r="BH251" s="43">
        <v>0</v>
      </c>
      <c r="BI251" s="17">
        <v>45107</v>
      </c>
      <c r="BJ251" s="17">
        <v>45107</v>
      </c>
      <c r="BK251" s="183">
        <f t="shared" ca="1" si="19"/>
        <v>-1022</v>
      </c>
      <c r="BL251" s="10" t="s">
        <v>127</v>
      </c>
      <c r="BM251" s="10" t="s">
        <v>95</v>
      </c>
      <c r="BN251" s="9" t="s">
        <v>107</v>
      </c>
      <c r="BO251" s="9" t="s">
        <v>2724</v>
      </c>
      <c r="BP251" s="9">
        <v>0</v>
      </c>
      <c r="BQ251" s="10" t="s">
        <v>109</v>
      </c>
      <c r="BR251" s="17">
        <v>44965</v>
      </c>
      <c r="BS251" s="9" t="s">
        <v>2725</v>
      </c>
      <c r="BT251" s="17">
        <v>44966</v>
      </c>
      <c r="BU251" s="10" t="s">
        <v>2726</v>
      </c>
      <c r="BV251" s="11" t="s">
        <v>131</v>
      </c>
      <c r="BW251" s="124" t="s">
        <v>113</v>
      </c>
      <c r="BX251" s="10" t="s">
        <v>132</v>
      </c>
      <c r="BY251" s="9" t="s">
        <v>103</v>
      </c>
      <c r="BZ251" s="10" t="s">
        <v>2103</v>
      </c>
      <c r="CA251" s="10" t="s">
        <v>103</v>
      </c>
      <c r="CB251" s="9" t="s">
        <v>160</v>
      </c>
      <c r="CC251" s="9" t="s">
        <v>2727</v>
      </c>
      <c r="CD251" s="10" t="s">
        <v>2728</v>
      </c>
      <c r="CE251" s="12" t="s">
        <v>103</v>
      </c>
      <c r="CF251" s="175"/>
      <c r="CG251" s="175"/>
      <c r="CH251" s="182" t="s">
        <v>245</v>
      </c>
      <c r="CI251" s="182" t="s">
        <v>246</v>
      </c>
      <c r="CJ251" s="182" t="s">
        <v>99</v>
      </c>
      <c r="CK251" s="182" t="s">
        <v>247</v>
      </c>
    </row>
    <row r="252" spans="1:89" ht="90" x14ac:dyDescent="0.25">
      <c r="A252" s="140">
        <v>167</v>
      </c>
      <c r="B252" s="10" t="s">
        <v>2729</v>
      </c>
      <c r="C252" s="10" t="s">
        <v>2730</v>
      </c>
      <c r="D252" s="9" t="s">
        <v>321</v>
      </c>
      <c r="E252" s="17">
        <v>44958</v>
      </c>
      <c r="F252" s="10" t="s">
        <v>2731</v>
      </c>
      <c r="G252" s="10" t="s">
        <v>91</v>
      </c>
      <c r="H252" s="11" t="s">
        <v>92</v>
      </c>
      <c r="I252" s="11" t="s">
        <v>93</v>
      </c>
      <c r="J252" s="73">
        <v>16698501</v>
      </c>
      <c r="K252" s="44">
        <v>2</v>
      </c>
      <c r="L252" s="44" t="s">
        <v>94</v>
      </c>
      <c r="M252" s="13" t="s">
        <v>1550</v>
      </c>
      <c r="N252" s="10" t="s">
        <v>1305</v>
      </c>
      <c r="O252" s="10"/>
      <c r="P252" s="10" t="s">
        <v>168</v>
      </c>
      <c r="Q252" s="10" t="s">
        <v>99</v>
      </c>
      <c r="R252" s="10" t="s">
        <v>653</v>
      </c>
      <c r="S252" s="10" t="s">
        <v>654</v>
      </c>
      <c r="T252" s="11">
        <v>52032888</v>
      </c>
      <c r="U252" s="10" t="s">
        <v>653</v>
      </c>
      <c r="V252" s="11" t="s">
        <v>655</v>
      </c>
      <c r="W252" s="9" t="s">
        <v>103</v>
      </c>
      <c r="X252" s="9" t="s">
        <v>103</v>
      </c>
      <c r="Y252" s="10" t="s">
        <v>104</v>
      </c>
      <c r="Z252" s="18">
        <v>83485039</v>
      </c>
      <c r="AA252" s="9" t="s">
        <v>103</v>
      </c>
      <c r="AB252" s="9" t="s">
        <v>103</v>
      </c>
      <c r="AC252" s="18">
        <v>7589549</v>
      </c>
      <c r="AD252" s="6" t="s">
        <v>103</v>
      </c>
      <c r="AE252" s="44">
        <v>57023</v>
      </c>
      <c r="AF252" s="11">
        <v>65023</v>
      </c>
      <c r="AG252" s="73">
        <v>2022011000068</v>
      </c>
      <c r="AH252" s="17">
        <v>44960</v>
      </c>
      <c r="AI252" s="20">
        <v>44963</v>
      </c>
      <c r="AJ252" s="10" t="s">
        <v>103</v>
      </c>
      <c r="AK252" s="10" t="s">
        <v>103</v>
      </c>
      <c r="AL252" s="21" t="s">
        <v>103</v>
      </c>
      <c r="AM252" s="10" t="s">
        <v>103</v>
      </c>
      <c r="AN252" s="20" t="s">
        <v>103</v>
      </c>
      <c r="AO252" s="7">
        <v>0</v>
      </c>
      <c r="AP252" s="10" t="s">
        <v>103</v>
      </c>
      <c r="AQ252" s="7">
        <v>0</v>
      </c>
      <c r="AR252" s="10" t="s">
        <v>103</v>
      </c>
      <c r="AS252" s="7">
        <v>0</v>
      </c>
      <c r="AT252" s="3" t="s">
        <v>103</v>
      </c>
      <c r="AU252" s="7">
        <v>0</v>
      </c>
      <c r="AV252" s="3" t="s">
        <v>103</v>
      </c>
      <c r="AW252" s="7">
        <v>0</v>
      </c>
      <c r="AX252" s="3" t="s">
        <v>103</v>
      </c>
      <c r="AY252" s="7">
        <v>0</v>
      </c>
      <c r="AZ252" s="3" t="s">
        <v>103</v>
      </c>
      <c r="BA252" s="10">
        <v>0</v>
      </c>
      <c r="BB252" s="10">
        <v>0</v>
      </c>
      <c r="BC252" s="3">
        <f t="shared" si="18"/>
        <v>-290</v>
      </c>
      <c r="BD252" s="8">
        <f t="shared" si="20"/>
        <v>83485039</v>
      </c>
      <c r="BE252" s="43">
        <v>0</v>
      </c>
      <c r="BF252" s="43">
        <v>0</v>
      </c>
      <c r="BG252" s="43">
        <v>0</v>
      </c>
      <c r="BH252" s="43">
        <v>0</v>
      </c>
      <c r="BI252" s="17">
        <v>45291</v>
      </c>
      <c r="BJ252" s="17">
        <v>45001</v>
      </c>
      <c r="BK252" s="183">
        <f t="shared" ca="1" si="19"/>
        <v>-1128</v>
      </c>
      <c r="BL252" s="10" t="s">
        <v>127</v>
      </c>
      <c r="BM252" s="74" t="s">
        <v>2732</v>
      </c>
      <c r="BN252" s="9" t="s">
        <v>107</v>
      </c>
      <c r="BO252" s="9" t="s">
        <v>2733</v>
      </c>
      <c r="BP252" s="9">
        <v>0</v>
      </c>
      <c r="BQ252" s="10" t="s">
        <v>109</v>
      </c>
      <c r="BR252" s="17">
        <v>44960</v>
      </c>
      <c r="BS252" s="9" t="s">
        <v>2555</v>
      </c>
      <c r="BT252" s="17">
        <v>44963</v>
      </c>
      <c r="BU252" s="10" t="s">
        <v>2734</v>
      </c>
      <c r="BV252" s="10" t="s">
        <v>2735</v>
      </c>
      <c r="BW252" s="124" t="s">
        <v>113</v>
      </c>
      <c r="BX252" s="9" t="s">
        <v>114</v>
      </c>
      <c r="BY252" s="9" t="s">
        <v>103</v>
      </c>
      <c r="BZ252" s="10" t="s">
        <v>438</v>
      </c>
      <c r="CA252" s="9" t="s">
        <v>103</v>
      </c>
      <c r="CB252" s="9" t="s">
        <v>160</v>
      </c>
      <c r="CC252" s="9" t="s">
        <v>2736</v>
      </c>
      <c r="CD252" s="10" t="s">
        <v>2737</v>
      </c>
      <c r="CE252" s="12">
        <v>45002</v>
      </c>
      <c r="CF252" s="175"/>
      <c r="CG252" s="175"/>
      <c r="CH252" s="182" t="s">
        <v>245</v>
      </c>
      <c r="CI252" s="182" t="s">
        <v>246</v>
      </c>
      <c r="CJ252" s="182" t="s">
        <v>99</v>
      </c>
      <c r="CK252" s="182" t="s">
        <v>247</v>
      </c>
    </row>
    <row r="253" spans="1:89" ht="72" x14ac:dyDescent="0.25">
      <c r="A253" s="140">
        <v>532</v>
      </c>
      <c r="B253" s="10" t="s">
        <v>2738</v>
      </c>
      <c r="C253" s="10" t="s">
        <v>2739</v>
      </c>
      <c r="D253" s="9" t="s">
        <v>165</v>
      </c>
      <c r="E253" s="17">
        <v>44958</v>
      </c>
      <c r="F253" s="10" t="s">
        <v>2740</v>
      </c>
      <c r="G253" s="10" t="s">
        <v>91</v>
      </c>
      <c r="H253" s="11" t="s">
        <v>92</v>
      </c>
      <c r="I253" s="11" t="s">
        <v>93</v>
      </c>
      <c r="J253" s="19">
        <v>79649846</v>
      </c>
      <c r="K253" s="9">
        <v>8</v>
      </c>
      <c r="L253" s="13" t="s">
        <v>94</v>
      </c>
      <c r="M253" s="9" t="s">
        <v>95</v>
      </c>
      <c r="N253" s="10" t="s">
        <v>2741</v>
      </c>
      <c r="O253" s="10" t="s">
        <v>384</v>
      </c>
      <c r="P253" s="10" t="s">
        <v>168</v>
      </c>
      <c r="Q253" s="10" t="s">
        <v>99</v>
      </c>
      <c r="R253" s="10" t="s">
        <v>705</v>
      </c>
      <c r="S253" s="10" t="s">
        <v>2663</v>
      </c>
      <c r="T253" s="10">
        <v>79723293</v>
      </c>
      <c r="U253" s="11" t="s">
        <v>705</v>
      </c>
      <c r="V253" s="10" t="s">
        <v>2664</v>
      </c>
      <c r="W253" s="9" t="s">
        <v>103</v>
      </c>
      <c r="X253" s="9" t="s">
        <v>103</v>
      </c>
      <c r="Y253" s="10" t="s">
        <v>104</v>
      </c>
      <c r="Z253" s="18">
        <v>84000865</v>
      </c>
      <c r="AA253" s="9" t="s">
        <v>103</v>
      </c>
      <c r="AB253" s="9" t="s">
        <v>103</v>
      </c>
      <c r="AC253" s="18">
        <v>16800173</v>
      </c>
      <c r="AD253" s="6" t="s">
        <v>103</v>
      </c>
      <c r="AE253" s="9">
        <v>68223</v>
      </c>
      <c r="AF253" s="9">
        <v>60923</v>
      </c>
      <c r="AG253" s="19">
        <v>2022011000068</v>
      </c>
      <c r="AH253" s="20">
        <v>44958</v>
      </c>
      <c r="AI253" s="17">
        <v>44958</v>
      </c>
      <c r="AJ253" s="10" t="s">
        <v>2742</v>
      </c>
      <c r="AK253" s="10" t="s">
        <v>204</v>
      </c>
      <c r="AL253" s="21">
        <v>11435973</v>
      </c>
      <c r="AM253" s="10">
        <v>9</v>
      </c>
      <c r="AN253" s="20">
        <v>45054</v>
      </c>
      <c r="AO253" s="7">
        <v>0</v>
      </c>
      <c r="AP253" s="10" t="s">
        <v>103</v>
      </c>
      <c r="AQ253" s="7">
        <v>0</v>
      </c>
      <c r="AR253" s="10" t="s">
        <v>103</v>
      </c>
      <c r="AS253" s="7">
        <v>0</v>
      </c>
      <c r="AT253" s="3" t="s">
        <v>103</v>
      </c>
      <c r="AU253" s="7">
        <v>0</v>
      </c>
      <c r="AV253" s="3" t="s">
        <v>103</v>
      </c>
      <c r="AW253" s="7">
        <v>0</v>
      </c>
      <c r="AX253" s="3" t="s">
        <v>103</v>
      </c>
      <c r="AY253" s="7">
        <v>0</v>
      </c>
      <c r="AZ253" s="3" t="s">
        <v>103</v>
      </c>
      <c r="BA253" s="10">
        <v>0</v>
      </c>
      <c r="BB253" s="10">
        <v>0</v>
      </c>
      <c r="BC253" s="3">
        <f t="shared" si="18"/>
        <v>-15</v>
      </c>
      <c r="BD253" s="8">
        <f t="shared" si="20"/>
        <v>84000865</v>
      </c>
      <c r="BE253" s="43">
        <v>0</v>
      </c>
      <c r="BF253" s="43">
        <v>0</v>
      </c>
      <c r="BG253" s="43">
        <v>0</v>
      </c>
      <c r="BH253" s="43">
        <v>0</v>
      </c>
      <c r="BI253" s="17">
        <v>45108</v>
      </c>
      <c r="BJ253" s="17">
        <v>45093</v>
      </c>
      <c r="BK253" s="183">
        <f t="shared" ca="1" si="19"/>
        <v>-1036</v>
      </c>
      <c r="BL253" s="10" t="s">
        <v>127</v>
      </c>
      <c r="BM253" s="10" t="s">
        <v>95</v>
      </c>
      <c r="BN253" s="9" t="s">
        <v>107</v>
      </c>
      <c r="BO253" s="10" t="s">
        <v>2743</v>
      </c>
      <c r="BP253" s="10" t="s">
        <v>206</v>
      </c>
      <c r="BQ253" s="10" t="s">
        <v>282</v>
      </c>
      <c r="BR253" s="20" t="s">
        <v>2744</v>
      </c>
      <c r="BS253" s="10" t="s">
        <v>2745</v>
      </c>
      <c r="BT253" s="20" t="s">
        <v>2744</v>
      </c>
      <c r="BU253" s="10" t="s">
        <v>2746</v>
      </c>
      <c r="BV253" s="11" t="s">
        <v>2747</v>
      </c>
      <c r="BW253" s="9" t="s">
        <v>113</v>
      </c>
      <c r="BX253" s="10" t="s">
        <v>2581</v>
      </c>
      <c r="BY253" s="9" t="s">
        <v>103</v>
      </c>
      <c r="BZ253" s="10" t="s">
        <v>438</v>
      </c>
      <c r="CA253" s="10" t="s">
        <v>103</v>
      </c>
      <c r="CB253" s="9" t="s">
        <v>160</v>
      </c>
      <c r="CC253" s="9" t="s">
        <v>2748</v>
      </c>
      <c r="CD253" s="10" t="s">
        <v>2749</v>
      </c>
      <c r="CE253" s="12" t="s">
        <v>103</v>
      </c>
      <c r="CF253" s="175"/>
      <c r="CG253" s="175"/>
      <c r="CH253" s="182" t="s">
        <v>441</v>
      </c>
      <c r="CI253" s="182" t="s">
        <v>246</v>
      </c>
      <c r="CJ253" s="182" t="s">
        <v>99</v>
      </c>
      <c r="CK253" s="182" t="s">
        <v>713</v>
      </c>
    </row>
    <row r="254" spans="1:89" ht="72" x14ac:dyDescent="0.25">
      <c r="A254" s="140">
        <v>534</v>
      </c>
      <c r="B254" s="10" t="s">
        <v>2750</v>
      </c>
      <c r="C254" s="10" t="s">
        <v>2751</v>
      </c>
      <c r="D254" s="9" t="s">
        <v>165</v>
      </c>
      <c r="E254" s="17">
        <v>44958</v>
      </c>
      <c r="F254" s="10" t="s">
        <v>2752</v>
      </c>
      <c r="G254" s="10" t="s">
        <v>91</v>
      </c>
      <c r="H254" s="11" t="s">
        <v>92</v>
      </c>
      <c r="I254" s="11" t="s">
        <v>93</v>
      </c>
      <c r="J254" s="19">
        <v>1026575735</v>
      </c>
      <c r="K254" s="9">
        <v>8</v>
      </c>
      <c r="L254" s="13" t="s">
        <v>94</v>
      </c>
      <c r="M254" s="9" t="s">
        <v>95</v>
      </c>
      <c r="N254" s="10" t="s">
        <v>2753</v>
      </c>
      <c r="O254" s="10" t="s">
        <v>384</v>
      </c>
      <c r="P254" s="10" t="s">
        <v>168</v>
      </c>
      <c r="Q254" s="10" t="s">
        <v>99</v>
      </c>
      <c r="R254" s="10" t="s">
        <v>705</v>
      </c>
      <c r="S254" s="10" t="s">
        <v>2663</v>
      </c>
      <c r="T254" s="10">
        <v>79723293</v>
      </c>
      <c r="U254" s="11" t="s">
        <v>705</v>
      </c>
      <c r="V254" s="10" t="s">
        <v>2664</v>
      </c>
      <c r="W254" s="9" t="s">
        <v>103</v>
      </c>
      <c r="X254" s="9" t="s">
        <v>103</v>
      </c>
      <c r="Y254" s="10" t="s">
        <v>104</v>
      </c>
      <c r="Z254" s="18">
        <v>43260440</v>
      </c>
      <c r="AA254" s="9" t="s">
        <v>103</v>
      </c>
      <c r="AB254" s="9" t="s">
        <v>103</v>
      </c>
      <c r="AC254" s="18">
        <v>8652088</v>
      </c>
      <c r="AD254" s="6" t="s">
        <v>103</v>
      </c>
      <c r="AE254" s="9">
        <v>68323</v>
      </c>
      <c r="AF254" s="9">
        <v>60823</v>
      </c>
      <c r="AG254" s="19" t="s">
        <v>221</v>
      </c>
      <c r="AH254" s="20">
        <v>44958</v>
      </c>
      <c r="AI254" s="17">
        <v>44959</v>
      </c>
      <c r="AJ254" s="10" t="s">
        <v>103</v>
      </c>
      <c r="AK254" s="10" t="s">
        <v>103</v>
      </c>
      <c r="AL254" s="21" t="s">
        <v>103</v>
      </c>
      <c r="AM254" s="10" t="s">
        <v>103</v>
      </c>
      <c r="AN254" s="20" t="s">
        <v>103</v>
      </c>
      <c r="AO254" s="7">
        <v>0</v>
      </c>
      <c r="AP254" s="10" t="s">
        <v>103</v>
      </c>
      <c r="AQ254" s="7">
        <v>0</v>
      </c>
      <c r="AR254" s="10" t="s">
        <v>103</v>
      </c>
      <c r="AS254" s="7">
        <v>0</v>
      </c>
      <c r="AT254" s="3" t="s">
        <v>103</v>
      </c>
      <c r="AU254" s="7">
        <v>0</v>
      </c>
      <c r="AV254" s="3" t="s">
        <v>103</v>
      </c>
      <c r="AW254" s="7">
        <v>0</v>
      </c>
      <c r="AX254" s="3" t="s">
        <v>103</v>
      </c>
      <c r="AY254" s="7">
        <v>0</v>
      </c>
      <c r="AZ254" s="3" t="s">
        <v>103</v>
      </c>
      <c r="BA254" s="10">
        <v>0</v>
      </c>
      <c r="BB254" s="10">
        <v>0</v>
      </c>
      <c r="BC254" s="3">
        <f t="shared" si="18"/>
        <v>0</v>
      </c>
      <c r="BD254" s="8">
        <f t="shared" si="20"/>
        <v>43260440</v>
      </c>
      <c r="BE254" s="43">
        <v>0</v>
      </c>
      <c r="BF254" s="43">
        <v>0</v>
      </c>
      <c r="BG254" s="43">
        <v>0</v>
      </c>
      <c r="BH254" s="43">
        <v>0</v>
      </c>
      <c r="BI254" s="17">
        <v>45108</v>
      </c>
      <c r="BJ254" s="17">
        <v>45108</v>
      </c>
      <c r="BK254" s="183">
        <f t="shared" ca="1" si="19"/>
        <v>-1021</v>
      </c>
      <c r="BL254" s="10" t="s">
        <v>127</v>
      </c>
      <c r="BM254" s="10" t="s">
        <v>95</v>
      </c>
      <c r="BN254" s="9" t="s">
        <v>107</v>
      </c>
      <c r="BO254" s="9" t="s">
        <v>2754</v>
      </c>
      <c r="BP254" s="10">
        <v>0</v>
      </c>
      <c r="BQ254" s="10" t="s">
        <v>109</v>
      </c>
      <c r="BR254" s="17">
        <v>44959</v>
      </c>
      <c r="BS254" s="9" t="s">
        <v>2755</v>
      </c>
      <c r="BT254" s="17">
        <v>44959</v>
      </c>
      <c r="BU254" s="10" t="s">
        <v>2756</v>
      </c>
      <c r="BV254" s="11" t="s">
        <v>131</v>
      </c>
      <c r="BW254" s="9" t="s">
        <v>113</v>
      </c>
      <c r="BX254" s="10" t="s">
        <v>132</v>
      </c>
      <c r="BY254" s="9" t="s">
        <v>103</v>
      </c>
      <c r="BZ254" s="10" t="s">
        <v>2103</v>
      </c>
      <c r="CA254" s="10" t="s">
        <v>103</v>
      </c>
      <c r="CB254" s="9" t="s">
        <v>117</v>
      </c>
      <c r="CC254" s="9" t="s">
        <v>2757</v>
      </c>
      <c r="CD254" s="10" t="s">
        <v>2758</v>
      </c>
      <c r="CE254" s="12" t="s">
        <v>103</v>
      </c>
      <c r="CF254" s="175"/>
      <c r="CG254" s="175"/>
      <c r="CH254" s="182" t="s">
        <v>441</v>
      </c>
      <c r="CI254" s="182" t="s">
        <v>246</v>
      </c>
      <c r="CJ254" s="182" t="s">
        <v>99</v>
      </c>
      <c r="CK254" s="182" t="s">
        <v>713</v>
      </c>
    </row>
    <row r="255" spans="1:89" ht="72" x14ac:dyDescent="0.25">
      <c r="A255" s="140">
        <v>541</v>
      </c>
      <c r="B255" s="10" t="s">
        <v>2759</v>
      </c>
      <c r="C255" s="10" t="s">
        <v>2760</v>
      </c>
      <c r="D255" s="9" t="s">
        <v>263</v>
      </c>
      <c r="E255" s="17">
        <v>44958</v>
      </c>
      <c r="F255" s="10" t="s">
        <v>2761</v>
      </c>
      <c r="G255" s="10" t="s">
        <v>91</v>
      </c>
      <c r="H255" s="11" t="s">
        <v>92</v>
      </c>
      <c r="I255" s="11" t="s">
        <v>93</v>
      </c>
      <c r="J255" s="19">
        <v>1077873625</v>
      </c>
      <c r="K255" s="9">
        <v>1</v>
      </c>
      <c r="L255" s="9" t="s">
        <v>94</v>
      </c>
      <c r="M255" s="9" t="s">
        <v>2762</v>
      </c>
      <c r="N255" s="10" t="s">
        <v>2587</v>
      </c>
      <c r="O255" s="10" t="s">
        <v>384</v>
      </c>
      <c r="P255" s="3" t="s">
        <v>98</v>
      </c>
      <c r="Q255" s="10" t="s">
        <v>99</v>
      </c>
      <c r="R255" s="10" t="s">
        <v>1901</v>
      </c>
      <c r="S255" s="10" t="s">
        <v>1776</v>
      </c>
      <c r="T255" s="10">
        <v>52421376</v>
      </c>
      <c r="U255" s="11" t="s">
        <v>1777</v>
      </c>
      <c r="V255" s="11" t="s">
        <v>103</v>
      </c>
      <c r="W255" s="114" t="s">
        <v>2149</v>
      </c>
      <c r="X255" s="10" t="s">
        <v>103</v>
      </c>
      <c r="Y255" s="10" t="s">
        <v>104</v>
      </c>
      <c r="Z255" s="18">
        <v>41742503</v>
      </c>
      <c r="AA255" s="9" t="s">
        <v>103</v>
      </c>
      <c r="AB255" s="9" t="s">
        <v>103</v>
      </c>
      <c r="AC255" s="18">
        <v>3794773</v>
      </c>
      <c r="AD255" s="6">
        <v>4143892</v>
      </c>
      <c r="AE255" s="9">
        <v>46423</v>
      </c>
      <c r="AF255" s="9">
        <v>62623</v>
      </c>
      <c r="AG255" s="19">
        <v>2022011000068</v>
      </c>
      <c r="AH255" s="20">
        <v>44959</v>
      </c>
      <c r="AI255" s="17">
        <v>44960</v>
      </c>
      <c r="AJ255" s="35" t="s">
        <v>2763</v>
      </c>
      <c r="AK255" s="10" t="s">
        <v>204</v>
      </c>
      <c r="AL255" s="68">
        <v>1083912871</v>
      </c>
      <c r="AM255" s="35">
        <v>5</v>
      </c>
      <c r="AN255" s="69">
        <v>45118</v>
      </c>
      <c r="AO255" s="7">
        <v>-505981</v>
      </c>
      <c r="AP255" s="20">
        <v>45288</v>
      </c>
      <c r="AQ255" s="7">
        <v>20719460</v>
      </c>
      <c r="AR255" s="20">
        <v>45288</v>
      </c>
      <c r="AS255" s="7">
        <v>0</v>
      </c>
      <c r="AT255" s="3" t="s">
        <v>103</v>
      </c>
      <c r="AU255" s="7">
        <v>0</v>
      </c>
      <c r="AV255" s="3" t="s">
        <v>103</v>
      </c>
      <c r="AW255" s="7">
        <v>0</v>
      </c>
      <c r="AX255" s="3" t="s">
        <v>103</v>
      </c>
      <c r="AY255" s="7">
        <v>0</v>
      </c>
      <c r="AZ255" s="3" t="s">
        <v>103</v>
      </c>
      <c r="BA255" s="10">
        <v>1</v>
      </c>
      <c r="BB255" s="20">
        <v>45288</v>
      </c>
      <c r="BC255" s="3">
        <f t="shared" si="18"/>
        <v>152</v>
      </c>
      <c r="BD255" s="8">
        <f t="shared" si="20"/>
        <v>61955982</v>
      </c>
      <c r="BE255" s="154">
        <f>BF255+BG255+BH255</f>
        <v>20719460</v>
      </c>
      <c r="BF255" s="104">
        <v>20719460</v>
      </c>
      <c r="BG255" s="7">
        <v>0</v>
      </c>
      <c r="BH255" s="7">
        <v>0</v>
      </c>
      <c r="BI255" s="17">
        <v>45291</v>
      </c>
      <c r="BJ255" s="17">
        <v>45443</v>
      </c>
      <c r="BK255" s="183">
        <f t="shared" ca="1" si="19"/>
        <v>-686</v>
      </c>
      <c r="BL255" s="10" t="s">
        <v>127</v>
      </c>
      <c r="BM255" s="10" t="s">
        <v>95</v>
      </c>
      <c r="BN255" s="10" t="s">
        <v>107</v>
      </c>
      <c r="BO255" s="10" t="s">
        <v>2764</v>
      </c>
      <c r="BP255" s="10" t="s">
        <v>206</v>
      </c>
      <c r="BQ255" s="10" t="s">
        <v>282</v>
      </c>
      <c r="BR255" s="20" t="s">
        <v>2765</v>
      </c>
      <c r="BS255" s="10" t="s">
        <v>2766</v>
      </c>
      <c r="BT255" s="20" t="s">
        <v>2767</v>
      </c>
      <c r="BU255" s="10" t="s">
        <v>2768</v>
      </c>
      <c r="BV255" s="11" t="s">
        <v>2769</v>
      </c>
      <c r="BW255" s="9" t="s">
        <v>113</v>
      </c>
      <c r="BX255" s="11" t="s">
        <v>343</v>
      </c>
      <c r="BY255" s="9" t="s">
        <v>103</v>
      </c>
      <c r="BZ255" s="10" t="s">
        <v>2103</v>
      </c>
      <c r="CA255" s="10" t="s">
        <v>103</v>
      </c>
      <c r="CB255" s="9" t="s">
        <v>160</v>
      </c>
      <c r="CC255" s="9" t="s">
        <v>2770</v>
      </c>
      <c r="CD255" s="10" t="s">
        <v>2771</v>
      </c>
      <c r="CE255" s="12" t="s">
        <v>103</v>
      </c>
      <c r="CF255" s="175"/>
      <c r="CG255" s="175"/>
      <c r="CH255" s="182" t="s">
        <v>726</v>
      </c>
      <c r="CI255" s="182" t="s">
        <v>246</v>
      </c>
      <c r="CJ255" s="182" t="s">
        <v>727</v>
      </c>
      <c r="CK255" s="182" t="s">
        <v>1787</v>
      </c>
    </row>
    <row r="256" spans="1:89" ht="72" x14ac:dyDescent="0.25">
      <c r="A256" s="140">
        <v>414</v>
      </c>
      <c r="B256" s="10" t="s">
        <v>2772</v>
      </c>
      <c r="C256" s="10" t="s">
        <v>2773</v>
      </c>
      <c r="D256" s="9" t="s">
        <v>1118</v>
      </c>
      <c r="E256" s="17">
        <v>44958</v>
      </c>
      <c r="F256" s="10" t="s">
        <v>2774</v>
      </c>
      <c r="G256" s="10" t="s">
        <v>91</v>
      </c>
      <c r="H256" s="11" t="s">
        <v>92</v>
      </c>
      <c r="I256" s="11" t="s">
        <v>93</v>
      </c>
      <c r="J256" s="19">
        <v>1110472376</v>
      </c>
      <c r="K256" s="9">
        <v>9</v>
      </c>
      <c r="L256" s="9" t="s">
        <v>94</v>
      </c>
      <c r="M256" s="3" t="s">
        <v>95</v>
      </c>
      <c r="N256" s="10" t="s">
        <v>2775</v>
      </c>
      <c r="O256" s="11" t="s">
        <v>97</v>
      </c>
      <c r="P256" s="3" t="s">
        <v>98</v>
      </c>
      <c r="Q256" s="10" t="s">
        <v>99</v>
      </c>
      <c r="R256" s="10" t="s">
        <v>1475</v>
      </c>
      <c r="S256" s="10" t="s">
        <v>1476</v>
      </c>
      <c r="T256" s="10">
        <v>51746389</v>
      </c>
      <c r="U256" s="10" t="s">
        <v>1475</v>
      </c>
      <c r="V256" s="9" t="s">
        <v>103</v>
      </c>
      <c r="W256" s="9" t="s">
        <v>103</v>
      </c>
      <c r="X256" s="9" t="s">
        <v>103</v>
      </c>
      <c r="Y256" s="10" t="s">
        <v>104</v>
      </c>
      <c r="Z256" s="18">
        <v>95172968</v>
      </c>
      <c r="AA256" s="10" t="s">
        <v>103</v>
      </c>
      <c r="AB256" s="10" t="s">
        <v>103</v>
      </c>
      <c r="AC256" s="18">
        <v>8652088</v>
      </c>
      <c r="AD256" s="6" t="s">
        <v>103</v>
      </c>
      <c r="AE256" s="9">
        <v>67123</v>
      </c>
      <c r="AF256" s="9">
        <v>60923</v>
      </c>
      <c r="AG256" s="19">
        <v>2018011001175</v>
      </c>
      <c r="AH256" s="20">
        <v>44963</v>
      </c>
      <c r="AI256" s="17">
        <v>44963</v>
      </c>
      <c r="AJ256" s="10" t="s">
        <v>103</v>
      </c>
      <c r="AK256" s="10" t="s">
        <v>103</v>
      </c>
      <c r="AL256" s="21" t="s">
        <v>103</v>
      </c>
      <c r="AM256" s="10" t="s">
        <v>103</v>
      </c>
      <c r="AN256" s="20" t="s">
        <v>103</v>
      </c>
      <c r="AO256" s="7">
        <v>0</v>
      </c>
      <c r="AP256" s="10" t="s">
        <v>103</v>
      </c>
      <c r="AQ256" s="7">
        <v>0</v>
      </c>
      <c r="AR256" s="10" t="s">
        <v>103</v>
      </c>
      <c r="AS256" s="7">
        <v>0</v>
      </c>
      <c r="AT256" s="3" t="s">
        <v>103</v>
      </c>
      <c r="AU256" s="7">
        <v>0</v>
      </c>
      <c r="AV256" s="3" t="s">
        <v>103</v>
      </c>
      <c r="AW256" s="7">
        <v>0</v>
      </c>
      <c r="AX256" s="3" t="s">
        <v>103</v>
      </c>
      <c r="AY256" s="7">
        <v>0</v>
      </c>
      <c r="AZ256" s="3" t="s">
        <v>103</v>
      </c>
      <c r="BA256" s="10">
        <v>0</v>
      </c>
      <c r="BB256" s="13" t="s">
        <v>103</v>
      </c>
      <c r="BC256" s="3">
        <f t="shared" si="18"/>
        <v>0</v>
      </c>
      <c r="BD256" s="8">
        <f t="shared" si="20"/>
        <v>95172968</v>
      </c>
      <c r="BE256" s="43">
        <v>0</v>
      </c>
      <c r="BF256" s="43">
        <v>0</v>
      </c>
      <c r="BG256" s="43">
        <v>0</v>
      </c>
      <c r="BH256" s="43">
        <v>0</v>
      </c>
      <c r="BI256" s="20">
        <v>45291</v>
      </c>
      <c r="BJ256" s="20">
        <v>45291</v>
      </c>
      <c r="BK256" s="183">
        <f t="shared" ca="1" si="19"/>
        <v>-838</v>
      </c>
      <c r="BL256" s="10" t="s">
        <v>127</v>
      </c>
      <c r="BM256" s="10" t="s">
        <v>95</v>
      </c>
      <c r="BN256" s="10" t="s">
        <v>107</v>
      </c>
      <c r="BO256" s="9" t="s">
        <v>2776</v>
      </c>
      <c r="BP256" s="9">
        <v>0</v>
      </c>
      <c r="BQ256" s="11" t="s">
        <v>109</v>
      </c>
      <c r="BR256" s="17">
        <v>44963</v>
      </c>
      <c r="BS256" s="9" t="s">
        <v>2777</v>
      </c>
      <c r="BT256" s="17">
        <v>44963</v>
      </c>
      <c r="BU256" s="10" t="s">
        <v>2778</v>
      </c>
      <c r="BV256" s="11" t="s">
        <v>131</v>
      </c>
      <c r="BW256" s="9" t="s">
        <v>113</v>
      </c>
      <c r="BX256" s="10" t="s">
        <v>132</v>
      </c>
      <c r="BY256" s="9" t="s">
        <v>103</v>
      </c>
      <c r="BZ256" s="10" t="s">
        <v>2103</v>
      </c>
      <c r="CA256" s="10" t="s">
        <v>103</v>
      </c>
      <c r="CB256" s="9" t="s">
        <v>160</v>
      </c>
      <c r="CC256" s="9" t="s">
        <v>2779</v>
      </c>
      <c r="CD256" s="10" t="s">
        <v>2780</v>
      </c>
      <c r="CE256" s="12" t="s">
        <v>103</v>
      </c>
      <c r="CF256" s="175"/>
      <c r="CG256" s="175"/>
      <c r="CH256" s="182" t="s">
        <v>1936</v>
      </c>
      <c r="CI256" s="182" t="s">
        <v>121</v>
      </c>
      <c r="CJ256" s="182" t="s">
        <v>99</v>
      </c>
      <c r="CK256" s="182" t="s">
        <v>1483</v>
      </c>
    </row>
    <row r="257" spans="1:89" ht="72" x14ac:dyDescent="0.25">
      <c r="A257" s="140">
        <v>408</v>
      </c>
      <c r="B257" s="10" t="s">
        <v>2781</v>
      </c>
      <c r="C257" s="10" t="s">
        <v>2782</v>
      </c>
      <c r="D257" s="9" t="s">
        <v>1118</v>
      </c>
      <c r="E257" s="17">
        <v>44958</v>
      </c>
      <c r="F257" s="10" t="s">
        <v>2783</v>
      </c>
      <c r="G257" s="10" t="s">
        <v>91</v>
      </c>
      <c r="H257" s="11" t="s">
        <v>92</v>
      </c>
      <c r="I257" s="11" t="s">
        <v>93</v>
      </c>
      <c r="J257" s="19">
        <v>1010224989</v>
      </c>
      <c r="K257" s="9">
        <v>8</v>
      </c>
      <c r="L257" s="9" t="s">
        <v>94</v>
      </c>
      <c r="M257" s="3" t="s">
        <v>95</v>
      </c>
      <c r="N257" s="10" t="s">
        <v>2784</v>
      </c>
      <c r="O257" s="11" t="s">
        <v>97</v>
      </c>
      <c r="P257" s="3" t="s">
        <v>98</v>
      </c>
      <c r="Q257" s="10" t="s">
        <v>99</v>
      </c>
      <c r="R257" s="10" t="s">
        <v>1475</v>
      </c>
      <c r="S257" s="10" t="s">
        <v>1476</v>
      </c>
      <c r="T257" s="10">
        <v>51746389</v>
      </c>
      <c r="U257" s="10" t="s">
        <v>1475</v>
      </c>
      <c r="V257" s="9" t="s">
        <v>103</v>
      </c>
      <c r="W257" s="10" t="s">
        <v>103</v>
      </c>
      <c r="X257" s="10" t="s">
        <v>103</v>
      </c>
      <c r="Y257" s="10" t="s">
        <v>104</v>
      </c>
      <c r="Z257" s="18">
        <v>95172968</v>
      </c>
      <c r="AA257" s="10" t="s">
        <v>103</v>
      </c>
      <c r="AB257" s="10" t="s">
        <v>103</v>
      </c>
      <c r="AC257" s="18">
        <v>8652088</v>
      </c>
      <c r="AD257" s="6" t="s">
        <v>103</v>
      </c>
      <c r="AE257" s="9">
        <v>40123</v>
      </c>
      <c r="AF257" s="9">
        <v>64323</v>
      </c>
      <c r="AG257" s="19">
        <v>2018011001175</v>
      </c>
      <c r="AH257" s="20">
        <v>44959</v>
      </c>
      <c r="AI257" s="17">
        <v>44960</v>
      </c>
      <c r="AJ257" s="10" t="s">
        <v>103</v>
      </c>
      <c r="AK257" s="10" t="s">
        <v>103</v>
      </c>
      <c r="AL257" s="21" t="s">
        <v>103</v>
      </c>
      <c r="AM257" s="10" t="s">
        <v>103</v>
      </c>
      <c r="AN257" s="20" t="s">
        <v>103</v>
      </c>
      <c r="AO257" s="7">
        <v>0</v>
      </c>
      <c r="AP257" s="10" t="s">
        <v>103</v>
      </c>
      <c r="AQ257" s="7">
        <v>0</v>
      </c>
      <c r="AR257" s="10" t="s">
        <v>103</v>
      </c>
      <c r="AS257" s="7">
        <v>0</v>
      </c>
      <c r="AT257" s="3" t="s">
        <v>103</v>
      </c>
      <c r="AU257" s="7">
        <v>0</v>
      </c>
      <c r="AV257" s="3" t="s">
        <v>103</v>
      </c>
      <c r="AW257" s="7">
        <v>0</v>
      </c>
      <c r="AX257" s="3" t="s">
        <v>103</v>
      </c>
      <c r="AY257" s="7">
        <v>0</v>
      </c>
      <c r="AZ257" s="3" t="s">
        <v>103</v>
      </c>
      <c r="BA257" s="10">
        <v>0</v>
      </c>
      <c r="BB257" s="13" t="s">
        <v>103</v>
      </c>
      <c r="BC257" s="3">
        <f t="shared" si="18"/>
        <v>0</v>
      </c>
      <c r="BD257" s="8">
        <f t="shared" si="20"/>
        <v>95172968</v>
      </c>
      <c r="BE257" s="43">
        <v>0</v>
      </c>
      <c r="BF257" s="43">
        <v>0</v>
      </c>
      <c r="BG257" s="43">
        <v>0</v>
      </c>
      <c r="BH257" s="43">
        <v>0</v>
      </c>
      <c r="BI257" s="17">
        <v>45291</v>
      </c>
      <c r="BJ257" s="17">
        <v>45291</v>
      </c>
      <c r="BK257" s="183">
        <f t="shared" ca="1" si="19"/>
        <v>-838</v>
      </c>
      <c r="BL257" s="10" t="s">
        <v>127</v>
      </c>
      <c r="BM257" s="10" t="s">
        <v>95</v>
      </c>
      <c r="BN257" s="10" t="s">
        <v>107</v>
      </c>
      <c r="BO257" s="9" t="s">
        <v>2785</v>
      </c>
      <c r="BP257" s="9">
        <v>0</v>
      </c>
      <c r="BQ257" s="11" t="s">
        <v>109</v>
      </c>
      <c r="BR257" s="17">
        <v>44959</v>
      </c>
      <c r="BS257" s="9" t="s">
        <v>2786</v>
      </c>
      <c r="BT257" s="17">
        <v>44960</v>
      </c>
      <c r="BU257" s="11" t="s">
        <v>2787</v>
      </c>
      <c r="BV257" s="11" t="s">
        <v>131</v>
      </c>
      <c r="BW257" s="9" t="s">
        <v>113</v>
      </c>
      <c r="BX257" s="10" t="s">
        <v>132</v>
      </c>
      <c r="BY257" s="9" t="s">
        <v>103</v>
      </c>
      <c r="BZ257" s="99" t="s">
        <v>2103</v>
      </c>
      <c r="CA257" s="10" t="s">
        <v>103</v>
      </c>
      <c r="CB257" s="9" t="s">
        <v>117</v>
      </c>
      <c r="CC257" s="9" t="s">
        <v>2788</v>
      </c>
      <c r="CD257" s="10" t="s">
        <v>2789</v>
      </c>
      <c r="CE257" s="12" t="s">
        <v>103</v>
      </c>
      <c r="CF257" s="175"/>
      <c r="CG257" s="175"/>
      <c r="CH257" s="182" t="s">
        <v>1482</v>
      </c>
      <c r="CI257" s="182" t="s">
        <v>494</v>
      </c>
      <c r="CJ257" s="182" t="s">
        <v>99</v>
      </c>
      <c r="CK257" s="182" t="s">
        <v>1483</v>
      </c>
    </row>
    <row r="258" spans="1:89" ht="126" x14ac:dyDescent="0.25">
      <c r="A258" s="140">
        <v>184</v>
      </c>
      <c r="B258" s="10" t="s">
        <v>2790</v>
      </c>
      <c r="C258" s="10" t="s">
        <v>2791</v>
      </c>
      <c r="D258" s="9" t="s">
        <v>263</v>
      </c>
      <c r="E258" s="17">
        <v>44958</v>
      </c>
      <c r="F258" s="10" t="s">
        <v>2792</v>
      </c>
      <c r="G258" s="10" t="s">
        <v>91</v>
      </c>
      <c r="H258" s="11" t="s">
        <v>92</v>
      </c>
      <c r="I258" s="11" t="s">
        <v>93</v>
      </c>
      <c r="J258" s="73">
        <v>36754917</v>
      </c>
      <c r="K258" s="44">
        <v>5</v>
      </c>
      <c r="L258" s="13" t="s">
        <v>94</v>
      </c>
      <c r="M258" s="44" t="s">
        <v>1357</v>
      </c>
      <c r="N258" s="10" t="s">
        <v>2793</v>
      </c>
      <c r="O258" s="10" t="s">
        <v>384</v>
      </c>
      <c r="P258" s="3" t="s">
        <v>98</v>
      </c>
      <c r="Q258" s="10" t="s">
        <v>99</v>
      </c>
      <c r="R258" s="10" t="s">
        <v>653</v>
      </c>
      <c r="S258" s="10" t="s">
        <v>654</v>
      </c>
      <c r="T258" s="11">
        <v>52032888</v>
      </c>
      <c r="U258" s="10" t="s">
        <v>653</v>
      </c>
      <c r="V258" s="11" t="s">
        <v>655</v>
      </c>
      <c r="W258" s="9" t="s">
        <v>103</v>
      </c>
      <c r="X258" s="9" t="s">
        <v>103</v>
      </c>
      <c r="Y258" s="10" t="s">
        <v>104</v>
      </c>
      <c r="Z258" s="18">
        <v>83485039</v>
      </c>
      <c r="AA258" s="9" t="s">
        <v>103</v>
      </c>
      <c r="AB258" s="9" t="s">
        <v>103</v>
      </c>
      <c r="AC258" s="18">
        <v>7589549</v>
      </c>
      <c r="AD258" s="6" t="s">
        <v>103</v>
      </c>
      <c r="AE258" s="9">
        <v>56723</v>
      </c>
      <c r="AF258" s="10">
        <v>66023</v>
      </c>
      <c r="AG258" s="19" t="s">
        <v>221</v>
      </c>
      <c r="AH258" s="17">
        <v>44960</v>
      </c>
      <c r="AI258" s="20">
        <v>44963</v>
      </c>
      <c r="AJ258" s="10" t="s">
        <v>103</v>
      </c>
      <c r="AK258" s="10" t="s">
        <v>103</v>
      </c>
      <c r="AL258" s="21" t="s">
        <v>103</v>
      </c>
      <c r="AM258" s="10" t="s">
        <v>103</v>
      </c>
      <c r="AN258" s="20" t="s">
        <v>103</v>
      </c>
      <c r="AO258" s="7">
        <v>0</v>
      </c>
      <c r="AP258" s="10" t="s">
        <v>103</v>
      </c>
      <c r="AQ258" s="7">
        <v>0</v>
      </c>
      <c r="AR258" s="10" t="s">
        <v>103</v>
      </c>
      <c r="AS258" s="7">
        <v>0</v>
      </c>
      <c r="AT258" s="3" t="s">
        <v>103</v>
      </c>
      <c r="AU258" s="7">
        <v>0</v>
      </c>
      <c r="AV258" s="3" t="s">
        <v>103</v>
      </c>
      <c r="AW258" s="7">
        <v>0</v>
      </c>
      <c r="AX258" s="3" t="s">
        <v>103</v>
      </c>
      <c r="AY258" s="7">
        <v>0</v>
      </c>
      <c r="AZ258" s="3" t="s">
        <v>103</v>
      </c>
      <c r="BA258" s="10">
        <v>0</v>
      </c>
      <c r="BB258" s="3" t="s">
        <v>103</v>
      </c>
      <c r="BC258" s="3">
        <f t="shared" ref="BC258:BC321" si="21">BJ258-BI258</f>
        <v>0</v>
      </c>
      <c r="BD258" s="8">
        <f t="shared" si="20"/>
        <v>83485039</v>
      </c>
      <c r="BE258" s="43">
        <v>0</v>
      </c>
      <c r="BF258" s="43">
        <v>0</v>
      </c>
      <c r="BG258" s="43">
        <v>0</v>
      </c>
      <c r="BH258" s="43">
        <v>0</v>
      </c>
      <c r="BI258" s="20">
        <v>45291</v>
      </c>
      <c r="BJ258" s="20">
        <v>45291</v>
      </c>
      <c r="BK258" s="183">
        <f t="shared" ca="1" si="19"/>
        <v>-838</v>
      </c>
      <c r="BL258" s="10" t="s">
        <v>127</v>
      </c>
      <c r="BM258" s="10" t="s">
        <v>2794</v>
      </c>
      <c r="BN258" s="9" t="s">
        <v>107</v>
      </c>
      <c r="BO258" s="9" t="s">
        <v>2795</v>
      </c>
      <c r="BP258" s="9">
        <v>0</v>
      </c>
      <c r="BQ258" s="10" t="s">
        <v>109</v>
      </c>
      <c r="BR258" s="17">
        <v>44963</v>
      </c>
      <c r="BS258" s="9" t="s">
        <v>2796</v>
      </c>
      <c r="BT258" s="17">
        <v>44963</v>
      </c>
      <c r="BU258" s="10" t="s">
        <v>2797</v>
      </c>
      <c r="BV258" s="10" t="s">
        <v>131</v>
      </c>
      <c r="BW258" s="124" t="s">
        <v>113</v>
      </c>
      <c r="BX258" s="10" t="s">
        <v>132</v>
      </c>
      <c r="BY258" s="9" t="s">
        <v>103</v>
      </c>
      <c r="BZ258" s="10" t="s">
        <v>438</v>
      </c>
      <c r="CA258" s="10" t="s">
        <v>103</v>
      </c>
      <c r="CB258" s="9" t="s">
        <v>117</v>
      </c>
      <c r="CC258" s="9" t="s">
        <v>2798</v>
      </c>
      <c r="CD258" s="10" t="s">
        <v>2799</v>
      </c>
      <c r="CE258" s="12" t="s">
        <v>103</v>
      </c>
      <c r="CF258" s="175"/>
      <c r="CG258" s="175"/>
      <c r="CH258" s="182" t="s">
        <v>245</v>
      </c>
      <c r="CI258" s="182" t="s">
        <v>246</v>
      </c>
      <c r="CJ258" s="182" t="s">
        <v>99</v>
      </c>
      <c r="CK258" s="182" t="s">
        <v>247</v>
      </c>
    </row>
    <row r="259" spans="1:89" ht="90" x14ac:dyDescent="0.25">
      <c r="A259" s="140">
        <v>215</v>
      </c>
      <c r="B259" s="11" t="s">
        <v>2800</v>
      </c>
      <c r="C259" s="10" t="s">
        <v>2801</v>
      </c>
      <c r="D259" s="9" t="s">
        <v>263</v>
      </c>
      <c r="E259" s="17">
        <v>44958</v>
      </c>
      <c r="F259" s="10" t="s">
        <v>2802</v>
      </c>
      <c r="G259" s="10" t="s">
        <v>91</v>
      </c>
      <c r="H259" s="11" t="s">
        <v>92</v>
      </c>
      <c r="I259" s="11" t="s">
        <v>93</v>
      </c>
      <c r="J259" s="19">
        <v>1002072228</v>
      </c>
      <c r="K259" s="9">
        <v>9</v>
      </c>
      <c r="L259" s="9" t="s">
        <v>94</v>
      </c>
      <c r="M259" s="9" t="s">
        <v>2803</v>
      </c>
      <c r="N259" s="10" t="s">
        <v>2804</v>
      </c>
      <c r="O259" s="10" t="s">
        <v>97</v>
      </c>
      <c r="P259" s="3" t="s">
        <v>98</v>
      </c>
      <c r="Q259" s="10" t="s">
        <v>99</v>
      </c>
      <c r="R259" s="10" t="s">
        <v>653</v>
      </c>
      <c r="S259" s="35" t="s">
        <v>654</v>
      </c>
      <c r="T259" s="54">
        <v>52032888</v>
      </c>
      <c r="U259" s="10" t="s">
        <v>653</v>
      </c>
      <c r="V259" s="54" t="s">
        <v>2805</v>
      </c>
      <c r="W259" s="9" t="s">
        <v>103</v>
      </c>
      <c r="X259" s="9" t="s">
        <v>103</v>
      </c>
      <c r="Y259" s="10" t="s">
        <v>104</v>
      </c>
      <c r="Z259" s="18">
        <v>41742503</v>
      </c>
      <c r="AA259" s="9" t="s">
        <v>103</v>
      </c>
      <c r="AB259" s="9" t="s">
        <v>103</v>
      </c>
      <c r="AC259" s="18">
        <v>3794773</v>
      </c>
      <c r="AD259" s="6">
        <v>4143892</v>
      </c>
      <c r="AE259" s="9">
        <v>54323</v>
      </c>
      <c r="AF259" s="13">
        <v>64223</v>
      </c>
      <c r="AG259" s="19">
        <v>2022011000068</v>
      </c>
      <c r="AH259" s="17">
        <v>44959</v>
      </c>
      <c r="AI259" s="17">
        <v>44963</v>
      </c>
      <c r="AJ259" s="2" t="s">
        <v>2806</v>
      </c>
      <c r="AK259" s="2" t="s">
        <v>204</v>
      </c>
      <c r="AL259" s="59">
        <v>80194837</v>
      </c>
      <c r="AM259" s="2">
        <v>0</v>
      </c>
      <c r="AN259" s="36">
        <v>45334</v>
      </c>
      <c r="AO259" s="7">
        <v>-885457</v>
      </c>
      <c r="AP259" s="20">
        <v>45287</v>
      </c>
      <c r="AQ259" s="7">
        <v>20719460</v>
      </c>
      <c r="AR259" s="20">
        <v>45287</v>
      </c>
      <c r="AS259" s="7">
        <v>0</v>
      </c>
      <c r="AT259" s="3" t="s">
        <v>103</v>
      </c>
      <c r="AU259" s="7">
        <v>0</v>
      </c>
      <c r="AV259" s="3" t="s">
        <v>103</v>
      </c>
      <c r="AW259" s="7">
        <v>0</v>
      </c>
      <c r="AX259" s="3" t="s">
        <v>103</v>
      </c>
      <c r="AY259" s="7">
        <v>0</v>
      </c>
      <c r="AZ259" s="3" t="s">
        <v>103</v>
      </c>
      <c r="BA259" s="10">
        <v>1</v>
      </c>
      <c r="BB259" s="20">
        <v>45287</v>
      </c>
      <c r="BC259" s="3">
        <f t="shared" si="21"/>
        <v>152</v>
      </c>
      <c r="BD259" s="8">
        <f t="shared" si="20"/>
        <v>61576506</v>
      </c>
      <c r="BE259" s="154">
        <f>BF259+BG259+BH259</f>
        <v>20719460</v>
      </c>
      <c r="BF259" s="7">
        <v>20719460</v>
      </c>
      <c r="BG259" s="7">
        <v>0</v>
      </c>
      <c r="BH259" s="7">
        <v>0</v>
      </c>
      <c r="BI259" s="17">
        <v>45291</v>
      </c>
      <c r="BJ259" s="20">
        <v>45443</v>
      </c>
      <c r="BK259" s="183">
        <f t="shared" ca="1" si="19"/>
        <v>-686</v>
      </c>
      <c r="BL259" s="10" t="s">
        <v>127</v>
      </c>
      <c r="BM259" s="10" t="s">
        <v>95</v>
      </c>
      <c r="BN259" s="9" t="s">
        <v>107</v>
      </c>
      <c r="BO259" s="9" t="s">
        <v>2807</v>
      </c>
      <c r="BP259" s="9">
        <v>0</v>
      </c>
      <c r="BQ259" s="10" t="s">
        <v>2808</v>
      </c>
      <c r="BR259" s="17">
        <v>44963</v>
      </c>
      <c r="BS259" s="9" t="s">
        <v>2314</v>
      </c>
      <c r="BT259" s="17">
        <v>44963</v>
      </c>
      <c r="BU259" s="10" t="s">
        <v>2809</v>
      </c>
      <c r="BV259" s="10" t="s">
        <v>2810</v>
      </c>
      <c r="BW259" s="124" t="s">
        <v>113</v>
      </c>
      <c r="BX259" s="11" t="s">
        <v>1265</v>
      </c>
      <c r="BY259" s="9" t="s">
        <v>103</v>
      </c>
      <c r="BZ259" s="10" t="s">
        <v>142</v>
      </c>
      <c r="CA259" s="10" t="s">
        <v>103</v>
      </c>
      <c r="CB259" s="9" t="s">
        <v>117</v>
      </c>
      <c r="CC259" s="75" t="s">
        <v>2811</v>
      </c>
      <c r="CD259" s="10" t="s">
        <v>2812</v>
      </c>
      <c r="CE259" s="12" t="s">
        <v>103</v>
      </c>
      <c r="CF259" s="175"/>
      <c r="CG259" s="175"/>
      <c r="CH259" s="182" t="s">
        <v>245</v>
      </c>
      <c r="CI259" s="182" t="s">
        <v>246</v>
      </c>
      <c r="CJ259" s="182" t="s">
        <v>99</v>
      </c>
      <c r="CK259" s="182" t="s">
        <v>247</v>
      </c>
    </row>
    <row r="260" spans="1:89" ht="90" x14ac:dyDescent="0.25">
      <c r="A260" s="140">
        <v>213</v>
      </c>
      <c r="B260" s="11" t="s">
        <v>2813</v>
      </c>
      <c r="C260" s="10" t="s">
        <v>2814</v>
      </c>
      <c r="D260" s="9" t="s">
        <v>263</v>
      </c>
      <c r="E260" s="17">
        <v>44958</v>
      </c>
      <c r="F260" s="10" t="s">
        <v>2815</v>
      </c>
      <c r="G260" s="10" t="s">
        <v>91</v>
      </c>
      <c r="H260" s="11" t="s">
        <v>92</v>
      </c>
      <c r="I260" s="11" t="s">
        <v>93</v>
      </c>
      <c r="J260" s="19">
        <v>1020836138</v>
      </c>
      <c r="K260" s="9">
        <v>1</v>
      </c>
      <c r="L260" s="44" t="s">
        <v>94</v>
      </c>
      <c r="M260" s="3" t="s">
        <v>95</v>
      </c>
      <c r="N260" s="10" t="s">
        <v>2804</v>
      </c>
      <c r="O260" s="10" t="s">
        <v>97</v>
      </c>
      <c r="P260" s="3" t="s">
        <v>98</v>
      </c>
      <c r="Q260" s="10" t="s">
        <v>99</v>
      </c>
      <c r="R260" s="10" t="s">
        <v>653</v>
      </c>
      <c r="S260" s="35" t="s">
        <v>654</v>
      </c>
      <c r="T260" s="54">
        <v>52032888</v>
      </c>
      <c r="U260" s="10" t="s">
        <v>653</v>
      </c>
      <c r="V260" s="54" t="s">
        <v>2805</v>
      </c>
      <c r="W260" s="9" t="s">
        <v>103</v>
      </c>
      <c r="X260" s="9" t="s">
        <v>103</v>
      </c>
      <c r="Y260" s="10" t="s">
        <v>104</v>
      </c>
      <c r="Z260" s="18">
        <v>41742503</v>
      </c>
      <c r="AA260" s="9" t="s">
        <v>103</v>
      </c>
      <c r="AB260" s="9" t="s">
        <v>103</v>
      </c>
      <c r="AC260" s="18">
        <v>3794773</v>
      </c>
      <c r="AD260" s="6">
        <v>4143892</v>
      </c>
      <c r="AE260" s="9">
        <v>54223</v>
      </c>
      <c r="AF260" s="9" t="s">
        <v>2816</v>
      </c>
      <c r="AG260" s="19">
        <v>2022011000068</v>
      </c>
      <c r="AH260" s="17">
        <v>44960</v>
      </c>
      <c r="AI260" s="20">
        <v>44963</v>
      </c>
      <c r="AJ260" s="2" t="s">
        <v>2817</v>
      </c>
      <c r="AK260" s="2" t="s">
        <v>204</v>
      </c>
      <c r="AL260" s="59">
        <v>1010110791</v>
      </c>
      <c r="AM260" s="2">
        <v>7</v>
      </c>
      <c r="AN260" s="36">
        <v>45328</v>
      </c>
      <c r="AO260" s="43">
        <v>-885457</v>
      </c>
      <c r="AP260" s="20">
        <v>45288</v>
      </c>
      <c r="AQ260" s="7">
        <v>20719460</v>
      </c>
      <c r="AR260" s="20">
        <v>45288</v>
      </c>
      <c r="AS260" s="7">
        <v>0</v>
      </c>
      <c r="AT260" s="3" t="s">
        <v>103</v>
      </c>
      <c r="AU260" s="7">
        <v>0</v>
      </c>
      <c r="AV260" s="3" t="s">
        <v>103</v>
      </c>
      <c r="AW260" s="7">
        <v>0</v>
      </c>
      <c r="AX260" s="3" t="s">
        <v>103</v>
      </c>
      <c r="AY260" s="7">
        <v>0</v>
      </c>
      <c r="AZ260" s="3" t="s">
        <v>103</v>
      </c>
      <c r="BA260" s="10">
        <v>1</v>
      </c>
      <c r="BB260" s="20">
        <v>45288</v>
      </c>
      <c r="BC260" s="3">
        <f t="shared" si="21"/>
        <v>152</v>
      </c>
      <c r="BD260" s="8">
        <f t="shared" si="20"/>
        <v>61576506</v>
      </c>
      <c r="BE260" s="154">
        <f>BF260+BG260+BH260</f>
        <v>20719460</v>
      </c>
      <c r="BF260" s="7">
        <v>20719460</v>
      </c>
      <c r="BG260" s="7">
        <v>0</v>
      </c>
      <c r="BH260" s="7">
        <v>0</v>
      </c>
      <c r="BI260" s="17">
        <v>45291</v>
      </c>
      <c r="BJ260" s="17">
        <v>45443</v>
      </c>
      <c r="BK260" s="183">
        <f t="shared" ca="1" si="19"/>
        <v>-686</v>
      </c>
      <c r="BL260" s="10" t="s">
        <v>127</v>
      </c>
      <c r="BM260" s="10" t="s">
        <v>95</v>
      </c>
      <c r="BN260" s="9" t="s">
        <v>107</v>
      </c>
      <c r="BO260" s="9" t="s">
        <v>2818</v>
      </c>
      <c r="BP260" s="9">
        <v>0</v>
      </c>
      <c r="BQ260" s="10" t="s">
        <v>2808</v>
      </c>
      <c r="BR260" s="17">
        <v>44961</v>
      </c>
      <c r="BS260" s="9" t="s">
        <v>2283</v>
      </c>
      <c r="BT260" s="17">
        <v>44963</v>
      </c>
      <c r="BU260" s="10" t="s">
        <v>2819</v>
      </c>
      <c r="BV260" s="10" t="s">
        <v>2820</v>
      </c>
      <c r="BW260" s="124" t="s">
        <v>113</v>
      </c>
      <c r="BX260" s="11" t="s">
        <v>1265</v>
      </c>
      <c r="BY260" s="9" t="s">
        <v>103</v>
      </c>
      <c r="BZ260" s="10" t="s">
        <v>502</v>
      </c>
      <c r="CA260" s="10" t="s">
        <v>103</v>
      </c>
      <c r="CB260" s="9" t="s">
        <v>160</v>
      </c>
      <c r="CC260" s="75" t="s">
        <v>2821</v>
      </c>
      <c r="CD260" s="10" t="s">
        <v>2822</v>
      </c>
      <c r="CE260" s="12" t="s">
        <v>103</v>
      </c>
      <c r="CF260" s="175"/>
      <c r="CG260" s="175"/>
      <c r="CH260" s="182" t="s">
        <v>245</v>
      </c>
      <c r="CI260" s="182" t="s">
        <v>246</v>
      </c>
      <c r="CJ260" s="182" t="s">
        <v>99</v>
      </c>
      <c r="CK260" s="182" t="s">
        <v>247</v>
      </c>
    </row>
    <row r="261" spans="1:89" ht="72" x14ac:dyDescent="0.25">
      <c r="A261" s="140">
        <v>391</v>
      </c>
      <c r="B261" s="10" t="s">
        <v>2823</v>
      </c>
      <c r="C261" s="10" t="s">
        <v>2824</v>
      </c>
      <c r="D261" s="9" t="s">
        <v>1729</v>
      </c>
      <c r="E261" s="17">
        <v>44958</v>
      </c>
      <c r="F261" s="10" t="s">
        <v>2825</v>
      </c>
      <c r="G261" s="10" t="s">
        <v>91</v>
      </c>
      <c r="H261" s="11" t="s">
        <v>92</v>
      </c>
      <c r="I261" s="11" t="s">
        <v>93</v>
      </c>
      <c r="J261" s="19">
        <v>11050296</v>
      </c>
      <c r="K261" s="9">
        <v>7</v>
      </c>
      <c r="L261" s="9" t="s">
        <v>94</v>
      </c>
      <c r="M261" s="9" t="s">
        <v>2826</v>
      </c>
      <c r="N261" s="10" t="s">
        <v>2827</v>
      </c>
      <c r="O261" s="11" t="s">
        <v>97</v>
      </c>
      <c r="P261" s="3" t="s">
        <v>98</v>
      </c>
      <c r="Q261" s="10" t="s">
        <v>99</v>
      </c>
      <c r="R261" s="10" t="s">
        <v>371</v>
      </c>
      <c r="S261" s="10" t="s">
        <v>372</v>
      </c>
      <c r="T261" s="10">
        <v>52793194</v>
      </c>
      <c r="U261" s="10" t="s">
        <v>371</v>
      </c>
      <c r="V261" s="9" t="s">
        <v>103</v>
      </c>
      <c r="W261" s="10" t="s">
        <v>103</v>
      </c>
      <c r="X261" s="10" t="s">
        <v>103</v>
      </c>
      <c r="Y261" s="10" t="s">
        <v>104</v>
      </c>
      <c r="Z261" s="18">
        <v>95172968</v>
      </c>
      <c r="AA261" s="10" t="s">
        <v>103</v>
      </c>
      <c r="AB261" s="10" t="s">
        <v>103</v>
      </c>
      <c r="AC261" s="18">
        <v>8652088</v>
      </c>
      <c r="AD261" s="6" t="s">
        <v>103</v>
      </c>
      <c r="AE261" s="9">
        <v>24223</v>
      </c>
      <c r="AF261" s="9">
        <v>63723</v>
      </c>
      <c r="AG261" s="19">
        <v>2018011001175</v>
      </c>
      <c r="AH261" s="20">
        <v>44959</v>
      </c>
      <c r="AI261" s="17">
        <v>44960</v>
      </c>
      <c r="AJ261" s="10" t="s">
        <v>103</v>
      </c>
      <c r="AK261" s="10" t="s">
        <v>103</v>
      </c>
      <c r="AL261" s="21" t="s">
        <v>103</v>
      </c>
      <c r="AM261" s="10" t="s">
        <v>103</v>
      </c>
      <c r="AN261" s="20" t="s">
        <v>103</v>
      </c>
      <c r="AO261" s="7">
        <v>0</v>
      </c>
      <c r="AP261" s="10" t="s">
        <v>103</v>
      </c>
      <c r="AQ261" s="7">
        <v>0</v>
      </c>
      <c r="AR261" s="10" t="s">
        <v>103</v>
      </c>
      <c r="AS261" s="7">
        <v>0</v>
      </c>
      <c r="AT261" s="3" t="s">
        <v>103</v>
      </c>
      <c r="AU261" s="7">
        <v>0</v>
      </c>
      <c r="AV261" s="3" t="s">
        <v>103</v>
      </c>
      <c r="AW261" s="7">
        <v>0</v>
      </c>
      <c r="AX261" s="3" t="s">
        <v>103</v>
      </c>
      <c r="AY261" s="7">
        <v>0</v>
      </c>
      <c r="AZ261" s="3" t="s">
        <v>103</v>
      </c>
      <c r="BA261" s="10">
        <v>0</v>
      </c>
      <c r="BB261" s="13" t="s">
        <v>103</v>
      </c>
      <c r="BC261" s="3">
        <f t="shared" si="21"/>
        <v>0</v>
      </c>
      <c r="BD261" s="8">
        <f t="shared" si="20"/>
        <v>95172968</v>
      </c>
      <c r="BE261" s="43">
        <v>0</v>
      </c>
      <c r="BF261" s="43">
        <v>0</v>
      </c>
      <c r="BG261" s="43">
        <v>0</v>
      </c>
      <c r="BH261" s="43">
        <v>0</v>
      </c>
      <c r="BI261" s="17">
        <v>45291</v>
      </c>
      <c r="BJ261" s="17">
        <v>45291</v>
      </c>
      <c r="BK261" s="183">
        <f t="shared" ca="1" si="19"/>
        <v>-838</v>
      </c>
      <c r="BL261" s="10" t="s">
        <v>127</v>
      </c>
      <c r="BM261" s="10" t="s">
        <v>95</v>
      </c>
      <c r="BN261" s="10" t="s">
        <v>107</v>
      </c>
      <c r="BO261" s="9" t="s">
        <v>2828</v>
      </c>
      <c r="BP261" s="9">
        <v>0</v>
      </c>
      <c r="BQ261" s="11" t="s">
        <v>109</v>
      </c>
      <c r="BR261" s="17">
        <v>44959</v>
      </c>
      <c r="BS261" s="9" t="s">
        <v>2314</v>
      </c>
      <c r="BT261" s="17">
        <v>44960</v>
      </c>
      <c r="BU261" s="10" t="s">
        <v>2829</v>
      </c>
      <c r="BV261" s="11" t="s">
        <v>131</v>
      </c>
      <c r="BW261" s="9" t="s">
        <v>113</v>
      </c>
      <c r="BX261" s="10" t="s">
        <v>132</v>
      </c>
      <c r="BY261" s="9" t="s">
        <v>103</v>
      </c>
      <c r="BZ261" s="11" t="s">
        <v>196</v>
      </c>
      <c r="CA261" s="10" t="s">
        <v>103</v>
      </c>
      <c r="CB261" s="9" t="s">
        <v>160</v>
      </c>
      <c r="CC261" s="9" t="s">
        <v>2830</v>
      </c>
      <c r="CD261" s="10" t="s">
        <v>2831</v>
      </c>
      <c r="CE261" s="12" t="s">
        <v>103</v>
      </c>
      <c r="CF261" s="175"/>
      <c r="CG261" s="175"/>
      <c r="CH261" s="182" t="s">
        <v>378</v>
      </c>
      <c r="CI261" s="182" t="s">
        <v>121</v>
      </c>
      <c r="CJ261" s="182" t="s">
        <v>99</v>
      </c>
      <c r="CK261" s="182" t="s">
        <v>379</v>
      </c>
    </row>
    <row r="262" spans="1:89" ht="72" x14ac:dyDescent="0.25">
      <c r="A262" s="140">
        <v>418</v>
      </c>
      <c r="B262" s="11" t="s">
        <v>2832</v>
      </c>
      <c r="C262" s="10" t="s">
        <v>2833</v>
      </c>
      <c r="D262" s="9" t="s">
        <v>1729</v>
      </c>
      <c r="E262" s="17">
        <v>44958</v>
      </c>
      <c r="F262" s="10" t="s">
        <v>2834</v>
      </c>
      <c r="G262" s="100" t="s">
        <v>91</v>
      </c>
      <c r="H262" s="11" t="s">
        <v>92</v>
      </c>
      <c r="I262" s="11" t="s">
        <v>93</v>
      </c>
      <c r="J262" s="19">
        <v>1032438994</v>
      </c>
      <c r="K262" s="9">
        <v>4</v>
      </c>
      <c r="L262" s="9" t="s">
        <v>94</v>
      </c>
      <c r="M262" s="3" t="s">
        <v>95</v>
      </c>
      <c r="N262" s="100" t="s">
        <v>2835</v>
      </c>
      <c r="O262" s="10" t="s">
        <v>253</v>
      </c>
      <c r="P262" s="3" t="s">
        <v>98</v>
      </c>
      <c r="Q262" s="10" t="s">
        <v>99</v>
      </c>
      <c r="R262" s="10" t="s">
        <v>718</v>
      </c>
      <c r="S262" s="10" t="s">
        <v>719</v>
      </c>
      <c r="T262" s="10">
        <v>51976278</v>
      </c>
      <c r="U262" s="11" t="s">
        <v>718</v>
      </c>
      <c r="V262" s="10" t="s">
        <v>103</v>
      </c>
      <c r="W262" s="10" t="s">
        <v>103</v>
      </c>
      <c r="X262" s="10" t="s">
        <v>103</v>
      </c>
      <c r="Y262" s="10" t="s">
        <v>104</v>
      </c>
      <c r="Z262" s="18">
        <v>110000000</v>
      </c>
      <c r="AA262" s="10" t="s">
        <v>103</v>
      </c>
      <c r="AB262" s="10" t="s">
        <v>103</v>
      </c>
      <c r="AC262" s="18">
        <v>10000000</v>
      </c>
      <c r="AD262" s="6">
        <v>10920000</v>
      </c>
      <c r="AE262" s="9">
        <v>52323</v>
      </c>
      <c r="AF262" s="9">
        <v>64923</v>
      </c>
      <c r="AG262" s="19">
        <v>2022011000068</v>
      </c>
      <c r="AH262" s="20">
        <v>44959</v>
      </c>
      <c r="AI262" s="17">
        <v>44960</v>
      </c>
      <c r="AJ262" s="10" t="s">
        <v>2836</v>
      </c>
      <c r="AK262" s="10" t="s">
        <v>204</v>
      </c>
      <c r="AL262" s="21">
        <v>1032490806</v>
      </c>
      <c r="AM262" s="10">
        <v>8</v>
      </c>
      <c r="AN262" s="20">
        <v>45355</v>
      </c>
      <c r="AO262" s="7">
        <v>-1333342</v>
      </c>
      <c r="AP262" s="20">
        <v>45288</v>
      </c>
      <c r="AQ262" s="7">
        <v>54600000</v>
      </c>
      <c r="AR262" s="20">
        <v>45288</v>
      </c>
      <c r="AS262" s="7">
        <v>0</v>
      </c>
      <c r="AT262" s="3" t="s">
        <v>103</v>
      </c>
      <c r="AU262" s="7">
        <v>0</v>
      </c>
      <c r="AV262" s="3" t="s">
        <v>103</v>
      </c>
      <c r="AW262" s="7">
        <v>0</v>
      </c>
      <c r="AX262" s="3" t="s">
        <v>103</v>
      </c>
      <c r="AY262" s="7">
        <v>0</v>
      </c>
      <c r="AZ262" s="3" t="s">
        <v>103</v>
      </c>
      <c r="BA262" s="10">
        <v>1</v>
      </c>
      <c r="BB262" s="20">
        <v>45288</v>
      </c>
      <c r="BC262" s="3">
        <f t="shared" si="21"/>
        <v>152</v>
      </c>
      <c r="BD262" s="8">
        <f t="shared" si="20"/>
        <v>163266658</v>
      </c>
      <c r="BE262" s="154">
        <f>BF262+BG262+BH262</f>
        <v>54600000</v>
      </c>
      <c r="BF262" s="7">
        <v>54600000</v>
      </c>
      <c r="BG262" s="7">
        <v>0</v>
      </c>
      <c r="BH262" s="7">
        <v>0</v>
      </c>
      <c r="BI262" s="17">
        <v>45291</v>
      </c>
      <c r="BJ262" s="17">
        <v>45443</v>
      </c>
      <c r="BK262" s="183">
        <f t="shared" ca="1" si="19"/>
        <v>-686</v>
      </c>
      <c r="BL262" s="10" t="s">
        <v>127</v>
      </c>
      <c r="BM262" s="10" t="s">
        <v>95</v>
      </c>
      <c r="BN262" s="9" t="s">
        <v>107</v>
      </c>
      <c r="BO262" s="9" t="s">
        <v>2837</v>
      </c>
      <c r="BP262" s="9">
        <v>0</v>
      </c>
      <c r="BQ262" s="10" t="s">
        <v>109</v>
      </c>
      <c r="BR262" s="17">
        <v>44960</v>
      </c>
      <c r="BS262" s="9" t="s">
        <v>2362</v>
      </c>
      <c r="BT262" s="17">
        <v>44960</v>
      </c>
      <c r="BU262" s="10" t="s">
        <v>2838</v>
      </c>
      <c r="BV262" s="11" t="s">
        <v>2839</v>
      </c>
      <c r="BW262" s="9" t="s">
        <v>113</v>
      </c>
      <c r="BX262" s="11" t="s">
        <v>343</v>
      </c>
      <c r="BY262" s="9" t="s">
        <v>103</v>
      </c>
      <c r="BZ262" s="10" t="s">
        <v>2840</v>
      </c>
      <c r="CA262" s="10" t="s">
        <v>103</v>
      </c>
      <c r="CB262" s="9" t="s">
        <v>117</v>
      </c>
      <c r="CC262" s="9" t="s">
        <v>2841</v>
      </c>
      <c r="CD262" s="10" t="s">
        <v>2842</v>
      </c>
      <c r="CE262" s="12" t="s">
        <v>103</v>
      </c>
      <c r="CF262" s="175"/>
      <c r="CG262" s="175"/>
      <c r="CH262" s="182" t="s">
        <v>726</v>
      </c>
      <c r="CI262" s="182" t="s">
        <v>246</v>
      </c>
      <c r="CJ262" s="182" t="s">
        <v>727</v>
      </c>
      <c r="CK262" s="182" t="s">
        <v>728</v>
      </c>
    </row>
    <row r="263" spans="1:89" ht="72" x14ac:dyDescent="0.25">
      <c r="A263" s="140">
        <v>419</v>
      </c>
      <c r="B263" s="10" t="s">
        <v>2843</v>
      </c>
      <c r="C263" s="10" t="s">
        <v>2844</v>
      </c>
      <c r="D263" s="9" t="s">
        <v>1729</v>
      </c>
      <c r="E263" s="17">
        <v>44958</v>
      </c>
      <c r="F263" s="10" t="s">
        <v>2845</v>
      </c>
      <c r="G263" s="10" t="s">
        <v>91</v>
      </c>
      <c r="H263" s="11" t="s">
        <v>92</v>
      </c>
      <c r="I263" s="11" t="s">
        <v>93</v>
      </c>
      <c r="J263" s="19">
        <v>11367270</v>
      </c>
      <c r="K263" s="9">
        <v>8</v>
      </c>
      <c r="L263" s="9" t="s">
        <v>94</v>
      </c>
      <c r="M263" s="9" t="s">
        <v>2846</v>
      </c>
      <c r="N263" s="10" t="s">
        <v>1507</v>
      </c>
      <c r="O263" s="10"/>
      <c r="P263" s="10" t="s">
        <v>168</v>
      </c>
      <c r="Q263" s="10" t="s">
        <v>99</v>
      </c>
      <c r="R263" s="10" t="s">
        <v>718</v>
      </c>
      <c r="S263" s="10" t="s">
        <v>719</v>
      </c>
      <c r="T263" s="10">
        <v>51976278</v>
      </c>
      <c r="U263" s="11" t="s">
        <v>718</v>
      </c>
      <c r="V263" s="9" t="s">
        <v>103</v>
      </c>
      <c r="W263" s="10" t="s">
        <v>103</v>
      </c>
      <c r="X263" s="10" t="s">
        <v>103</v>
      </c>
      <c r="Y263" s="10" t="s">
        <v>104</v>
      </c>
      <c r="Z263" s="18">
        <v>76806246</v>
      </c>
      <c r="AA263" s="10" t="s">
        <v>103</v>
      </c>
      <c r="AB263" s="10" t="s">
        <v>103</v>
      </c>
      <c r="AC263" s="18">
        <v>6982386</v>
      </c>
      <c r="AD263" s="6" t="s">
        <v>103</v>
      </c>
      <c r="AE263" s="9">
        <v>49823</v>
      </c>
      <c r="AF263" s="9">
        <v>66323</v>
      </c>
      <c r="AG263" s="19">
        <v>2022011000068</v>
      </c>
      <c r="AH263" s="20">
        <v>44958</v>
      </c>
      <c r="AI263" s="17">
        <v>44963</v>
      </c>
      <c r="AJ263" s="10" t="s">
        <v>103</v>
      </c>
      <c r="AK263" s="10" t="s">
        <v>103</v>
      </c>
      <c r="AL263" s="21" t="s">
        <v>103</v>
      </c>
      <c r="AM263" s="10" t="s">
        <v>103</v>
      </c>
      <c r="AN263" s="20" t="s">
        <v>103</v>
      </c>
      <c r="AO263" s="7">
        <v>0</v>
      </c>
      <c r="AP263" s="10" t="s">
        <v>103</v>
      </c>
      <c r="AQ263" s="7">
        <v>0</v>
      </c>
      <c r="AR263" s="10" t="s">
        <v>103</v>
      </c>
      <c r="AS263" s="7">
        <v>0</v>
      </c>
      <c r="AT263" s="3" t="s">
        <v>103</v>
      </c>
      <c r="AU263" s="7">
        <v>0</v>
      </c>
      <c r="AV263" s="3" t="s">
        <v>103</v>
      </c>
      <c r="AW263" s="7">
        <v>0</v>
      </c>
      <c r="AX263" s="3" t="s">
        <v>103</v>
      </c>
      <c r="AY263" s="7">
        <v>0</v>
      </c>
      <c r="AZ263" s="3" t="s">
        <v>103</v>
      </c>
      <c r="BA263" s="10">
        <v>0</v>
      </c>
      <c r="BB263" s="10">
        <v>0</v>
      </c>
      <c r="BC263" s="3">
        <f t="shared" si="21"/>
        <v>-25</v>
      </c>
      <c r="BD263" s="8">
        <f t="shared" si="20"/>
        <v>76806246</v>
      </c>
      <c r="BE263" s="43">
        <v>0</v>
      </c>
      <c r="BF263" s="43">
        <v>0</v>
      </c>
      <c r="BG263" s="43">
        <v>0</v>
      </c>
      <c r="BH263" s="43">
        <v>0</v>
      </c>
      <c r="BI263" s="17">
        <v>45107</v>
      </c>
      <c r="BJ263" s="17">
        <v>45082</v>
      </c>
      <c r="BK263" s="183">
        <f t="shared" ca="1" si="19"/>
        <v>-1047</v>
      </c>
      <c r="BL263" s="10" t="s">
        <v>127</v>
      </c>
      <c r="BM263" s="10" t="s">
        <v>95</v>
      </c>
      <c r="BN263" s="10" t="s">
        <v>107</v>
      </c>
      <c r="BO263" s="9" t="s">
        <v>2847</v>
      </c>
      <c r="BP263" s="9">
        <v>0</v>
      </c>
      <c r="BQ263" s="11" t="s">
        <v>109</v>
      </c>
      <c r="BR263" s="17">
        <v>44963</v>
      </c>
      <c r="BS263" s="9" t="s">
        <v>2283</v>
      </c>
      <c r="BT263" s="17">
        <v>44963</v>
      </c>
      <c r="BU263" s="10" t="s">
        <v>2848</v>
      </c>
      <c r="BV263" s="11" t="s">
        <v>2849</v>
      </c>
      <c r="BW263" s="9" t="s">
        <v>113</v>
      </c>
      <c r="BX263" s="9" t="s">
        <v>114</v>
      </c>
      <c r="BY263" s="9" t="s">
        <v>103</v>
      </c>
      <c r="BZ263" s="10" t="s">
        <v>2103</v>
      </c>
      <c r="CA263" s="10" t="s">
        <v>103</v>
      </c>
      <c r="CB263" s="9" t="s">
        <v>160</v>
      </c>
      <c r="CC263" s="101" t="s">
        <v>2850</v>
      </c>
      <c r="CD263" s="10" t="s">
        <v>2851</v>
      </c>
      <c r="CE263" s="12" t="s">
        <v>103</v>
      </c>
      <c r="CF263" s="175"/>
      <c r="CG263" s="175"/>
      <c r="CH263" s="182" t="s">
        <v>726</v>
      </c>
      <c r="CI263" s="182" t="s">
        <v>246</v>
      </c>
      <c r="CJ263" s="182" t="s">
        <v>727</v>
      </c>
      <c r="CK263" s="182" t="s">
        <v>728</v>
      </c>
    </row>
    <row r="264" spans="1:89" ht="72" x14ac:dyDescent="0.25">
      <c r="A264" s="140">
        <v>422</v>
      </c>
      <c r="B264" s="10" t="s">
        <v>2852</v>
      </c>
      <c r="C264" s="10" t="s">
        <v>2853</v>
      </c>
      <c r="D264" s="9" t="s">
        <v>1729</v>
      </c>
      <c r="E264" s="17">
        <v>44958</v>
      </c>
      <c r="F264" s="10" t="s">
        <v>2854</v>
      </c>
      <c r="G264" s="10" t="s">
        <v>91</v>
      </c>
      <c r="H264" s="11" t="s">
        <v>92</v>
      </c>
      <c r="I264" s="11" t="s">
        <v>93</v>
      </c>
      <c r="J264" s="19">
        <v>1032372403</v>
      </c>
      <c r="K264" s="9">
        <v>8</v>
      </c>
      <c r="L264" s="44" t="s">
        <v>94</v>
      </c>
      <c r="M264" s="9" t="s">
        <v>95</v>
      </c>
      <c r="N264" s="10" t="s">
        <v>2835</v>
      </c>
      <c r="O264" s="11" t="s">
        <v>97</v>
      </c>
      <c r="P264" s="10" t="s">
        <v>168</v>
      </c>
      <c r="Q264" s="10" t="s">
        <v>247</v>
      </c>
      <c r="R264" s="10" t="s">
        <v>718</v>
      </c>
      <c r="S264" s="10" t="s">
        <v>719</v>
      </c>
      <c r="T264" s="10">
        <v>51976278</v>
      </c>
      <c r="U264" s="11" t="s">
        <v>718</v>
      </c>
      <c r="V264" s="9" t="s">
        <v>103</v>
      </c>
      <c r="W264" s="9" t="s">
        <v>103</v>
      </c>
      <c r="X264" s="9" t="s">
        <v>103</v>
      </c>
      <c r="Y264" s="9" t="s">
        <v>104</v>
      </c>
      <c r="Z264" s="18">
        <v>110000000</v>
      </c>
      <c r="AA264" s="9" t="s">
        <v>103</v>
      </c>
      <c r="AB264" s="9" t="s">
        <v>103</v>
      </c>
      <c r="AC264" s="18">
        <v>10000000</v>
      </c>
      <c r="AD264" s="6" t="s">
        <v>103</v>
      </c>
      <c r="AE264" s="9">
        <v>50523</v>
      </c>
      <c r="AF264" s="9">
        <v>65123</v>
      </c>
      <c r="AG264" s="19">
        <v>2022011000068</v>
      </c>
      <c r="AH264" s="20">
        <v>44960</v>
      </c>
      <c r="AI264" s="17">
        <v>44963</v>
      </c>
      <c r="AJ264" s="9" t="s">
        <v>103</v>
      </c>
      <c r="AK264" s="10" t="s">
        <v>103</v>
      </c>
      <c r="AL264" s="19" t="s">
        <v>103</v>
      </c>
      <c r="AM264" s="9" t="s">
        <v>103</v>
      </c>
      <c r="AN264" s="17" t="s">
        <v>103</v>
      </c>
      <c r="AO264" s="7">
        <v>0</v>
      </c>
      <c r="AP264" s="9" t="s">
        <v>103</v>
      </c>
      <c r="AQ264" s="7">
        <v>0</v>
      </c>
      <c r="AR264" s="9" t="s">
        <v>103</v>
      </c>
      <c r="AS264" s="7">
        <v>0</v>
      </c>
      <c r="AT264" s="3" t="s">
        <v>103</v>
      </c>
      <c r="AU264" s="7">
        <v>0</v>
      </c>
      <c r="AV264" s="3" t="s">
        <v>103</v>
      </c>
      <c r="AW264" s="7">
        <v>0</v>
      </c>
      <c r="AX264" s="3" t="s">
        <v>103</v>
      </c>
      <c r="AY264" s="7">
        <v>0</v>
      </c>
      <c r="AZ264" s="3" t="s">
        <v>103</v>
      </c>
      <c r="BA264" s="9">
        <v>0</v>
      </c>
      <c r="BB264" s="9">
        <v>0</v>
      </c>
      <c r="BC264" s="3">
        <f t="shared" si="21"/>
        <v>-327</v>
      </c>
      <c r="BD264" s="8">
        <f t="shared" si="20"/>
        <v>110000000</v>
      </c>
      <c r="BE264" s="43">
        <v>0</v>
      </c>
      <c r="BF264" s="43">
        <v>0</v>
      </c>
      <c r="BG264" s="43">
        <v>0</v>
      </c>
      <c r="BH264" s="43">
        <v>0</v>
      </c>
      <c r="BI264" s="17">
        <v>45291</v>
      </c>
      <c r="BJ264" s="17">
        <v>44964</v>
      </c>
      <c r="BK264" s="183">
        <f t="shared" ca="1" si="19"/>
        <v>-1165</v>
      </c>
      <c r="BL264" s="10" t="s">
        <v>127</v>
      </c>
      <c r="BM264" s="10" t="s">
        <v>95</v>
      </c>
      <c r="BN264" s="9" t="s">
        <v>107</v>
      </c>
      <c r="BO264" s="9" t="s">
        <v>2855</v>
      </c>
      <c r="BP264" s="9">
        <v>0</v>
      </c>
      <c r="BQ264" s="10" t="s">
        <v>2856</v>
      </c>
      <c r="BR264" s="17">
        <v>44960</v>
      </c>
      <c r="BS264" s="17" t="s">
        <v>2857</v>
      </c>
      <c r="BT264" s="17">
        <v>44960</v>
      </c>
      <c r="BU264" s="10" t="s">
        <v>2858</v>
      </c>
      <c r="BV264" s="10" t="s">
        <v>114</v>
      </c>
      <c r="BW264" s="9" t="s">
        <v>113</v>
      </c>
      <c r="BX264" s="9" t="s">
        <v>114</v>
      </c>
      <c r="BY264" s="9" t="s">
        <v>103</v>
      </c>
      <c r="BZ264" s="11" t="s">
        <v>490</v>
      </c>
      <c r="CA264" s="9" t="s">
        <v>103</v>
      </c>
      <c r="CB264" s="9" t="s">
        <v>160</v>
      </c>
      <c r="CC264" s="9" t="s">
        <v>103</v>
      </c>
      <c r="CD264" s="10" t="s">
        <v>2859</v>
      </c>
      <c r="CE264" s="12" t="s">
        <v>103</v>
      </c>
      <c r="CF264" s="175"/>
      <c r="CG264" s="175"/>
      <c r="CH264" s="182" t="s">
        <v>726</v>
      </c>
      <c r="CI264" s="182" t="s">
        <v>246</v>
      </c>
      <c r="CJ264" s="182" t="s">
        <v>727</v>
      </c>
      <c r="CK264" s="182" t="s">
        <v>728</v>
      </c>
    </row>
    <row r="265" spans="1:89" ht="72" x14ac:dyDescent="0.25">
      <c r="A265" s="140">
        <v>425</v>
      </c>
      <c r="B265" s="10" t="s">
        <v>2860</v>
      </c>
      <c r="C265" s="10" t="s">
        <v>2861</v>
      </c>
      <c r="D265" s="9" t="s">
        <v>1729</v>
      </c>
      <c r="E265" s="17">
        <v>44958</v>
      </c>
      <c r="F265" s="10" t="s">
        <v>2862</v>
      </c>
      <c r="G265" s="10" t="s">
        <v>91</v>
      </c>
      <c r="H265" s="11" t="s">
        <v>92</v>
      </c>
      <c r="I265" s="11" t="s">
        <v>93</v>
      </c>
      <c r="J265" s="19">
        <v>1026563306</v>
      </c>
      <c r="K265" s="9">
        <v>1</v>
      </c>
      <c r="L265" s="9" t="s">
        <v>94</v>
      </c>
      <c r="M265" s="3" t="s">
        <v>95</v>
      </c>
      <c r="N265" s="10" t="s">
        <v>2835</v>
      </c>
      <c r="O265" s="10" t="s">
        <v>253</v>
      </c>
      <c r="P265" s="3" t="s">
        <v>98</v>
      </c>
      <c r="Q265" s="10" t="s">
        <v>99</v>
      </c>
      <c r="R265" s="10" t="s">
        <v>718</v>
      </c>
      <c r="S265" s="10" t="s">
        <v>719</v>
      </c>
      <c r="T265" s="10">
        <v>51976278</v>
      </c>
      <c r="U265" s="11" t="s">
        <v>718</v>
      </c>
      <c r="V265" s="9" t="s">
        <v>103</v>
      </c>
      <c r="W265" s="10" t="s">
        <v>103</v>
      </c>
      <c r="X265" s="10" t="s">
        <v>103</v>
      </c>
      <c r="Y265" s="10" t="s">
        <v>104</v>
      </c>
      <c r="Z265" s="18">
        <v>110000000</v>
      </c>
      <c r="AA265" s="10" t="s">
        <v>103</v>
      </c>
      <c r="AB265" s="10" t="s">
        <v>103</v>
      </c>
      <c r="AC265" s="18">
        <v>10000000</v>
      </c>
      <c r="AD265" s="6">
        <v>10920000</v>
      </c>
      <c r="AE265" s="9">
        <v>50223</v>
      </c>
      <c r="AF265" s="9">
        <v>64823</v>
      </c>
      <c r="AG265" s="19">
        <v>2022011000068</v>
      </c>
      <c r="AH265" s="20">
        <v>44959</v>
      </c>
      <c r="AI265" s="17">
        <v>44960</v>
      </c>
      <c r="AJ265" s="10" t="s">
        <v>103</v>
      </c>
      <c r="AK265" s="10" t="s">
        <v>103</v>
      </c>
      <c r="AL265" s="21" t="s">
        <v>103</v>
      </c>
      <c r="AM265" s="10" t="s">
        <v>103</v>
      </c>
      <c r="AN265" s="20" t="s">
        <v>103</v>
      </c>
      <c r="AO265" s="104">
        <v>-1333342</v>
      </c>
      <c r="AP265" s="105">
        <v>45286</v>
      </c>
      <c r="AQ265" s="104">
        <v>54600000</v>
      </c>
      <c r="AR265" s="105">
        <v>45286</v>
      </c>
      <c r="AS265" s="7">
        <v>0</v>
      </c>
      <c r="AT265" s="3" t="s">
        <v>103</v>
      </c>
      <c r="AU265" s="7">
        <v>0</v>
      </c>
      <c r="AV265" s="3" t="s">
        <v>103</v>
      </c>
      <c r="AW265" s="7">
        <v>0</v>
      </c>
      <c r="AX265" s="3" t="s">
        <v>103</v>
      </c>
      <c r="AY265" s="7">
        <v>0</v>
      </c>
      <c r="AZ265" s="3" t="s">
        <v>103</v>
      </c>
      <c r="BA265" s="10">
        <v>1</v>
      </c>
      <c r="BB265" s="105">
        <v>45286</v>
      </c>
      <c r="BC265" s="3">
        <f t="shared" si="21"/>
        <v>152</v>
      </c>
      <c r="BD265" s="8">
        <f t="shared" si="20"/>
        <v>163266658</v>
      </c>
      <c r="BE265" s="154">
        <f>BF265+BG265+BH265</f>
        <v>54600000</v>
      </c>
      <c r="BF265" s="104">
        <v>54600000</v>
      </c>
      <c r="BG265" s="7">
        <v>0</v>
      </c>
      <c r="BH265" s="7">
        <v>0</v>
      </c>
      <c r="BI265" s="17">
        <v>45291</v>
      </c>
      <c r="BJ265" s="17">
        <v>45443</v>
      </c>
      <c r="BK265" s="183">
        <f t="shared" ca="1" si="19"/>
        <v>-686</v>
      </c>
      <c r="BL265" s="10" t="s">
        <v>127</v>
      </c>
      <c r="BM265" s="10" t="s">
        <v>95</v>
      </c>
      <c r="BN265" s="10" t="s">
        <v>107</v>
      </c>
      <c r="BO265" s="9" t="s">
        <v>2863</v>
      </c>
      <c r="BP265" s="9">
        <v>0</v>
      </c>
      <c r="BQ265" s="11" t="s">
        <v>109</v>
      </c>
      <c r="BR265" s="17">
        <v>44960</v>
      </c>
      <c r="BS265" s="9" t="s">
        <v>2864</v>
      </c>
      <c r="BT265" s="17">
        <v>44960</v>
      </c>
      <c r="BU265" s="10" t="s">
        <v>2865</v>
      </c>
      <c r="BV265" s="11" t="s">
        <v>2866</v>
      </c>
      <c r="BW265" s="9" t="s">
        <v>113</v>
      </c>
      <c r="BX265" s="11" t="s">
        <v>258</v>
      </c>
      <c r="BY265" s="9" t="s">
        <v>103</v>
      </c>
      <c r="BZ265" s="10" t="s">
        <v>2103</v>
      </c>
      <c r="CA265" s="10" t="s">
        <v>103</v>
      </c>
      <c r="CB265" s="9" t="s">
        <v>117</v>
      </c>
      <c r="CC265" s="2" t="s">
        <v>2867</v>
      </c>
      <c r="CD265" s="10" t="s">
        <v>2868</v>
      </c>
      <c r="CE265" s="12" t="s">
        <v>103</v>
      </c>
      <c r="CF265" s="175"/>
      <c r="CG265" s="175"/>
      <c r="CH265" s="182" t="s">
        <v>726</v>
      </c>
      <c r="CI265" s="182" t="s">
        <v>246</v>
      </c>
      <c r="CJ265" s="182" t="s">
        <v>727</v>
      </c>
      <c r="CK265" s="182" t="s">
        <v>728</v>
      </c>
    </row>
    <row r="266" spans="1:89" ht="90" x14ac:dyDescent="0.25">
      <c r="A266" s="140">
        <v>263</v>
      </c>
      <c r="B266" s="10" t="s">
        <v>2869</v>
      </c>
      <c r="C266" s="10" t="s">
        <v>2870</v>
      </c>
      <c r="D266" s="9" t="s">
        <v>1408</v>
      </c>
      <c r="E266" s="17">
        <v>44958</v>
      </c>
      <c r="F266" s="10" t="s">
        <v>2871</v>
      </c>
      <c r="G266" s="10" t="s">
        <v>91</v>
      </c>
      <c r="H266" s="11" t="s">
        <v>92</v>
      </c>
      <c r="I266" s="11" t="s">
        <v>93</v>
      </c>
      <c r="J266" s="19">
        <v>1016019889</v>
      </c>
      <c r="K266" s="9">
        <v>3</v>
      </c>
      <c r="L266" s="9" t="s">
        <v>94</v>
      </c>
      <c r="M266" s="9" t="s">
        <v>2350</v>
      </c>
      <c r="N266" s="10" t="s">
        <v>2872</v>
      </c>
      <c r="O266" s="11" t="s">
        <v>97</v>
      </c>
      <c r="P266" s="10" t="s">
        <v>168</v>
      </c>
      <c r="Q266" s="10" t="s">
        <v>99</v>
      </c>
      <c r="R266" s="10" t="s">
        <v>978</v>
      </c>
      <c r="S266" s="10" t="s">
        <v>979</v>
      </c>
      <c r="T266" s="28">
        <v>80749065</v>
      </c>
      <c r="U266" s="10" t="s">
        <v>978</v>
      </c>
      <c r="V266" s="2" t="s">
        <v>1411</v>
      </c>
      <c r="W266" s="9" t="s">
        <v>103</v>
      </c>
      <c r="X266" s="9" t="s">
        <v>103</v>
      </c>
      <c r="Y266" s="10" t="s">
        <v>104</v>
      </c>
      <c r="Z266" s="18">
        <v>60109236</v>
      </c>
      <c r="AA266" s="9" t="s">
        <v>103</v>
      </c>
      <c r="AB266" s="9" t="s">
        <v>103</v>
      </c>
      <c r="AC266" s="18">
        <v>5464476</v>
      </c>
      <c r="AD266" s="6" t="s">
        <v>103</v>
      </c>
      <c r="AE266" s="9">
        <v>55123</v>
      </c>
      <c r="AF266" s="9">
        <v>65823</v>
      </c>
      <c r="AG266" s="19">
        <v>2018011001175</v>
      </c>
      <c r="AH266" s="17">
        <v>44960</v>
      </c>
      <c r="AI266" s="20">
        <v>44963</v>
      </c>
      <c r="AJ266" s="10" t="s">
        <v>2873</v>
      </c>
      <c r="AK266" s="10" t="s">
        <v>204</v>
      </c>
      <c r="AL266" s="21">
        <v>1073599854</v>
      </c>
      <c r="AM266" s="10">
        <v>0</v>
      </c>
      <c r="AN266" s="20">
        <v>45028</v>
      </c>
      <c r="AO266" s="7">
        <v>0</v>
      </c>
      <c r="AP266" s="10" t="s">
        <v>103</v>
      </c>
      <c r="AQ266" s="7">
        <v>0</v>
      </c>
      <c r="AR266" s="10" t="s">
        <v>103</v>
      </c>
      <c r="AS266" s="7">
        <v>0</v>
      </c>
      <c r="AT266" s="3" t="s">
        <v>103</v>
      </c>
      <c r="AU266" s="7">
        <v>0</v>
      </c>
      <c r="AV266" s="3" t="s">
        <v>103</v>
      </c>
      <c r="AW266" s="7">
        <v>0</v>
      </c>
      <c r="AX266" s="3" t="s">
        <v>103</v>
      </c>
      <c r="AY266" s="7">
        <v>0</v>
      </c>
      <c r="AZ266" s="3" t="s">
        <v>103</v>
      </c>
      <c r="BA266" s="10">
        <v>0</v>
      </c>
      <c r="BB266" s="10">
        <v>0</v>
      </c>
      <c r="BC266" s="3">
        <f t="shared" si="21"/>
        <v>0</v>
      </c>
      <c r="BD266" s="8">
        <f t="shared" si="20"/>
        <v>60109236</v>
      </c>
      <c r="BE266" s="43">
        <v>0</v>
      </c>
      <c r="BF266" s="43">
        <v>0</v>
      </c>
      <c r="BG266" s="43">
        <v>0</v>
      </c>
      <c r="BH266" s="43">
        <v>0</v>
      </c>
      <c r="BI266" s="17">
        <v>45138</v>
      </c>
      <c r="BJ266" s="17">
        <v>45138</v>
      </c>
      <c r="BK266" s="183">
        <f t="shared" ca="1" si="19"/>
        <v>-991</v>
      </c>
      <c r="BL266" s="10" t="s">
        <v>127</v>
      </c>
      <c r="BM266" s="10" t="s">
        <v>95</v>
      </c>
      <c r="BN266" s="10" t="s">
        <v>107</v>
      </c>
      <c r="BO266" s="10" t="s">
        <v>2874</v>
      </c>
      <c r="BP266" s="10" t="s">
        <v>206</v>
      </c>
      <c r="BQ266" s="11" t="s">
        <v>282</v>
      </c>
      <c r="BR266" s="20" t="s">
        <v>2875</v>
      </c>
      <c r="BS266" s="10" t="s">
        <v>2876</v>
      </c>
      <c r="BT266" s="20" t="s">
        <v>2875</v>
      </c>
      <c r="BU266" s="11" t="s">
        <v>2877</v>
      </c>
      <c r="BV266" s="10" t="s">
        <v>2878</v>
      </c>
      <c r="BW266" s="9" t="s">
        <v>113</v>
      </c>
      <c r="BX266" s="11" t="s">
        <v>213</v>
      </c>
      <c r="BY266" s="9" t="s">
        <v>103</v>
      </c>
      <c r="BZ266" s="10" t="s">
        <v>142</v>
      </c>
      <c r="CA266" s="10" t="s">
        <v>103</v>
      </c>
      <c r="CB266" s="9" t="s">
        <v>117</v>
      </c>
      <c r="CC266" s="16" t="s">
        <v>2879</v>
      </c>
      <c r="CD266" s="10" t="s">
        <v>2880</v>
      </c>
      <c r="CE266" s="12" t="s">
        <v>103</v>
      </c>
      <c r="CF266" s="175"/>
      <c r="CG266" s="175"/>
      <c r="CH266" s="182" t="s">
        <v>987</v>
      </c>
      <c r="CI266" s="182" t="s">
        <v>121</v>
      </c>
      <c r="CJ266" s="182" t="s">
        <v>99</v>
      </c>
      <c r="CK266" s="182" t="s">
        <v>179</v>
      </c>
    </row>
    <row r="267" spans="1:89" ht="90" x14ac:dyDescent="0.25">
      <c r="A267" s="140">
        <v>251</v>
      </c>
      <c r="B267" s="10" t="s">
        <v>2881</v>
      </c>
      <c r="C267" s="10" t="s">
        <v>2882</v>
      </c>
      <c r="D267" s="9" t="s">
        <v>1408</v>
      </c>
      <c r="E267" s="17">
        <v>44958</v>
      </c>
      <c r="F267" s="10" t="s">
        <v>2883</v>
      </c>
      <c r="G267" s="10" t="s">
        <v>91</v>
      </c>
      <c r="H267" s="11" t="s">
        <v>92</v>
      </c>
      <c r="I267" s="11" t="s">
        <v>93</v>
      </c>
      <c r="J267" s="19">
        <v>60280267</v>
      </c>
      <c r="K267" s="9">
        <v>8</v>
      </c>
      <c r="L267" s="9" t="s">
        <v>94</v>
      </c>
      <c r="M267" s="9" t="s">
        <v>1348</v>
      </c>
      <c r="N267" s="10" t="s">
        <v>2884</v>
      </c>
      <c r="O267" s="11" t="s">
        <v>97</v>
      </c>
      <c r="P267" s="10" t="s">
        <v>168</v>
      </c>
      <c r="Q267" s="10" t="s">
        <v>99</v>
      </c>
      <c r="R267" s="10" t="s">
        <v>627</v>
      </c>
      <c r="S267" s="10" t="s">
        <v>628</v>
      </c>
      <c r="T267" s="11">
        <v>79542112</v>
      </c>
      <c r="U267" s="10" t="s">
        <v>627</v>
      </c>
      <c r="V267" s="9" t="s">
        <v>103</v>
      </c>
      <c r="W267" s="10" t="s">
        <v>103</v>
      </c>
      <c r="X267" s="10" t="s">
        <v>103</v>
      </c>
      <c r="Y267" s="10" t="s">
        <v>104</v>
      </c>
      <c r="Z267" s="18">
        <v>51912528</v>
      </c>
      <c r="AA267" s="10" t="s">
        <v>103</v>
      </c>
      <c r="AB267" s="10" t="s">
        <v>103</v>
      </c>
      <c r="AC267" s="18">
        <v>8652088</v>
      </c>
      <c r="AD267" s="6" t="s">
        <v>103</v>
      </c>
      <c r="AE267" s="9">
        <v>66223</v>
      </c>
      <c r="AF267" s="13">
        <v>63823</v>
      </c>
      <c r="AG267" s="19">
        <v>2022011000068</v>
      </c>
      <c r="AH267" s="17">
        <v>44959</v>
      </c>
      <c r="AI267" s="17">
        <v>44964</v>
      </c>
      <c r="AJ267" s="10" t="s">
        <v>103</v>
      </c>
      <c r="AK267" s="10" t="s">
        <v>103</v>
      </c>
      <c r="AL267" s="21" t="s">
        <v>103</v>
      </c>
      <c r="AM267" s="10" t="s">
        <v>103</v>
      </c>
      <c r="AN267" s="20" t="s">
        <v>103</v>
      </c>
      <c r="AO267" s="7">
        <v>0</v>
      </c>
      <c r="AP267" s="10" t="s">
        <v>103</v>
      </c>
      <c r="AQ267" s="7">
        <v>0</v>
      </c>
      <c r="AR267" s="10" t="s">
        <v>103</v>
      </c>
      <c r="AS267" s="7">
        <v>0</v>
      </c>
      <c r="AT267" s="3" t="s">
        <v>103</v>
      </c>
      <c r="AU267" s="7">
        <v>0</v>
      </c>
      <c r="AV267" s="3" t="s">
        <v>103</v>
      </c>
      <c r="AW267" s="7">
        <v>0</v>
      </c>
      <c r="AX267" s="3" t="s">
        <v>103</v>
      </c>
      <c r="AY267" s="7">
        <v>0</v>
      </c>
      <c r="AZ267" s="3" t="s">
        <v>103</v>
      </c>
      <c r="BA267" s="10">
        <v>1</v>
      </c>
      <c r="BB267" s="20">
        <v>45156</v>
      </c>
      <c r="BC267" s="3">
        <f t="shared" si="21"/>
        <v>30</v>
      </c>
      <c r="BD267" s="8">
        <f t="shared" si="20"/>
        <v>51912528</v>
      </c>
      <c r="BE267" s="43">
        <v>0</v>
      </c>
      <c r="BF267" s="43">
        <v>0</v>
      </c>
      <c r="BG267" s="43">
        <v>0</v>
      </c>
      <c r="BH267" s="43">
        <v>0</v>
      </c>
      <c r="BI267" s="17">
        <v>45138</v>
      </c>
      <c r="BJ267" s="17">
        <v>45168</v>
      </c>
      <c r="BK267" s="183">
        <f t="shared" ca="1" si="19"/>
        <v>-961</v>
      </c>
      <c r="BL267" s="10" t="s">
        <v>127</v>
      </c>
      <c r="BM267" s="10" t="s">
        <v>95</v>
      </c>
      <c r="BN267" s="10" t="s">
        <v>107</v>
      </c>
      <c r="BO267" s="9" t="s">
        <v>2885</v>
      </c>
      <c r="BP267" s="9">
        <v>0</v>
      </c>
      <c r="BQ267" s="10" t="s">
        <v>158</v>
      </c>
      <c r="BR267" s="17">
        <v>44959</v>
      </c>
      <c r="BS267" s="9" t="s">
        <v>2886</v>
      </c>
      <c r="BT267" s="17">
        <v>44960</v>
      </c>
      <c r="BU267" s="10" t="s">
        <v>2887</v>
      </c>
      <c r="BV267" s="10" t="s">
        <v>2888</v>
      </c>
      <c r="BW267" s="9" t="s">
        <v>113</v>
      </c>
      <c r="BX267" s="9" t="s">
        <v>2889</v>
      </c>
      <c r="BY267" s="9" t="s">
        <v>2890</v>
      </c>
      <c r="BZ267" s="10" t="s">
        <v>142</v>
      </c>
      <c r="CA267" s="10" t="s">
        <v>103</v>
      </c>
      <c r="CB267" s="9" t="s">
        <v>117</v>
      </c>
      <c r="CC267" s="9" t="s">
        <v>2891</v>
      </c>
      <c r="CD267" s="10" t="s">
        <v>2892</v>
      </c>
      <c r="CE267" s="12" t="s">
        <v>103</v>
      </c>
      <c r="CF267" s="175"/>
      <c r="CG267" s="175"/>
      <c r="CH267" s="182" t="s">
        <v>635</v>
      </c>
      <c r="CI267" s="182" t="s">
        <v>121</v>
      </c>
      <c r="CJ267" s="182" t="s">
        <v>99</v>
      </c>
      <c r="CK267" s="182" t="s">
        <v>122</v>
      </c>
    </row>
    <row r="268" spans="1:89" ht="72" x14ac:dyDescent="0.25">
      <c r="A268" s="140">
        <v>660</v>
      </c>
      <c r="B268" s="10" t="s">
        <v>2893</v>
      </c>
      <c r="C268" s="10" t="s">
        <v>2894</v>
      </c>
      <c r="D268" s="10" t="s">
        <v>250</v>
      </c>
      <c r="E268" s="17">
        <v>44959</v>
      </c>
      <c r="F268" s="10" t="s">
        <v>2895</v>
      </c>
      <c r="G268" s="10" t="s">
        <v>91</v>
      </c>
      <c r="H268" s="11" t="s">
        <v>92</v>
      </c>
      <c r="I268" s="11" t="s">
        <v>93</v>
      </c>
      <c r="J268" s="19">
        <v>51978543</v>
      </c>
      <c r="K268" s="9">
        <v>0</v>
      </c>
      <c r="L268" s="9" t="s">
        <v>94</v>
      </c>
      <c r="M268" s="9" t="s">
        <v>95</v>
      </c>
      <c r="N268" s="10" t="s">
        <v>1791</v>
      </c>
      <c r="O268" s="11" t="s">
        <v>97</v>
      </c>
      <c r="P268" s="10" t="s">
        <v>168</v>
      </c>
      <c r="Q268" s="10" t="s">
        <v>99</v>
      </c>
      <c r="R268" s="10" t="s">
        <v>266</v>
      </c>
      <c r="S268" s="10" t="s">
        <v>2896</v>
      </c>
      <c r="T268" s="28">
        <v>38642774</v>
      </c>
      <c r="U268" s="10" t="s">
        <v>1004</v>
      </c>
      <c r="V268" s="9" t="s">
        <v>103</v>
      </c>
      <c r="W268" s="111" t="s">
        <v>1005</v>
      </c>
      <c r="X268" s="10" t="s">
        <v>2896</v>
      </c>
      <c r="Y268" s="10" t="s">
        <v>104</v>
      </c>
      <c r="Z268" s="18">
        <v>45415861</v>
      </c>
      <c r="AA268" s="10" t="s">
        <v>103</v>
      </c>
      <c r="AB268" s="10" t="s">
        <v>103</v>
      </c>
      <c r="AC268" s="18">
        <v>10018207</v>
      </c>
      <c r="AD268" s="6" t="s">
        <v>103</v>
      </c>
      <c r="AE268" s="9">
        <v>76323</v>
      </c>
      <c r="AF268" s="9">
        <v>63523</v>
      </c>
      <c r="AG268" s="19">
        <v>2022011000068</v>
      </c>
      <c r="AH268" s="17">
        <v>44959</v>
      </c>
      <c r="AI268" s="17">
        <v>44960</v>
      </c>
      <c r="AJ268" s="10" t="s">
        <v>103</v>
      </c>
      <c r="AK268" s="10" t="s">
        <v>103</v>
      </c>
      <c r="AL268" s="21" t="s">
        <v>103</v>
      </c>
      <c r="AM268" s="10" t="s">
        <v>103</v>
      </c>
      <c r="AN268" s="20" t="s">
        <v>103</v>
      </c>
      <c r="AO268" s="7">
        <v>0</v>
      </c>
      <c r="AP268" s="10" t="s">
        <v>103</v>
      </c>
      <c r="AQ268" s="7">
        <v>0</v>
      </c>
      <c r="AR268" s="10" t="s">
        <v>103</v>
      </c>
      <c r="AS268" s="7">
        <v>0</v>
      </c>
      <c r="AT268" s="3" t="s">
        <v>103</v>
      </c>
      <c r="AU268" s="7">
        <v>0</v>
      </c>
      <c r="AV268" s="3" t="s">
        <v>103</v>
      </c>
      <c r="AW268" s="7">
        <v>0</v>
      </c>
      <c r="AX268" s="3" t="s">
        <v>103</v>
      </c>
      <c r="AY268" s="7">
        <v>0</v>
      </c>
      <c r="AZ268" s="3" t="s">
        <v>103</v>
      </c>
      <c r="BA268" s="10">
        <v>0</v>
      </c>
      <c r="BB268" s="10">
        <v>0</v>
      </c>
      <c r="BC268" s="3">
        <f t="shared" si="21"/>
        <v>-13</v>
      </c>
      <c r="BD268" s="8">
        <f t="shared" si="20"/>
        <v>45415861</v>
      </c>
      <c r="BE268" s="43">
        <v>0</v>
      </c>
      <c r="BF268" s="43">
        <v>0</v>
      </c>
      <c r="BG268" s="43">
        <v>0</v>
      </c>
      <c r="BH268" s="43">
        <v>0</v>
      </c>
      <c r="BI268" s="17">
        <v>45096</v>
      </c>
      <c r="BJ268" s="17">
        <v>45083</v>
      </c>
      <c r="BK268" s="183">
        <f t="shared" ca="1" si="19"/>
        <v>-1046</v>
      </c>
      <c r="BL268" s="10" t="s">
        <v>127</v>
      </c>
      <c r="BM268" s="10" t="s">
        <v>95</v>
      </c>
      <c r="BN268" s="10" t="s">
        <v>107</v>
      </c>
      <c r="BO268" s="9" t="s">
        <v>2897</v>
      </c>
      <c r="BP268" s="9">
        <v>0</v>
      </c>
      <c r="BQ268" s="10" t="s">
        <v>109</v>
      </c>
      <c r="BR268" s="17">
        <v>44960</v>
      </c>
      <c r="BS268" s="9" t="s">
        <v>2898</v>
      </c>
      <c r="BT268" s="17">
        <v>44960</v>
      </c>
      <c r="BU268" s="10" t="s">
        <v>2899</v>
      </c>
      <c r="BV268" s="11" t="s">
        <v>2900</v>
      </c>
      <c r="BW268" s="9" t="s">
        <v>113</v>
      </c>
      <c r="BX268" s="10" t="s">
        <v>114</v>
      </c>
      <c r="BY268" s="9" t="s">
        <v>103</v>
      </c>
      <c r="BZ268" s="10" t="s">
        <v>2103</v>
      </c>
      <c r="CA268" s="10" t="s">
        <v>103</v>
      </c>
      <c r="CB268" s="9" t="s">
        <v>117</v>
      </c>
      <c r="CC268" s="9" t="s">
        <v>2901</v>
      </c>
      <c r="CD268" s="10" t="s">
        <v>2902</v>
      </c>
      <c r="CE268" s="12" t="s">
        <v>103</v>
      </c>
      <c r="CF268" s="175"/>
      <c r="CG268" s="175"/>
      <c r="CH268" s="182" t="s">
        <v>1013</v>
      </c>
      <c r="CI268" s="182" t="s">
        <v>246</v>
      </c>
      <c r="CJ268" s="182" t="s">
        <v>727</v>
      </c>
      <c r="CK268" s="182" t="s">
        <v>727</v>
      </c>
    </row>
    <row r="269" spans="1:89" ht="72" x14ac:dyDescent="0.25">
      <c r="A269" s="140">
        <v>543</v>
      </c>
      <c r="B269" s="10" t="s">
        <v>2903</v>
      </c>
      <c r="C269" s="10" t="s">
        <v>2904</v>
      </c>
      <c r="D269" s="9" t="s">
        <v>89</v>
      </c>
      <c r="E269" s="17">
        <v>44959</v>
      </c>
      <c r="F269" s="11" t="s">
        <v>2905</v>
      </c>
      <c r="G269" s="10" t="s">
        <v>91</v>
      </c>
      <c r="H269" s="11" t="s">
        <v>92</v>
      </c>
      <c r="I269" s="11" t="s">
        <v>93</v>
      </c>
      <c r="J269" s="52">
        <v>1032464063</v>
      </c>
      <c r="K269" s="13">
        <v>2</v>
      </c>
      <c r="L269" s="9" t="s">
        <v>94</v>
      </c>
      <c r="M269" s="3" t="s">
        <v>95</v>
      </c>
      <c r="N269" s="10" t="s">
        <v>1900</v>
      </c>
      <c r="O269" s="10" t="s">
        <v>384</v>
      </c>
      <c r="P269" s="3" t="s">
        <v>98</v>
      </c>
      <c r="Q269" s="10" t="s">
        <v>99</v>
      </c>
      <c r="R269" s="10" t="s">
        <v>1901</v>
      </c>
      <c r="S269" s="10" t="s">
        <v>1776</v>
      </c>
      <c r="T269" s="10">
        <v>52421376</v>
      </c>
      <c r="U269" s="11" t="s">
        <v>1777</v>
      </c>
      <c r="V269" s="9" t="s">
        <v>103</v>
      </c>
      <c r="W269" s="57" t="s">
        <v>2178</v>
      </c>
      <c r="X269" s="10" t="s">
        <v>103</v>
      </c>
      <c r="Y269" s="10" t="s">
        <v>104</v>
      </c>
      <c r="Z269" s="18">
        <v>41742503</v>
      </c>
      <c r="AA269" s="9" t="s">
        <v>103</v>
      </c>
      <c r="AB269" s="9" t="s">
        <v>103</v>
      </c>
      <c r="AC269" s="18">
        <v>3794773</v>
      </c>
      <c r="AD269" s="6">
        <v>4143892</v>
      </c>
      <c r="AE269" s="15">
        <v>46323</v>
      </c>
      <c r="AF269" s="15">
        <v>66723</v>
      </c>
      <c r="AG269" s="15">
        <v>2022011000068</v>
      </c>
      <c r="AH269" s="20">
        <v>44960</v>
      </c>
      <c r="AI269" s="17">
        <v>44964</v>
      </c>
      <c r="AJ269" s="35" t="s">
        <v>2906</v>
      </c>
      <c r="AK269" s="35" t="s">
        <v>204</v>
      </c>
      <c r="AL269" s="68">
        <v>1095926587</v>
      </c>
      <c r="AM269" s="35">
        <v>2</v>
      </c>
      <c r="AN269" s="69">
        <v>45231</v>
      </c>
      <c r="AO269" s="7">
        <v>-1011949</v>
      </c>
      <c r="AP269" s="20">
        <v>45288</v>
      </c>
      <c r="AQ269" s="7">
        <v>20719460</v>
      </c>
      <c r="AR269" s="20">
        <v>45288</v>
      </c>
      <c r="AS269" s="7">
        <v>0</v>
      </c>
      <c r="AT269" s="3" t="s">
        <v>103</v>
      </c>
      <c r="AU269" s="7">
        <v>0</v>
      </c>
      <c r="AV269" s="3" t="s">
        <v>103</v>
      </c>
      <c r="AW269" s="7">
        <v>0</v>
      </c>
      <c r="AX269" s="3" t="s">
        <v>103</v>
      </c>
      <c r="AY269" s="7">
        <v>0</v>
      </c>
      <c r="AZ269" s="3" t="s">
        <v>103</v>
      </c>
      <c r="BA269" s="10">
        <v>1</v>
      </c>
      <c r="BB269" s="20">
        <v>45288</v>
      </c>
      <c r="BC269" s="3">
        <f t="shared" si="21"/>
        <v>152</v>
      </c>
      <c r="BD269" s="8">
        <f t="shared" si="20"/>
        <v>61450014</v>
      </c>
      <c r="BE269" s="154">
        <f>BF269+BG269+BH269</f>
        <v>20719460</v>
      </c>
      <c r="BF269" s="7">
        <v>20719460</v>
      </c>
      <c r="BG269" s="7">
        <v>0</v>
      </c>
      <c r="BH269" s="7">
        <v>0</v>
      </c>
      <c r="BI269" s="17">
        <v>45291</v>
      </c>
      <c r="BJ269" s="17">
        <v>45443</v>
      </c>
      <c r="BK269" s="183">
        <f t="shared" ca="1" si="19"/>
        <v>-686</v>
      </c>
      <c r="BL269" s="10" t="s">
        <v>127</v>
      </c>
      <c r="BM269" s="10" t="s">
        <v>95</v>
      </c>
      <c r="BN269" s="10" t="s">
        <v>107</v>
      </c>
      <c r="BO269" s="9" t="s">
        <v>2907</v>
      </c>
      <c r="BP269" s="9">
        <v>0</v>
      </c>
      <c r="BQ269" s="10" t="s">
        <v>109</v>
      </c>
      <c r="BR269" s="17">
        <v>44964</v>
      </c>
      <c r="BS269" s="9" t="s">
        <v>2471</v>
      </c>
      <c r="BT269" s="17">
        <v>44964</v>
      </c>
      <c r="BU269" s="10" t="s">
        <v>2908</v>
      </c>
      <c r="BV269" s="11" t="s">
        <v>2909</v>
      </c>
      <c r="BW269" s="9" t="s">
        <v>113</v>
      </c>
      <c r="BX269" s="10" t="s">
        <v>343</v>
      </c>
      <c r="BY269" s="9" t="s">
        <v>103</v>
      </c>
      <c r="BZ269" s="10" t="s">
        <v>142</v>
      </c>
      <c r="CA269" s="10" t="s">
        <v>103</v>
      </c>
      <c r="CB269" s="9" t="s">
        <v>160</v>
      </c>
      <c r="CC269" s="9" t="s">
        <v>2910</v>
      </c>
      <c r="CD269" s="10" t="s">
        <v>2911</v>
      </c>
      <c r="CE269" s="12" t="s">
        <v>103</v>
      </c>
      <c r="CF269" s="175"/>
      <c r="CG269" s="175"/>
      <c r="CH269" s="182" t="s">
        <v>726</v>
      </c>
      <c r="CI269" s="182" t="s">
        <v>246</v>
      </c>
      <c r="CJ269" s="182" t="s">
        <v>727</v>
      </c>
      <c r="CK269" s="182" t="s">
        <v>1787</v>
      </c>
    </row>
    <row r="270" spans="1:89" ht="90" x14ac:dyDescent="0.25">
      <c r="A270" s="140">
        <v>365</v>
      </c>
      <c r="B270" s="10" t="s">
        <v>2912</v>
      </c>
      <c r="C270" s="10" t="s">
        <v>2913</v>
      </c>
      <c r="D270" s="9" t="s">
        <v>1118</v>
      </c>
      <c r="E270" s="17">
        <v>44959</v>
      </c>
      <c r="F270" s="10" t="s">
        <v>2914</v>
      </c>
      <c r="G270" s="10" t="s">
        <v>91</v>
      </c>
      <c r="H270" s="11" t="s">
        <v>92</v>
      </c>
      <c r="I270" s="11" t="s">
        <v>93</v>
      </c>
      <c r="J270" s="19">
        <v>53015862</v>
      </c>
      <c r="K270" s="9">
        <v>0</v>
      </c>
      <c r="L270" s="9" t="s">
        <v>94</v>
      </c>
      <c r="M270" s="3" t="s">
        <v>95</v>
      </c>
      <c r="N270" s="10" t="s">
        <v>2915</v>
      </c>
      <c r="O270" s="11" t="s">
        <v>97</v>
      </c>
      <c r="P270" s="3" t="s">
        <v>98</v>
      </c>
      <c r="Q270" s="10" t="s">
        <v>99</v>
      </c>
      <c r="R270" s="10" t="s">
        <v>266</v>
      </c>
      <c r="S270" s="10" t="s">
        <v>267</v>
      </c>
      <c r="T270" s="10">
        <v>31905812</v>
      </c>
      <c r="U270" s="10" t="s">
        <v>266</v>
      </c>
      <c r="V270" s="10" t="s">
        <v>268</v>
      </c>
      <c r="W270" s="10" t="s">
        <v>103</v>
      </c>
      <c r="X270" s="10" t="s">
        <v>103</v>
      </c>
      <c r="Y270" s="10" t="s">
        <v>185</v>
      </c>
      <c r="Z270" s="18">
        <v>70127442</v>
      </c>
      <c r="AA270" s="10" t="s">
        <v>103</v>
      </c>
      <c r="AB270" s="10" t="s">
        <v>103</v>
      </c>
      <c r="AC270" s="18">
        <v>6375222</v>
      </c>
      <c r="AD270" s="6" t="s">
        <v>103</v>
      </c>
      <c r="AE270" s="9">
        <v>64423</v>
      </c>
      <c r="AF270" s="9" t="s">
        <v>2916</v>
      </c>
      <c r="AG270" s="19" t="s">
        <v>103</v>
      </c>
      <c r="AH270" s="20">
        <v>44963</v>
      </c>
      <c r="AI270" s="20">
        <v>44964</v>
      </c>
      <c r="AJ270" s="10" t="s">
        <v>103</v>
      </c>
      <c r="AK270" s="10" t="s">
        <v>103</v>
      </c>
      <c r="AL270" s="21" t="s">
        <v>103</v>
      </c>
      <c r="AM270" s="10" t="s">
        <v>103</v>
      </c>
      <c r="AN270" s="20" t="s">
        <v>103</v>
      </c>
      <c r="AO270" s="7">
        <v>0</v>
      </c>
      <c r="AP270" s="10" t="s">
        <v>103</v>
      </c>
      <c r="AQ270" s="7">
        <v>0</v>
      </c>
      <c r="AR270" s="10" t="s">
        <v>103</v>
      </c>
      <c r="AS270" s="7">
        <v>0</v>
      </c>
      <c r="AT270" s="3" t="s">
        <v>103</v>
      </c>
      <c r="AU270" s="7">
        <v>0</v>
      </c>
      <c r="AV270" s="3" t="s">
        <v>103</v>
      </c>
      <c r="AW270" s="7">
        <v>0</v>
      </c>
      <c r="AX270" s="3" t="s">
        <v>103</v>
      </c>
      <c r="AY270" s="7">
        <v>0</v>
      </c>
      <c r="AZ270" s="3" t="s">
        <v>103</v>
      </c>
      <c r="BA270" s="10">
        <v>0</v>
      </c>
      <c r="BB270" s="13" t="s">
        <v>103</v>
      </c>
      <c r="BC270" s="3">
        <f t="shared" si="21"/>
        <v>0</v>
      </c>
      <c r="BD270" s="8">
        <f t="shared" si="20"/>
        <v>70127442</v>
      </c>
      <c r="BE270" s="43">
        <v>0</v>
      </c>
      <c r="BF270" s="43">
        <v>0</v>
      </c>
      <c r="BG270" s="43">
        <v>0</v>
      </c>
      <c r="BH270" s="43">
        <v>0</v>
      </c>
      <c r="BI270" s="20">
        <v>45291</v>
      </c>
      <c r="BJ270" s="20">
        <v>45291</v>
      </c>
      <c r="BK270" s="183">
        <f t="shared" ca="1" si="19"/>
        <v>-838</v>
      </c>
      <c r="BL270" s="10" t="s">
        <v>127</v>
      </c>
      <c r="BM270" s="9" t="s">
        <v>601</v>
      </c>
      <c r="BN270" s="10" t="s">
        <v>107</v>
      </c>
      <c r="BO270" s="9" t="s">
        <v>2917</v>
      </c>
      <c r="BP270" s="9">
        <v>0</v>
      </c>
      <c r="BQ270" s="11" t="s">
        <v>109</v>
      </c>
      <c r="BR270" s="17">
        <v>44963</v>
      </c>
      <c r="BS270" s="9" t="s">
        <v>2918</v>
      </c>
      <c r="BT270" s="17">
        <v>44963</v>
      </c>
      <c r="BU270" s="11" t="s">
        <v>2919</v>
      </c>
      <c r="BV270" s="11" t="s">
        <v>131</v>
      </c>
      <c r="BW270" s="9" t="s">
        <v>113</v>
      </c>
      <c r="BX270" s="10" t="s">
        <v>132</v>
      </c>
      <c r="BY270" s="9" t="s">
        <v>103</v>
      </c>
      <c r="BZ270" s="10" t="s">
        <v>2103</v>
      </c>
      <c r="CA270" s="10" t="s">
        <v>103</v>
      </c>
      <c r="CB270" s="9" t="s">
        <v>117</v>
      </c>
      <c r="CC270" s="9" t="s">
        <v>2920</v>
      </c>
      <c r="CD270" s="10" t="s">
        <v>2921</v>
      </c>
      <c r="CE270" s="12" t="s">
        <v>103</v>
      </c>
      <c r="CF270" s="175"/>
      <c r="CG270" s="175"/>
      <c r="CH270" s="182" t="s">
        <v>275</v>
      </c>
      <c r="CI270" s="182" t="s">
        <v>121</v>
      </c>
      <c r="CJ270" s="182" t="s">
        <v>99</v>
      </c>
      <c r="CK270" s="182" t="s">
        <v>179</v>
      </c>
    </row>
    <row r="271" spans="1:89" ht="90" x14ac:dyDescent="0.25">
      <c r="A271" s="140">
        <v>157</v>
      </c>
      <c r="B271" s="10" t="s">
        <v>2922</v>
      </c>
      <c r="C271" s="10" t="s">
        <v>2923</v>
      </c>
      <c r="D271" s="9" t="s">
        <v>1118</v>
      </c>
      <c r="E271" s="17">
        <v>44959</v>
      </c>
      <c r="F271" s="10" t="s">
        <v>2924</v>
      </c>
      <c r="G271" s="10" t="s">
        <v>91</v>
      </c>
      <c r="H271" s="11" t="s">
        <v>92</v>
      </c>
      <c r="I271" s="11" t="s">
        <v>93</v>
      </c>
      <c r="J271" s="19">
        <v>52738318</v>
      </c>
      <c r="K271" s="9">
        <v>4</v>
      </c>
      <c r="L271" s="9" t="s">
        <v>94</v>
      </c>
      <c r="M271" s="3" t="s">
        <v>95</v>
      </c>
      <c r="N271" s="10" t="s">
        <v>2925</v>
      </c>
      <c r="O271" s="10" t="s">
        <v>384</v>
      </c>
      <c r="P271" s="3" t="s">
        <v>98</v>
      </c>
      <c r="Q271" s="10" t="s">
        <v>99</v>
      </c>
      <c r="R271" s="10" t="s">
        <v>653</v>
      </c>
      <c r="S271" s="10" t="s">
        <v>654</v>
      </c>
      <c r="T271" s="11">
        <v>52032888</v>
      </c>
      <c r="U271" s="10" t="s">
        <v>653</v>
      </c>
      <c r="V271" s="11" t="s">
        <v>655</v>
      </c>
      <c r="W271" s="9" t="s">
        <v>103</v>
      </c>
      <c r="X271" s="9" t="s">
        <v>103</v>
      </c>
      <c r="Y271" s="10" t="s">
        <v>104</v>
      </c>
      <c r="Z271" s="18">
        <v>121888206</v>
      </c>
      <c r="AA271" s="9" t="s">
        <v>103</v>
      </c>
      <c r="AB271" s="9" t="s">
        <v>103</v>
      </c>
      <c r="AC271" s="18">
        <v>11080746</v>
      </c>
      <c r="AD271" s="6" t="s">
        <v>103</v>
      </c>
      <c r="AE271" s="9">
        <v>56623</v>
      </c>
      <c r="AF271" s="9">
        <v>67223</v>
      </c>
      <c r="AG271" s="19">
        <v>2022011000068</v>
      </c>
      <c r="AH271" s="17">
        <v>44960</v>
      </c>
      <c r="AI271" s="17">
        <v>44963</v>
      </c>
      <c r="AJ271" s="2" t="s">
        <v>2926</v>
      </c>
      <c r="AK271" s="2" t="s">
        <v>204</v>
      </c>
      <c r="AL271" s="59">
        <v>80187127</v>
      </c>
      <c r="AM271" s="2">
        <v>0</v>
      </c>
      <c r="AN271" s="36">
        <v>45131</v>
      </c>
      <c r="AO271" s="7">
        <v>0</v>
      </c>
      <c r="AP271" s="2" t="s">
        <v>103</v>
      </c>
      <c r="AQ271" s="7">
        <v>0</v>
      </c>
      <c r="AR271" s="10" t="s">
        <v>103</v>
      </c>
      <c r="AS271" s="7">
        <v>0</v>
      </c>
      <c r="AT271" s="3" t="s">
        <v>103</v>
      </c>
      <c r="AU271" s="7">
        <v>0</v>
      </c>
      <c r="AV271" s="3" t="s">
        <v>103</v>
      </c>
      <c r="AW271" s="7">
        <v>0</v>
      </c>
      <c r="AX271" s="3" t="s">
        <v>103</v>
      </c>
      <c r="AY271" s="7">
        <v>0</v>
      </c>
      <c r="AZ271" s="3" t="s">
        <v>103</v>
      </c>
      <c r="BA271" s="10">
        <v>0</v>
      </c>
      <c r="BB271" s="3" t="s">
        <v>103</v>
      </c>
      <c r="BC271" s="3">
        <f t="shared" si="21"/>
        <v>0</v>
      </c>
      <c r="BD271" s="8">
        <f t="shared" si="20"/>
        <v>121888206</v>
      </c>
      <c r="BE271" s="43">
        <v>0</v>
      </c>
      <c r="BF271" s="43">
        <v>0</v>
      </c>
      <c r="BG271" s="43">
        <v>0</v>
      </c>
      <c r="BH271" s="43">
        <v>0</v>
      </c>
      <c r="BI271" s="17">
        <v>45291</v>
      </c>
      <c r="BJ271" s="17">
        <v>45291</v>
      </c>
      <c r="BK271" s="183">
        <f t="shared" ca="1" si="19"/>
        <v>-838</v>
      </c>
      <c r="BL271" s="10" t="s">
        <v>127</v>
      </c>
      <c r="BM271" s="10" t="s">
        <v>95</v>
      </c>
      <c r="BN271" s="9" t="s">
        <v>107</v>
      </c>
      <c r="BO271" s="9" t="s">
        <v>2927</v>
      </c>
      <c r="BP271" s="9">
        <v>0</v>
      </c>
      <c r="BQ271" s="10" t="s">
        <v>109</v>
      </c>
      <c r="BR271" s="17">
        <v>44960</v>
      </c>
      <c r="BS271" s="9" t="s">
        <v>2555</v>
      </c>
      <c r="BT271" s="17">
        <v>44963</v>
      </c>
      <c r="BU271" s="10" t="s">
        <v>2928</v>
      </c>
      <c r="BV271" s="10" t="s">
        <v>2929</v>
      </c>
      <c r="BW271" s="124" t="s">
        <v>113</v>
      </c>
      <c r="BX271" s="11" t="s">
        <v>213</v>
      </c>
      <c r="BY271" s="9" t="s">
        <v>103</v>
      </c>
      <c r="BZ271" s="10" t="s">
        <v>259</v>
      </c>
      <c r="CA271" s="9" t="s">
        <v>103</v>
      </c>
      <c r="CB271" s="9" t="s">
        <v>160</v>
      </c>
      <c r="CC271" s="9" t="s">
        <v>2930</v>
      </c>
      <c r="CD271" s="10" t="s">
        <v>2931</v>
      </c>
      <c r="CE271" s="12" t="s">
        <v>103</v>
      </c>
      <c r="CF271" s="175"/>
      <c r="CG271" s="175"/>
      <c r="CH271" s="182" t="s">
        <v>245</v>
      </c>
      <c r="CI271" s="182" t="s">
        <v>246</v>
      </c>
      <c r="CJ271" s="182" t="s">
        <v>99</v>
      </c>
      <c r="CK271" s="182" t="s">
        <v>247</v>
      </c>
    </row>
    <row r="272" spans="1:89" ht="72" x14ac:dyDescent="0.25">
      <c r="A272" s="140">
        <v>577</v>
      </c>
      <c r="B272" s="10" t="s">
        <v>2932</v>
      </c>
      <c r="C272" s="10" t="s">
        <v>2933</v>
      </c>
      <c r="D272" s="9" t="s">
        <v>165</v>
      </c>
      <c r="E272" s="17">
        <v>44959</v>
      </c>
      <c r="F272" s="11" t="s">
        <v>2934</v>
      </c>
      <c r="G272" s="10" t="s">
        <v>91</v>
      </c>
      <c r="H272" s="11" t="s">
        <v>92</v>
      </c>
      <c r="I272" s="11" t="s">
        <v>93</v>
      </c>
      <c r="J272" s="19">
        <v>1075659463</v>
      </c>
      <c r="K272" s="9">
        <v>1</v>
      </c>
      <c r="L272" s="9" t="s">
        <v>94</v>
      </c>
      <c r="M272" s="9" t="s">
        <v>2935</v>
      </c>
      <c r="N272" s="10" t="s">
        <v>2936</v>
      </c>
      <c r="O272" s="10" t="s">
        <v>384</v>
      </c>
      <c r="P272" s="10" t="s">
        <v>168</v>
      </c>
      <c r="Q272" s="10" t="s">
        <v>99</v>
      </c>
      <c r="R272" s="10" t="s">
        <v>2937</v>
      </c>
      <c r="S272" s="10" t="s">
        <v>2938</v>
      </c>
      <c r="T272" s="28">
        <v>52818254</v>
      </c>
      <c r="U272" s="2" t="s">
        <v>2939</v>
      </c>
      <c r="V272" s="10" t="s">
        <v>103</v>
      </c>
      <c r="W272" s="122" t="s">
        <v>2940</v>
      </c>
      <c r="X272" s="10" t="s">
        <v>103</v>
      </c>
      <c r="Y272" s="10" t="s">
        <v>104</v>
      </c>
      <c r="Z272" s="123">
        <v>32584646</v>
      </c>
      <c r="AA272" s="9" t="s">
        <v>103</v>
      </c>
      <c r="AB272" s="9" t="s">
        <v>103</v>
      </c>
      <c r="AC272" s="18">
        <v>6982386</v>
      </c>
      <c r="AD272" s="6" t="s">
        <v>103</v>
      </c>
      <c r="AE272" s="9">
        <v>63323</v>
      </c>
      <c r="AF272" s="15">
        <v>88423</v>
      </c>
      <c r="AG272" s="19">
        <v>2022011000068</v>
      </c>
      <c r="AH272" s="20">
        <v>44971</v>
      </c>
      <c r="AI272" s="17">
        <v>44973</v>
      </c>
      <c r="AJ272" s="10" t="s">
        <v>103</v>
      </c>
      <c r="AK272" s="10" t="s">
        <v>103</v>
      </c>
      <c r="AL272" s="21" t="s">
        <v>103</v>
      </c>
      <c r="AM272" s="10" t="s">
        <v>103</v>
      </c>
      <c r="AN272" s="20" t="s">
        <v>103</v>
      </c>
      <c r="AO272" s="7">
        <v>0</v>
      </c>
      <c r="AP272" s="10" t="s">
        <v>103</v>
      </c>
      <c r="AQ272" s="7">
        <v>0</v>
      </c>
      <c r="AR272" s="10" t="s">
        <v>103</v>
      </c>
      <c r="AS272" s="7">
        <v>0</v>
      </c>
      <c r="AT272" s="3" t="s">
        <v>103</v>
      </c>
      <c r="AU272" s="7">
        <v>0</v>
      </c>
      <c r="AV272" s="3" t="s">
        <v>103</v>
      </c>
      <c r="AW272" s="7">
        <v>0</v>
      </c>
      <c r="AX272" s="3" t="s">
        <v>103</v>
      </c>
      <c r="AY272" s="7">
        <v>0</v>
      </c>
      <c r="AZ272" s="3" t="s">
        <v>103</v>
      </c>
      <c r="BA272" s="10">
        <v>1</v>
      </c>
      <c r="BB272" s="20">
        <v>45107</v>
      </c>
      <c r="BC272" s="3">
        <f t="shared" si="21"/>
        <v>7</v>
      </c>
      <c r="BD272" s="8">
        <f t="shared" si="20"/>
        <v>32584646</v>
      </c>
      <c r="BE272" s="43">
        <v>0</v>
      </c>
      <c r="BF272" s="43">
        <v>0</v>
      </c>
      <c r="BG272" s="43">
        <v>0</v>
      </c>
      <c r="BH272" s="43">
        <v>0</v>
      </c>
      <c r="BI272" s="17">
        <v>45107</v>
      </c>
      <c r="BJ272" s="17">
        <v>45114</v>
      </c>
      <c r="BK272" s="183">
        <f t="shared" ca="1" si="19"/>
        <v>-1015</v>
      </c>
      <c r="BL272" s="10" t="s">
        <v>127</v>
      </c>
      <c r="BM272" s="10" t="s">
        <v>95</v>
      </c>
      <c r="BN272" s="10" t="s">
        <v>107</v>
      </c>
      <c r="BO272" s="9" t="s">
        <v>2941</v>
      </c>
      <c r="BP272" s="9">
        <v>0</v>
      </c>
      <c r="BQ272" s="10" t="s">
        <v>109</v>
      </c>
      <c r="BR272" s="17">
        <v>44972</v>
      </c>
      <c r="BS272" s="9" t="s">
        <v>2942</v>
      </c>
      <c r="BT272" s="17">
        <v>44973</v>
      </c>
      <c r="BU272" s="10" t="s">
        <v>2943</v>
      </c>
      <c r="BV272" s="11" t="s">
        <v>2944</v>
      </c>
      <c r="BW272" s="9" t="s">
        <v>113</v>
      </c>
      <c r="BX272" s="10" t="s">
        <v>2945</v>
      </c>
      <c r="BY272" s="9" t="s">
        <v>103</v>
      </c>
      <c r="BZ272" s="10" t="s">
        <v>2946</v>
      </c>
      <c r="CA272" s="9" t="s">
        <v>103</v>
      </c>
      <c r="CB272" s="9" t="s">
        <v>160</v>
      </c>
      <c r="CC272" s="9" t="s">
        <v>2947</v>
      </c>
      <c r="CD272" s="10" t="s">
        <v>2948</v>
      </c>
      <c r="CE272" s="12" t="s">
        <v>103</v>
      </c>
      <c r="CF272" s="175"/>
      <c r="CG272" s="175"/>
      <c r="CH272" s="182" t="s">
        <v>726</v>
      </c>
      <c r="CI272" s="182" t="s">
        <v>246</v>
      </c>
      <c r="CJ272" s="182" t="s">
        <v>727</v>
      </c>
      <c r="CK272" s="182" t="s">
        <v>2949</v>
      </c>
    </row>
    <row r="273" spans="1:89" ht="90" x14ac:dyDescent="0.25">
      <c r="A273" s="140">
        <v>576</v>
      </c>
      <c r="B273" s="10" t="s">
        <v>2950</v>
      </c>
      <c r="C273" s="10" t="s">
        <v>2951</v>
      </c>
      <c r="D273" s="9" t="s">
        <v>165</v>
      </c>
      <c r="E273" s="17">
        <v>44959</v>
      </c>
      <c r="F273" s="10" t="s">
        <v>2952</v>
      </c>
      <c r="G273" s="10" t="s">
        <v>91</v>
      </c>
      <c r="H273" s="11" t="s">
        <v>92</v>
      </c>
      <c r="I273" s="11" t="s">
        <v>93</v>
      </c>
      <c r="J273" s="19">
        <v>80851089</v>
      </c>
      <c r="K273" s="9">
        <v>7</v>
      </c>
      <c r="L273" s="9" t="s">
        <v>94</v>
      </c>
      <c r="M273" s="13" t="s">
        <v>95</v>
      </c>
      <c r="N273" s="10" t="s">
        <v>2953</v>
      </c>
      <c r="O273" s="10" t="s">
        <v>384</v>
      </c>
      <c r="P273" s="10" t="s">
        <v>168</v>
      </c>
      <c r="Q273" s="10" t="s">
        <v>99</v>
      </c>
      <c r="R273" s="10" t="s">
        <v>2937</v>
      </c>
      <c r="S273" s="10" t="s">
        <v>2938</v>
      </c>
      <c r="T273" s="28">
        <v>52818254</v>
      </c>
      <c r="U273" s="2" t="s">
        <v>2939</v>
      </c>
      <c r="V273" s="9" t="s">
        <v>103</v>
      </c>
      <c r="W273" s="122" t="s">
        <v>2940</v>
      </c>
      <c r="X273" s="10" t="s">
        <v>103</v>
      </c>
      <c r="Y273" s="10" t="s">
        <v>104</v>
      </c>
      <c r="Z273" s="18">
        <v>37947716</v>
      </c>
      <c r="AA273" s="13" t="s">
        <v>103</v>
      </c>
      <c r="AB273" s="13" t="s">
        <v>103</v>
      </c>
      <c r="AC273" s="18">
        <v>7589549</v>
      </c>
      <c r="AD273" s="6" t="s">
        <v>103</v>
      </c>
      <c r="AE273" s="9">
        <v>63223</v>
      </c>
      <c r="AF273" s="15">
        <v>65623</v>
      </c>
      <c r="AG273" s="19">
        <v>2022011000068</v>
      </c>
      <c r="AH273" s="20">
        <v>44960</v>
      </c>
      <c r="AI273" s="17">
        <v>44963</v>
      </c>
      <c r="AJ273" s="10" t="s">
        <v>103</v>
      </c>
      <c r="AK273" s="10" t="s">
        <v>103</v>
      </c>
      <c r="AL273" s="21" t="s">
        <v>103</v>
      </c>
      <c r="AM273" s="10" t="s">
        <v>103</v>
      </c>
      <c r="AN273" s="20" t="s">
        <v>103</v>
      </c>
      <c r="AO273" s="7">
        <v>0</v>
      </c>
      <c r="AP273" s="10" t="s">
        <v>103</v>
      </c>
      <c r="AQ273" s="7">
        <v>0</v>
      </c>
      <c r="AR273" s="10" t="s">
        <v>103</v>
      </c>
      <c r="AS273" s="7">
        <v>0</v>
      </c>
      <c r="AT273" s="3" t="s">
        <v>103</v>
      </c>
      <c r="AU273" s="7">
        <v>0</v>
      </c>
      <c r="AV273" s="3" t="s">
        <v>103</v>
      </c>
      <c r="AW273" s="7">
        <v>0</v>
      </c>
      <c r="AX273" s="3" t="s">
        <v>103</v>
      </c>
      <c r="AY273" s="7">
        <v>0</v>
      </c>
      <c r="AZ273" s="3" t="s">
        <v>103</v>
      </c>
      <c r="BA273" s="10">
        <v>1</v>
      </c>
      <c r="BB273" s="20">
        <v>45107</v>
      </c>
      <c r="BC273" s="3">
        <f t="shared" si="21"/>
        <v>7</v>
      </c>
      <c r="BD273" s="8">
        <f t="shared" si="20"/>
        <v>37947716</v>
      </c>
      <c r="BE273" s="43">
        <v>0</v>
      </c>
      <c r="BF273" s="43">
        <v>0</v>
      </c>
      <c r="BG273" s="43">
        <v>0</v>
      </c>
      <c r="BH273" s="43">
        <v>0</v>
      </c>
      <c r="BI273" s="17">
        <v>45107</v>
      </c>
      <c r="BJ273" s="17">
        <v>45114</v>
      </c>
      <c r="BK273" s="183">
        <f t="shared" ca="1" si="19"/>
        <v>-1015</v>
      </c>
      <c r="BL273" s="10" t="s">
        <v>127</v>
      </c>
      <c r="BM273" s="10" t="s">
        <v>95</v>
      </c>
      <c r="BN273" s="10" t="s">
        <v>107</v>
      </c>
      <c r="BO273" s="9" t="s">
        <v>2954</v>
      </c>
      <c r="BP273" s="9">
        <v>0</v>
      </c>
      <c r="BQ273" s="10" t="s">
        <v>109</v>
      </c>
      <c r="BR273" s="17">
        <v>44963</v>
      </c>
      <c r="BS273" s="9" t="s">
        <v>2955</v>
      </c>
      <c r="BT273" s="17">
        <v>44963</v>
      </c>
      <c r="BU273" s="10" t="s">
        <v>2956</v>
      </c>
      <c r="BV273" s="11" t="s">
        <v>2957</v>
      </c>
      <c r="BW273" s="9" t="s">
        <v>113</v>
      </c>
      <c r="BX273" s="10" t="s">
        <v>2945</v>
      </c>
      <c r="BY273" s="9" t="s">
        <v>103</v>
      </c>
      <c r="BZ273" s="10" t="s">
        <v>2103</v>
      </c>
      <c r="CA273" s="10" t="s">
        <v>103</v>
      </c>
      <c r="CB273" s="9" t="s">
        <v>160</v>
      </c>
      <c r="CC273" s="9" t="s">
        <v>2958</v>
      </c>
      <c r="CD273" s="10" t="s">
        <v>2959</v>
      </c>
      <c r="CE273" s="12" t="s">
        <v>103</v>
      </c>
      <c r="CF273" s="175"/>
      <c r="CG273" s="175"/>
      <c r="CH273" s="182" t="s">
        <v>726</v>
      </c>
      <c r="CI273" s="182" t="s">
        <v>246</v>
      </c>
      <c r="CJ273" s="182" t="s">
        <v>727</v>
      </c>
      <c r="CK273" s="182" t="s">
        <v>2949</v>
      </c>
    </row>
    <row r="274" spans="1:89" ht="108" x14ac:dyDescent="0.25">
      <c r="A274" s="140">
        <v>169</v>
      </c>
      <c r="B274" s="10" t="s">
        <v>2960</v>
      </c>
      <c r="C274" s="10" t="s">
        <v>2961</v>
      </c>
      <c r="D274" s="9" t="s">
        <v>321</v>
      </c>
      <c r="E274" s="17">
        <v>44959</v>
      </c>
      <c r="F274" s="10" t="s">
        <v>2962</v>
      </c>
      <c r="G274" s="10" t="s">
        <v>91</v>
      </c>
      <c r="H274" s="11" t="s">
        <v>92</v>
      </c>
      <c r="I274" s="11" t="s">
        <v>93</v>
      </c>
      <c r="J274" s="19">
        <v>1118536542</v>
      </c>
      <c r="K274" s="9">
        <v>0</v>
      </c>
      <c r="L274" s="9" t="s">
        <v>94</v>
      </c>
      <c r="M274" s="9" t="s">
        <v>2553</v>
      </c>
      <c r="N274" s="10" t="s">
        <v>1038</v>
      </c>
      <c r="O274" s="10" t="s">
        <v>384</v>
      </c>
      <c r="P274" s="3" t="s">
        <v>98</v>
      </c>
      <c r="Q274" s="10" t="s">
        <v>99</v>
      </c>
      <c r="R274" s="10" t="s">
        <v>653</v>
      </c>
      <c r="S274" s="10" t="s">
        <v>654</v>
      </c>
      <c r="T274" s="11">
        <v>52032888</v>
      </c>
      <c r="U274" s="10" t="s">
        <v>653</v>
      </c>
      <c r="V274" s="11" t="s">
        <v>655</v>
      </c>
      <c r="W274" s="9" t="s">
        <v>103</v>
      </c>
      <c r="X274" s="9" t="s">
        <v>103</v>
      </c>
      <c r="Y274" s="10" t="s">
        <v>104</v>
      </c>
      <c r="Z274" s="18">
        <v>83485039</v>
      </c>
      <c r="AA274" s="9" t="s">
        <v>103</v>
      </c>
      <c r="AB274" s="9" t="s">
        <v>103</v>
      </c>
      <c r="AC274" s="18">
        <v>7589549</v>
      </c>
      <c r="AD274" s="6" t="s">
        <v>103</v>
      </c>
      <c r="AE274" s="9">
        <v>57323</v>
      </c>
      <c r="AF274" s="9" t="s">
        <v>2963</v>
      </c>
      <c r="AG274" s="19">
        <v>2022011000068</v>
      </c>
      <c r="AH274" s="17">
        <v>44960</v>
      </c>
      <c r="AI274" s="17">
        <v>44964</v>
      </c>
      <c r="AJ274" s="10" t="s">
        <v>103</v>
      </c>
      <c r="AK274" s="10" t="s">
        <v>103</v>
      </c>
      <c r="AL274" s="21" t="s">
        <v>103</v>
      </c>
      <c r="AM274" s="10" t="s">
        <v>103</v>
      </c>
      <c r="AN274" s="20" t="s">
        <v>103</v>
      </c>
      <c r="AO274" s="7">
        <v>0</v>
      </c>
      <c r="AP274" s="10" t="s">
        <v>103</v>
      </c>
      <c r="AQ274" s="7">
        <v>0</v>
      </c>
      <c r="AR274" s="10" t="s">
        <v>103</v>
      </c>
      <c r="AS274" s="7">
        <v>0</v>
      </c>
      <c r="AT274" s="3" t="s">
        <v>103</v>
      </c>
      <c r="AU274" s="7">
        <v>0</v>
      </c>
      <c r="AV274" s="3" t="s">
        <v>103</v>
      </c>
      <c r="AW274" s="7">
        <v>0</v>
      </c>
      <c r="AX274" s="3" t="s">
        <v>103</v>
      </c>
      <c r="AY274" s="7">
        <v>0</v>
      </c>
      <c r="AZ274" s="3" t="s">
        <v>103</v>
      </c>
      <c r="BA274" s="10">
        <v>0</v>
      </c>
      <c r="BB274" s="3" t="s">
        <v>103</v>
      </c>
      <c r="BC274" s="3">
        <f t="shared" si="21"/>
        <v>0</v>
      </c>
      <c r="BD274" s="8">
        <f t="shared" si="20"/>
        <v>83485039</v>
      </c>
      <c r="BE274" s="43">
        <v>0</v>
      </c>
      <c r="BF274" s="43">
        <v>0</v>
      </c>
      <c r="BG274" s="43">
        <v>0</v>
      </c>
      <c r="BH274" s="43">
        <v>0</v>
      </c>
      <c r="BI274" s="17">
        <v>45291</v>
      </c>
      <c r="BJ274" s="17">
        <v>45291</v>
      </c>
      <c r="BK274" s="183">
        <f t="shared" ca="1" si="19"/>
        <v>-838</v>
      </c>
      <c r="BL274" s="10" t="s">
        <v>127</v>
      </c>
      <c r="BM274" s="10" t="s">
        <v>2964</v>
      </c>
      <c r="BN274" s="9" t="s">
        <v>107</v>
      </c>
      <c r="BO274" s="19">
        <v>6.05479940001002E+16</v>
      </c>
      <c r="BP274" s="9">
        <v>0</v>
      </c>
      <c r="BQ274" s="10" t="s">
        <v>158</v>
      </c>
      <c r="BR274" s="17">
        <v>44964</v>
      </c>
      <c r="BS274" s="9" t="s">
        <v>2283</v>
      </c>
      <c r="BT274" s="17">
        <v>44964</v>
      </c>
      <c r="BU274" s="10" t="s">
        <v>2965</v>
      </c>
      <c r="BV274" s="10" t="s">
        <v>131</v>
      </c>
      <c r="BW274" s="124" t="s">
        <v>113</v>
      </c>
      <c r="BX274" s="10" t="s">
        <v>132</v>
      </c>
      <c r="BY274" s="9" t="s">
        <v>103</v>
      </c>
      <c r="BZ274" s="10" t="s">
        <v>438</v>
      </c>
      <c r="CA274" s="9" t="s">
        <v>103</v>
      </c>
      <c r="CB274" s="9" t="s">
        <v>117</v>
      </c>
      <c r="CC274" s="9" t="s">
        <v>2966</v>
      </c>
      <c r="CD274" s="10" t="s">
        <v>2967</v>
      </c>
      <c r="CE274" s="12" t="s">
        <v>103</v>
      </c>
      <c r="CF274" s="175"/>
      <c r="CG274" s="175"/>
      <c r="CH274" s="182" t="s">
        <v>245</v>
      </c>
      <c r="CI274" s="182" t="s">
        <v>246</v>
      </c>
      <c r="CJ274" s="182" t="s">
        <v>99</v>
      </c>
      <c r="CK274" s="182" t="s">
        <v>247</v>
      </c>
    </row>
    <row r="275" spans="1:89" ht="108" x14ac:dyDescent="0.25">
      <c r="A275" s="140">
        <v>200</v>
      </c>
      <c r="B275" s="10" t="s">
        <v>2968</v>
      </c>
      <c r="C275" s="10" t="s">
        <v>2969</v>
      </c>
      <c r="D275" s="9" t="s">
        <v>321</v>
      </c>
      <c r="E275" s="17">
        <v>44959</v>
      </c>
      <c r="F275" s="10" t="s">
        <v>2970</v>
      </c>
      <c r="G275" s="10" t="s">
        <v>91</v>
      </c>
      <c r="H275" s="11" t="s">
        <v>92</v>
      </c>
      <c r="I275" s="11" t="s">
        <v>93</v>
      </c>
      <c r="J275" s="52">
        <v>1115854910</v>
      </c>
      <c r="K275" s="13">
        <v>0</v>
      </c>
      <c r="L275" s="13" t="s">
        <v>94</v>
      </c>
      <c r="M275" s="13" t="s">
        <v>2971</v>
      </c>
      <c r="N275" s="10" t="s">
        <v>2414</v>
      </c>
      <c r="O275" s="10" t="s">
        <v>384</v>
      </c>
      <c r="P275" s="3" t="s">
        <v>98</v>
      </c>
      <c r="Q275" s="10" t="s">
        <v>99</v>
      </c>
      <c r="R275" s="10" t="s">
        <v>653</v>
      </c>
      <c r="S275" s="10" t="s">
        <v>654</v>
      </c>
      <c r="T275" s="11">
        <v>52032888</v>
      </c>
      <c r="U275" s="10" t="s">
        <v>653</v>
      </c>
      <c r="V275" s="11" t="s">
        <v>655</v>
      </c>
      <c r="W275" s="9" t="s">
        <v>103</v>
      </c>
      <c r="X275" s="9" t="s">
        <v>103</v>
      </c>
      <c r="Y275" s="10" t="s">
        <v>104</v>
      </c>
      <c r="Z275" s="18">
        <v>83485039</v>
      </c>
      <c r="AA275" s="9" t="s">
        <v>103</v>
      </c>
      <c r="AB275" s="9" t="s">
        <v>103</v>
      </c>
      <c r="AC275" s="18">
        <v>7589549</v>
      </c>
      <c r="AD275" s="6" t="s">
        <v>103</v>
      </c>
      <c r="AE275" s="13">
        <v>58623</v>
      </c>
      <c r="AF275" s="13">
        <v>72523</v>
      </c>
      <c r="AG275" s="52">
        <v>2022011000068</v>
      </c>
      <c r="AH275" s="17">
        <v>44964</v>
      </c>
      <c r="AI275" s="20">
        <v>44966</v>
      </c>
      <c r="AJ275" s="10" t="s">
        <v>103</v>
      </c>
      <c r="AK275" s="10" t="s">
        <v>103</v>
      </c>
      <c r="AL275" s="21" t="s">
        <v>103</v>
      </c>
      <c r="AM275" s="10" t="s">
        <v>103</v>
      </c>
      <c r="AN275" s="20" t="s">
        <v>103</v>
      </c>
      <c r="AO275" s="7">
        <v>0</v>
      </c>
      <c r="AP275" s="10" t="s">
        <v>103</v>
      </c>
      <c r="AQ275" s="7">
        <v>0</v>
      </c>
      <c r="AR275" s="10" t="s">
        <v>103</v>
      </c>
      <c r="AS275" s="7">
        <v>0</v>
      </c>
      <c r="AT275" s="3" t="s">
        <v>103</v>
      </c>
      <c r="AU275" s="7">
        <v>0</v>
      </c>
      <c r="AV275" s="3" t="s">
        <v>103</v>
      </c>
      <c r="AW275" s="7">
        <v>0</v>
      </c>
      <c r="AX275" s="3" t="s">
        <v>103</v>
      </c>
      <c r="AY275" s="7">
        <v>0</v>
      </c>
      <c r="AZ275" s="3" t="s">
        <v>103</v>
      </c>
      <c r="BA275" s="10">
        <v>0</v>
      </c>
      <c r="BB275" s="3" t="s">
        <v>103</v>
      </c>
      <c r="BC275" s="3">
        <f t="shared" si="21"/>
        <v>0</v>
      </c>
      <c r="BD275" s="8">
        <f t="shared" si="20"/>
        <v>83485039</v>
      </c>
      <c r="BE275" s="43">
        <v>0</v>
      </c>
      <c r="BF275" s="43">
        <v>0</v>
      </c>
      <c r="BG275" s="43">
        <v>0</v>
      </c>
      <c r="BH275" s="43">
        <v>0</v>
      </c>
      <c r="BI275" s="20">
        <v>45291</v>
      </c>
      <c r="BJ275" s="20">
        <v>45291</v>
      </c>
      <c r="BK275" s="183">
        <f t="shared" ca="1" si="19"/>
        <v>-838</v>
      </c>
      <c r="BL275" s="10" t="s">
        <v>127</v>
      </c>
      <c r="BM275" s="10" t="s">
        <v>2964</v>
      </c>
      <c r="BN275" s="9" t="s">
        <v>107</v>
      </c>
      <c r="BO275" s="9" t="s">
        <v>2972</v>
      </c>
      <c r="BP275" s="9">
        <v>0</v>
      </c>
      <c r="BQ275" s="10" t="s">
        <v>109</v>
      </c>
      <c r="BR275" s="17">
        <v>44965</v>
      </c>
      <c r="BS275" s="17" t="s">
        <v>2973</v>
      </c>
      <c r="BT275" s="17">
        <v>44966</v>
      </c>
      <c r="BU275" s="10" t="s">
        <v>2974</v>
      </c>
      <c r="BV275" s="9" t="s">
        <v>131</v>
      </c>
      <c r="BW275" s="124" t="s">
        <v>113</v>
      </c>
      <c r="BX275" s="10" t="s">
        <v>132</v>
      </c>
      <c r="BY275" s="9" t="s">
        <v>103</v>
      </c>
      <c r="BZ275" s="10" t="s">
        <v>142</v>
      </c>
      <c r="CA275" s="10" t="s">
        <v>103</v>
      </c>
      <c r="CB275" s="9" t="s">
        <v>160</v>
      </c>
      <c r="CC275" s="9" t="s">
        <v>2975</v>
      </c>
      <c r="CD275" s="10" t="s">
        <v>2976</v>
      </c>
      <c r="CE275" s="12" t="s">
        <v>103</v>
      </c>
      <c r="CF275" s="175"/>
      <c r="CG275" s="175"/>
      <c r="CH275" s="182" t="s">
        <v>245</v>
      </c>
      <c r="CI275" s="182" t="s">
        <v>246</v>
      </c>
      <c r="CJ275" s="182" t="s">
        <v>99</v>
      </c>
      <c r="CK275" s="182" t="s">
        <v>247</v>
      </c>
    </row>
    <row r="276" spans="1:89" ht="72" x14ac:dyDescent="0.25">
      <c r="A276" s="140">
        <v>339</v>
      </c>
      <c r="B276" s="10" t="s">
        <v>2977</v>
      </c>
      <c r="C276" s="10" t="s">
        <v>2978</v>
      </c>
      <c r="D276" s="9" t="s">
        <v>165</v>
      </c>
      <c r="E276" s="17">
        <v>44960</v>
      </c>
      <c r="F276" s="10" t="s">
        <v>2979</v>
      </c>
      <c r="G276" s="10" t="s">
        <v>91</v>
      </c>
      <c r="H276" s="11" t="s">
        <v>92</v>
      </c>
      <c r="I276" s="11" t="s">
        <v>93</v>
      </c>
      <c r="J276" s="19">
        <v>1010199208</v>
      </c>
      <c r="K276" s="9">
        <v>1</v>
      </c>
      <c r="L276" s="9" t="s">
        <v>94</v>
      </c>
      <c r="M276" s="3" t="s">
        <v>95</v>
      </c>
      <c r="N276" s="10" t="s">
        <v>2980</v>
      </c>
      <c r="O276" s="11" t="s">
        <v>97</v>
      </c>
      <c r="P276" s="3" t="s">
        <v>98</v>
      </c>
      <c r="Q276" s="10" t="s">
        <v>99</v>
      </c>
      <c r="R276" s="10" t="s">
        <v>238</v>
      </c>
      <c r="S276" s="10" t="s">
        <v>239</v>
      </c>
      <c r="T276" s="28">
        <v>52107153</v>
      </c>
      <c r="U276" s="11" t="s">
        <v>238</v>
      </c>
      <c r="V276" s="11" t="s">
        <v>103</v>
      </c>
      <c r="W276" s="10" t="s">
        <v>103</v>
      </c>
      <c r="X276" s="10" t="s">
        <v>103</v>
      </c>
      <c r="Y276" s="10" t="s">
        <v>104</v>
      </c>
      <c r="Z276" s="18">
        <v>83485039</v>
      </c>
      <c r="AA276" s="10" t="s">
        <v>103</v>
      </c>
      <c r="AB276" s="10" t="s">
        <v>103</v>
      </c>
      <c r="AC276" s="18">
        <v>7589549</v>
      </c>
      <c r="AD276" s="6" t="s">
        <v>103</v>
      </c>
      <c r="AE276" s="9">
        <v>70123</v>
      </c>
      <c r="AF276" s="9" t="s">
        <v>2981</v>
      </c>
      <c r="AG276" s="19">
        <v>2022011000068</v>
      </c>
      <c r="AH276" s="20">
        <v>44963</v>
      </c>
      <c r="AI276" s="20">
        <v>44963</v>
      </c>
      <c r="AJ276" s="10" t="s">
        <v>103</v>
      </c>
      <c r="AK276" s="10" t="s">
        <v>103</v>
      </c>
      <c r="AL276" s="21" t="s">
        <v>103</v>
      </c>
      <c r="AM276" s="10" t="s">
        <v>103</v>
      </c>
      <c r="AN276" s="20" t="s">
        <v>103</v>
      </c>
      <c r="AO276" s="7">
        <v>0</v>
      </c>
      <c r="AP276" s="10" t="s">
        <v>103</v>
      </c>
      <c r="AQ276" s="7">
        <v>0</v>
      </c>
      <c r="AR276" s="10" t="s">
        <v>103</v>
      </c>
      <c r="AS276" s="7">
        <v>0</v>
      </c>
      <c r="AT276" s="3" t="s">
        <v>103</v>
      </c>
      <c r="AU276" s="7">
        <v>0</v>
      </c>
      <c r="AV276" s="3" t="s">
        <v>103</v>
      </c>
      <c r="AW276" s="7">
        <v>0</v>
      </c>
      <c r="AX276" s="3" t="s">
        <v>103</v>
      </c>
      <c r="AY276" s="7">
        <v>0</v>
      </c>
      <c r="AZ276" s="3" t="s">
        <v>103</v>
      </c>
      <c r="BA276" s="10">
        <v>0</v>
      </c>
      <c r="BB276" s="3" t="s">
        <v>103</v>
      </c>
      <c r="BC276" s="3">
        <f t="shared" si="21"/>
        <v>0</v>
      </c>
      <c r="BD276" s="8">
        <f t="shared" si="20"/>
        <v>83485039</v>
      </c>
      <c r="BE276" s="43">
        <v>0</v>
      </c>
      <c r="BF276" s="43">
        <v>0</v>
      </c>
      <c r="BG276" s="43">
        <v>0</v>
      </c>
      <c r="BH276" s="43">
        <v>0</v>
      </c>
      <c r="BI276" s="20">
        <v>45291</v>
      </c>
      <c r="BJ276" s="20">
        <v>45291</v>
      </c>
      <c r="BK276" s="183">
        <f t="shared" ca="1" si="19"/>
        <v>-838</v>
      </c>
      <c r="BL276" s="10" t="s">
        <v>127</v>
      </c>
      <c r="BM276" s="10" t="s">
        <v>95</v>
      </c>
      <c r="BN276" s="10" t="s">
        <v>107</v>
      </c>
      <c r="BO276" s="10" t="s">
        <v>2982</v>
      </c>
      <c r="BP276" s="9">
        <v>0</v>
      </c>
      <c r="BQ276" s="11" t="s">
        <v>109</v>
      </c>
      <c r="BR276" s="17">
        <v>44960</v>
      </c>
      <c r="BS276" s="9" t="s">
        <v>2283</v>
      </c>
      <c r="BT276" s="17">
        <v>44963</v>
      </c>
      <c r="BU276" s="10" t="s">
        <v>2983</v>
      </c>
      <c r="BV276" s="9" t="s">
        <v>2984</v>
      </c>
      <c r="BW276" s="124" t="s">
        <v>113</v>
      </c>
      <c r="BX276" s="10" t="s">
        <v>132</v>
      </c>
      <c r="BY276" s="9" t="s">
        <v>103</v>
      </c>
      <c r="BZ276" s="10" t="s">
        <v>2103</v>
      </c>
      <c r="CA276" s="10" t="s">
        <v>103</v>
      </c>
      <c r="CB276" s="9" t="s">
        <v>117</v>
      </c>
      <c r="CC276" s="9" t="s">
        <v>2985</v>
      </c>
      <c r="CD276" s="10" t="s">
        <v>2986</v>
      </c>
      <c r="CE276" s="12" t="s">
        <v>103</v>
      </c>
      <c r="CF276" s="175"/>
      <c r="CG276" s="175"/>
      <c r="CH276" s="182" t="s">
        <v>245</v>
      </c>
      <c r="CI276" s="182" t="s">
        <v>246</v>
      </c>
      <c r="CJ276" s="182" t="s">
        <v>99</v>
      </c>
      <c r="CK276" s="182" t="s">
        <v>247</v>
      </c>
    </row>
    <row r="277" spans="1:89" ht="90" x14ac:dyDescent="0.25">
      <c r="A277" s="140">
        <v>191</v>
      </c>
      <c r="B277" s="11" t="s">
        <v>2987</v>
      </c>
      <c r="C277" s="10" t="s">
        <v>2988</v>
      </c>
      <c r="D277" s="9" t="s">
        <v>263</v>
      </c>
      <c r="E277" s="17">
        <v>44960</v>
      </c>
      <c r="F277" s="10" t="s">
        <v>2989</v>
      </c>
      <c r="G277" s="10" t="s">
        <v>91</v>
      </c>
      <c r="H277" s="11" t="s">
        <v>92</v>
      </c>
      <c r="I277" s="11" t="s">
        <v>93</v>
      </c>
      <c r="J277" s="19">
        <v>1032454987</v>
      </c>
      <c r="K277" s="13">
        <v>1</v>
      </c>
      <c r="L277" s="9" t="s">
        <v>94</v>
      </c>
      <c r="M277" s="3" t="s">
        <v>95</v>
      </c>
      <c r="N277" s="10" t="s">
        <v>2990</v>
      </c>
      <c r="O277" s="10" t="s">
        <v>384</v>
      </c>
      <c r="P277" s="3" t="s">
        <v>98</v>
      </c>
      <c r="Q277" s="10" t="s">
        <v>99</v>
      </c>
      <c r="R277" s="10" t="s">
        <v>653</v>
      </c>
      <c r="S277" s="10" t="s">
        <v>654</v>
      </c>
      <c r="T277" s="11">
        <v>52032888</v>
      </c>
      <c r="U277" s="10" t="s">
        <v>653</v>
      </c>
      <c r="V277" s="11" t="s">
        <v>655</v>
      </c>
      <c r="W277" s="9" t="s">
        <v>103</v>
      </c>
      <c r="X277" s="9" t="s">
        <v>103</v>
      </c>
      <c r="Y277" s="10" t="s">
        <v>104</v>
      </c>
      <c r="Z277" s="18">
        <v>83485039</v>
      </c>
      <c r="AA277" s="10" t="s">
        <v>103</v>
      </c>
      <c r="AB277" s="10" t="s">
        <v>103</v>
      </c>
      <c r="AC277" s="18">
        <v>7589549</v>
      </c>
      <c r="AD277" s="6">
        <v>8287787</v>
      </c>
      <c r="AE277" s="13">
        <v>58123</v>
      </c>
      <c r="AF277" s="13">
        <v>67823</v>
      </c>
      <c r="AG277" s="52">
        <v>2022011000068</v>
      </c>
      <c r="AH277" s="20">
        <v>44964</v>
      </c>
      <c r="AI277" s="20">
        <v>44979</v>
      </c>
      <c r="AJ277" s="10" t="s">
        <v>103</v>
      </c>
      <c r="AK277" s="10" t="s">
        <v>103</v>
      </c>
      <c r="AL277" s="21" t="s">
        <v>103</v>
      </c>
      <c r="AM277" s="10" t="s">
        <v>103</v>
      </c>
      <c r="AN277" s="20" t="s">
        <v>103</v>
      </c>
      <c r="AO277" s="7">
        <v>-5818661</v>
      </c>
      <c r="AP277" s="20">
        <v>45287</v>
      </c>
      <c r="AQ277" s="7">
        <v>41438935</v>
      </c>
      <c r="AR277" s="20">
        <v>45287</v>
      </c>
      <c r="AS277" s="7">
        <v>0</v>
      </c>
      <c r="AT277" s="3" t="s">
        <v>103</v>
      </c>
      <c r="AU277" s="7">
        <v>0</v>
      </c>
      <c r="AV277" s="3" t="s">
        <v>103</v>
      </c>
      <c r="AW277" s="7">
        <v>0</v>
      </c>
      <c r="AX277" s="3" t="s">
        <v>103</v>
      </c>
      <c r="AY277" s="7">
        <v>0</v>
      </c>
      <c r="AZ277" s="3" t="s">
        <v>103</v>
      </c>
      <c r="BA277" s="10">
        <v>1</v>
      </c>
      <c r="BB277" s="20">
        <v>45287</v>
      </c>
      <c r="BC277" s="3">
        <f t="shared" si="21"/>
        <v>94</v>
      </c>
      <c r="BD277" s="8">
        <f t="shared" si="20"/>
        <v>119105313</v>
      </c>
      <c r="BE277" s="154">
        <f>BF277+BG277+BH277</f>
        <v>41438935</v>
      </c>
      <c r="BF277" s="7">
        <v>41438935</v>
      </c>
      <c r="BG277" s="7">
        <v>0</v>
      </c>
      <c r="BH277" s="7">
        <v>0</v>
      </c>
      <c r="BI277" s="20">
        <v>45291</v>
      </c>
      <c r="BJ277" s="20">
        <v>45385</v>
      </c>
      <c r="BK277" s="183">
        <f t="shared" ca="1" si="19"/>
        <v>-744</v>
      </c>
      <c r="BL277" s="10" t="s">
        <v>127</v>
      </c>
      <c r="BM277" s="10" t="s">
        <v>95</v>
      </c>
      <c r="BN277" s="9" t="s">
        <v>107</v>
      </c>
      <c r="BO277" s="9" t="s">
        <v>2991</v>
      </c>
      <c r="BP277" s="9">
        <v>0</v>
      </c>
      <c r="BQ277" s="10" t="s">
        <v>158</v>
      </c>
      <c r="BR277" s="17">
        <v>44965</v>
      </c>
      <c r="BS277" s="9" t="s">
        <v>2992</v>
      </c>
      <c r="BT277" s="17">
        <v>44965</v>
      </c>
      <c r="BU277" s="10" t="s">
        <v>2993</v>
      </c>
      <c r="BV277" s="10" t="s">
        <v>2994</v>
      </c>
      <c r="BW277" s="124" t="s">
        <v>113</v>
      </c>
      <c r="BX277" s="11" t="s">
        <v>2995</v>
      </c>
      <c r="BY277" s="10" t="s">
        <v>103</v>
      </c>
      <c r="BZ277" s="10" t="s">
        <v>142</v>
      </c>
      <c r="CA277" s="10" t="s">
        <v>103</v>
      </c>
      <c r="CB277" s="9" t="s">
        <v>117</v>
      </c>
      <c r="CC277" s="9" t="s">
        <v>2996</v>
      </c>
      <c r="CD277" s="10" t="s">
        <v>2997</v>
      </c>
      <c r="CE277" s="12">
        <v>45415</v>
      </c>
      <c r="CF277" s="175"/>
      <c r="CG277" s="175"/>
      <c r="CH277" s="182" t="s">
        <v>245</v>
      </c>
      <c r="CI277" s="182" t="s">
        <v>246</v>
      </c>
      <c r="CJ277" s="182" t="s">
        <v>99</v>
      </c>
      <c r="CK277" s="182" t="s">
        <v>247</v>
      </c>
    </row>
    <row r="278" spans="1:89" ht="90" x14ac:dyDescent="0.25">
      <c r="A278" s="140">
        <v>190</v>
      </c>
      <c r="B278" s="10" t="s">
        <v>2998</v>
      </c>
      <c r="C278" s="10" t="s">
        <v>2999</v>
      </c>
      <c r="D278" s="9" t="s">
        <v>263</v>
      </c>
      <c r="E278" s="17">
        <v>44960</v>
      </c>
      <c r="F278" s="10" t="s">
        <v>3000</v>
      </c>
      <c r="G278" s="10" t="s">
        <v>91</v>
      </c>
      <c r="H278" s="11" t="s">
        <v>92</v>
      </c>
      <c r="I278" s="11" t="s">
        <v>93</v>
      </c>
      <c r="J278" s="19">
        <v>39658269</v>
      </c>
      <c r="K278" s="13">
        <v>0</v>
      </c>
      <c r="L278" s="9" t="s">
        <v>94</v>
      </c>
      <c r="M278" s="3" t="s">
        <v>95</v>
      </c>
      <c r="N278" s="10" t="s">
        <v>2990</v>
      </c>
      <c r="O278" s="10" t="s">
        <v>384</v>
      </c>
      <c r="P278" s="3" t="s">
        <v>98</v>
      </c>
      <c r="Q278" s="10" t="s">
        <v>99</v>
      </c>
      <c r="R278" s="10" t="s">
        <v>653</v>
      </c>
      <c r="S278" s="10" t="s">
        <v>654</v>
      </c>
      <c r="T278" s="11">
        <v>52032888</v>
      </c>
      <c r="U278" s="10" t="s">
        <v>653</v>
      </c>
      <c r="V278" s="11" t="s">
        <v>655</v>
      </c>
      <c r="W278" s="9" t="s">
        <v>103</v>
      </c>
      <c r="X278" s="9" t="s">
        <v>103</v>
      </c>
      <c r="Y278" s="10" t="s">
        <v>104</v>
      </c>
      <c r="Z278" s="18">
        <v>83485039</v>
      </c>
      <c r="AA278" s="10" t="s">
        <v>103</v>
      </c>
      <c r="AB278" s="10" t="s">
        <v>103</v>
      </c>
      <c r="AC278" s="18">
        <v>7589549</v>
      </c>
      <c r="AD278" s="6" t="s">
        <v>103</v>
      </c>
      <c r="AE278" s="13">
        <v>58223</v>
      </c>
      <c r="AF278" s="13">
        <v>67723</v>
      </c>
      <c r="AG278" s="52">
        <v>2022011000068</v>
      </c>
      <c r="AH278" s="20">
        <v>44963</v>
      </c>
      <c r="AI278" s="20">
        <v>44964</v>
      </c>
      <c r="AJ278" s="10" t="s">
        <v>103</v>
      </c>
      <c r="AK278" s="10" t="s">
        <v>103</v>
      </c>
      <c r="AL278" s="21" t="s">
        <v>103</v>
      </c>
      <c r="AM278" s="10" t="s">
        <v>103</v>
      </c>
      <c r="AN278" s="20" t="s">
        <v>103</v>
      </c>
      <c r="AO278" s="7">
        <v>0</v>
      </c>
      <c r="AP278" s="10" t="s">
        <v>103</v>
      </c>
      <c r="AQ278" s="7">
        <v>0</v>
      </c>
      <c r="AR278" s="10" t="s">
        <v>103</v>
      </c>
      <c r="AS278" s="7">
        <v>0</v>
      </c>
      <c r="AT278" s="3" t="s">
        <v>103</v>
      </c>
      <c r="AU278" s="7">
        <v>0</v>
      </c>
      <c r="AV278" s="3" t="s">
        <v>103</v>
      </c>
      <c r="AW278" s="7">
        <v>0</v>
      </c>
      <c r="AX278" s="3" t="s">
        <v>103</v>
      </c>
      <c r="AY278" s="7">
        <v>0</v>
      </c>
      <c r="AZ278" s="3" t="s">
        <v>103</v>
      </c>
      <c r="BA278" s="10">
        <v>0</v>
      </c>
      <c r="BB278" s="3" t="s">
        <v>103</v>
      </c>
      <c r="BC278" s="3">
        <f t="shared" si="21"/>
        <v>0</v>
      </c>
      <c r="BD278" s="8">
        <f t="shared" si="20"/>
        <v>83485039</v>
      </c>
      <c r="BE278" s="43">
        <v>0</v>
      </c>
      <c r="BF278" s="43">
        <v>0</v>
      </c>
      <c r="BG278" s="43">
        <v>0</v>
      </c>
      <c r="BH278" s="43">
        <v>0</v>
      </c>
      <c r="BI278" s="20">
        <v>45291</v>
      </c>
      <c r="BJ278" s="20">
        <v>45291</v>
      </c>
      <c r="BK278" s="183">
        <f t="shared" ca="1" si="19"/>
        <v>-838</v>
      </c>
      <c r="BL278" s="10" t="s">
        <v>127</v>
      </c>
      <c r="BM278" s="10" t="s">
        <v>95</v>
      </c>
      <c r="BN278" s="9" t="s">
        <v>107</v>
      </c>
      <c r="BO278" s="9" t="s">
        <v>3001</v>
      </c>
      <c r="BP278" s="9">
        <v>0</v>
      </c>
      <c r="BQ278" s="10" t="s">
        <v>109</v>
      </c>
      <c r="BR278" s="17">
        <v>44963</v>
      </c>
      <c r="BS278" s="9" t="s">
        <v>3002</v>
      </c>
      <c r="BT278" s="17">
        <v>44964</v>
      </c>
      <c r="BU278" s="10" t="s">
        <v>3003</v>
      </c>
      <c r="BV278" s="10" t="s">
        <v>131</v>
      </c>
      <c r="BW278" s="124" t="s">
        <v>113</v>
      </c>
      <c r="BX278" s="10" t="s">
        <v>132</v>
      </c>
      <c r="BY278" s="10" t="s">
        <v>103</v>
      </c>
      <c r="BZ278" s="10" t="s">
        <v>142</v>
      </c>
      <c r="CA278" s="9" t="s">
        <v>103</v>
      </c>
      <c r="CB278" s="9" t="s">
        <v>117</v>
      </c>
      <c r="CC278" s="9" t="s">
        <v>3004</v>
      </c>
      <c r="CD278" s="10" t="s">
        <v>3005</v>
      </c>
      <c r="CE278" s="12" t="s">
        <v>103</v>
      </c>
      <c r="CF278" s="175"/>
      <c r="CG278" s="175"/>
      <c r="CH278" s="182" t="s">
        <v>245</v>
      </c>
      <c r="CI278" s="182" t="s">
        <v>246</v>
      </c>
      <c r="CJ278" s="182" t="s">
        <v>99</v>
      </c>
      <c r="CK278" s="182" t="s">
        <v>247</v>
      </c>
    </row>
    <row r="279" spans="1:89" ht="90" x14ac:dyDescent="0.25">
      <c r="A279" s="140">
        <v>280</v>
      </c>
      <c r="B279" s="10" t="s">
        <v>3006</v>
      </c>
      <c r="C279" s="10" t="s">
        <v>3007</v>
      </c>
      <c r="D279" s="9" t="s">
        <v>1408</v>
      </c>
      <c r="E279" s="17">
        <v>44960</v>
      </c>
      <c r="F279" s="10" t="s">
        <v>3008</v>
      </c>
      <c r="G279" s="10" t="s">
        <v>91</v>
      </c>
      <c r="H279" s="11" t="s">
        <v>92</v>
      </c>
      <c r="I279" s="11" t="s">
        <v>93</v>
      </c>
      <c r="J279" s="52">
        <v>79782376</v>
      </c>
      <c r="K279" s="13">
        <v>6</v>
      </c>
      <c r="L279" s="13" t="s">
        <v>94</v>
      </c>
      <c r="M279" s="3" t="s">
        <v>95</v>
      </c>
      <c r="N279" s="23" t="s">
        <v>3009</v>
      </c>
      <c r="O279" s="11" t="s">
        <v>97</v>
      </c>
      <c r="P279" s="3" t="s">
        <v>98</v>
      </c>
      <c r="Q279" s="10" t="s">
        <v>99</v>
      </c>
      <c r="R279" s="10" t="s">
        <v>867</v>
      </c>
      <c r="S279" s="10" t="s">
        <v>1080</v>
      </c>
      <c r="T279" s="28">
        <v>52267258</v>
      </c>
      <c r="U279" s="10" t="s">
        <v>867</v>
      </c>
      <c r="V279" s="10" t="s">
        <v>1081</v>
      </c>
      <c r="W279" s="10" t="s">
        <v>103</v>
      </c>
      <c r="X279" s="10" t="s">
        <v>103</v>
      </c>
      <c r="Y279" s="10" t="s">
        <v>104</v>
      </c>
      <c r="Z279" s="18">
        <v>57639182</v>
      </c>
      <c r="AA279" s="9" t="s">
        <v>103</v>
      </c>
      <c r="AB279" s="9" t="s">
        <v>103</v>
      </c>
      <c r="AC279" s="18">
        <v>5288000</v>
      </c>
      <c r="AD279" s="6" t="s">
        <v>103</v>
      </c>
      <c r="AE279" s="13">
        <v>71323</v>
      </c>
      <c r="AF279" s="13">
        <v>72023</v>
      </c>
      <c r="AG279" s="52">
        <v>2018011001175</v>
      </c>
      <c r="AH279" s="20">
        <v>44964</v>
      </c>
      <c r="AI279" s="20">
        <v>44965</v>
      </c>
      <c r="AJ279" s="10" t="s">
        <v>103</v>
      </c>
      <c r="AK279" s="10" t="s">
        <v>103</v>
      </c>
      <c r="AL279" s="21" t="s">
        <v>103</v>
      </c>
      <c r="AM279" s="10" t="s">
        <v>103</v>
      </c>
      <c r="AN279" s="20" t="s">
        <v>103</v>
      </c>
      <c r="AO279" s="7">
        <v>0</v>
      </c>
      <c r="AP279" s="10" t="s">
        <v>103</v>
      </c>
      <c r="AQ279" s="7">
        <v>0</v>
      </c>
      <c r="AR279" s="10" t="s">
        <v>103</v>
      </c>
      <c r="AS279" s="7">
        <v>0</v>
      </c>
      <c r="AT279" s="3" t="s">
        <v>103</v>
      </c>
      <c r="AU279" s="7">
        <v>0</v>
      </c>
      <c r="AV279" s="3" t="s">
        <v>103</v>
      </c>
      <c r="AW279" s="7">
        <v>0</v>
      </c>
      <c r="AX279" s="3" t="s">
        <v>103</v>
      </c>
      <c r="AY279" s="7">
        <v>0</v>
      </c>
      <c r="AZ279" s="3" t="s">
        <v>103</v>
      </c>
      <c r="BA279" s="10">
        <v>0</v>
      </c>
      <c r="BB279" s="3" t="s">
        <v>103</v>
      </c>
      <c r="BC279" s="3">
        <f t="shared" si="21"/>
        <v>0</v>
      </c>
      <c r="BD279" s="8">
        <f t="shared" si="20"/>
        <v>57639182</v>
      </c>
      <c r="BE279" s="43">
        <v>0</v>
      </c>
      <c r="BF279" s="43">
        <v>0</v>
      </c>
      <c r="BG279" s="43">
        <v>0</v>
      </c>
      <c r="BH279" s="43">
        <v>0</v>
      </c>
      <c r="BI279" s="17">
        <v>45291</v>
      </c>
      <c r="BJ279" s="17">
        <v>45291</v>
      </c>
      <c r="BK279" s="183">
        <f t="shared" ca="1" si="19"/>
        <v>-838</v>
      </c>
      <c r="BL279" s="10" t="s">
        <v>127</v>
      </c>
      <c r="BM279" s="10" t="s">
        <v>95</v>
      </c>
      <c r="BN279" s="10" t="s">
        <v>107</v>
      </c>
      <c r="BO279" s="9" t="s">
        <v>3010</v>
      </c>
      <c r="BP279" s="9">
        <v>0</v>
      </c>
      <c r="BQ279" s="11" t="s">
        <v>109</v>
      </c>
      <c r="BR279" s="17">
        <v>44965</v>
      </c>
      <c r="BS279" s="9" t="s">
        <v>3011</v>
      </c>
      <c r="BT279" s="17">
        <v>44965</v>
      </c>
      <c r="BU279" s="10" t="s">
        <v>3012</v>
      </c>
      <c r="BV279" s="9" t="s">
        <v>131</v>
      </c>
      <c r="BW279" s="9" t="s">
        <v>113</v>
      </c>
      <c r="BX279" s="10" t="s">
        <v>132</v>
      </c>
      <c r="BY279" s="9" t="s">
        <v>103</v>
      </c>
      <c r="BZ279" s="10" t="s">
        <v>2103</v>
      </c>
      <c r="CA279" s="10" t="s">
        <v>103</v>
      </c>
      <c r="CB279" s="9" t="s">
        <v>160</v>
      </c>
      <c r="CC279" s="9" t="s">
        <v>3013</v>
      </c>
      <c r="CD279" s="10" t="s">
        <v>3014</v>
      </c>
      <c r="CE279" s="12" t="s">
        <v>103</v>
      </c>
      <c r="CF279" s="175"/>
      <c r="CG279" s="175"/>
      <c r="CH279" s="182" t="s">
        <v>347</v>
      </c>
      <c r="CI279" s="182" t="s">
        <v>121</v>
      </c>
      <c r="CJ279" s="182" t="s">
        <v>99</v>
      </c>
      <c r="CK279" s="182" t="s">
        <v>179</v>
      </c>
    </row>
    <row r="280" spans="1:89" ht="90" x14ac:dyDescent="0.25">
      <c r="A280" s="140">
        <v>235</v>
      </c>
      <c r="B280" s="10" t="s">
        <v>3015</v>
      </c>
      <c r="C280" s="10" t="s">
        <v>3016</v>
      </c>
      <c r="D280" s="9" t="s">
        <v>482</v>
      </c>
      <c r="E280" s="17">
        <v>44960</v>
      </c>
      <c r="F280" s="10" t="s">
        <v>3017</v>
      </c>
      <c r="G280" s="10" t="s">
        <v>91</v>
      </c>
      <c r="H280" s="11" t="s">
        <v>92</v>
      </c>
      <c r="I280" s="11" t="s">
        <v>93</v>
      </c>
      <c r="J280" s="19">
        <v>1075273256</v>
      </c>
      <c r="K280" s="9">
        <v>3</v>
      </c>
      <c r="L280" s="9" t="s">
        <v>94</v>
      </c>
      <c r="M280" s="9" t="s">
        <v>3018</v>
      </c>
      <c r="N280" s="10" t="s">
        <v>3019</v>
      </c>
      <c r="O280" s="10" t="s">
        <v>384</v>
      </c>
      <c r="P280" s="3" t="s">
        <v>98</v>
      </c>
      <c r="Q280" s="10" t="s">
        <v>99</v>
      </c>
      <c r="R280" s="10" t="s">
        <v>591</v>
      </c>
      <c r="S280" s="9" t="s">
        <v>592</v>
      </c>
      <c r="T280" s="10">
        <v>52272737</v>
      </c>
      <c r="U280" s="10" t="s">
        <v>591</v>
      </c>
      <c r="V280" s="10" t="s">
        <v>593</v>
      </c>
      <c r="W280" s="9" t="s">
        <v>103</v>
      </c>
      <c r="X280" s="9" t="s">
        <v>103</v>
      </c>
      <c r="Y280" s="10" t="s">
        <v>104</v>
      </c>
      <c r="Z280" s="18">
        <v>82726058</v>
      </c>
      <c r="AA280" s="10" t="s">
        <v>103</v>
      </c>
      <c r="AB280" s="10" t="s">
        <v>103</v>
      </c>
      <c r="AC280" s="18">
        <v>7589549</v>
      </c>
      <c r="AD280" s="6" t="s">
        <v>103</v>
      </c>
      <c r="AE280" s="9">
        <v>26223</v>
      </c>
      <c r="AF280" s="9" t="s">
        <v>3020</v>
      </c>
      <c r="AG280" s="19">
        <v>2022011000068</v>
      </c>
      <c r="AH280" s="20">
        <v>44964</v>
      </c>
      <c r="AI280" s="20">
        <v>44964</v>
      </c>
      <c r="AJ280" s="10" t="s">
        <v>103</v>
      </c>
      <c r="AK280" s="10" t="s">
        <v>103</v>
      </c>
      <c r="AL280" s="21" t="s">
        <v>103</v>
      </c>
      <c r="AM280" s="10" t="s">
        <v>103</v>
      </c>
      <c r="AN280" s="20" t="s">
        <v>103</v>
      </c>
      <c r="AO280" s="7">
        <v>0</v>
      </c>
      <c r="AP280" s="10" t="s">
        <v>103</v>
      </c>
      <c r="AQ280" s="7">
        <v>0</v>
      </c>
      <c r="AR280" s="10" t="s">
        <v>103</v>
      </c>
      <c r="AS280" s="7">
        <v>0</v>
      </c>
      <c r="AT280" s="3" t="s">
        <v>103</v>
      </c>
      <c r="AU280" s="7">
        <v>0</v>
      </c>
      <c r="AV280" s="3" t="s">
        <v>103</v>
      </c>
      <c r="AW280" s="7">
        <v>0</v>
      </c>
      <c r="AX280" s="3" t="s">
        <v>103</v>
      </c>
      <c r="AY280" s="7">
        <v>0</v>
      </c>
      <c r="AZ280" s="3" t="s">
        <v>103</v>
      </c>
      <c r="BA280" s="10">
        <v>0</v>
      </c>
      <c r="BB280" s="3" t="s">
        <v>103</v>
      </c>
      <c r="BC280" s="3">
        <f t="shared" si="21"/>
        <v>0</v>
      </c>
      <c r="BD280" s="8">
        <f t="shared" si="20"/>
        <v>82726058</v>
      </c>
      <c r="BE280" s="43">
        <v>0</v>
      </c>
      <c r="BF280" s="43">
        <v>0</v>
      </c>
      <c r="BG280" s="43">
        <v>0</v>
      </c>
      <c r="BH280" s="43">
        <v>0</v>
      </c>
      <c r="BI280" s="20">
        <v>45291</v>
      </c>
      <c r="BJ280" s="20">
        <v>45291</v>
      </c>
      <c r="BK280" s="183">
        <f t="shared" ca="1" si="19"/>
        <v>-838</v>
      </c>
      <c r="BL280" s="10" t="s">
        <v>127</v>
      </c>
      <c r="BM280" s="10" t="s">
        <v>3021</v>
      </c>
      <c r="BN280" s="10" t="s">
        <v>107</v>
      </c>
      <c r="BO280" s="9" t="s">
        <v>3022</v>
      </c>
      <c r="BP280" s="9">
        <v>0</v>
      </c>
      <c r="BQ280" s="10" t="s">
        <v>1713</v>
      </c>
      <c r="BR280" s="17">
        <v>44963</v>
      </c>
      <c r="BS280" s="9" t="s">
        <v>2918</v>
      </c>
      <c r="BT280" s="17">
        <v>44964</v>
      </c>
      <c r="BU280" s="10" t="s">
        <v>3023</v>
      </c>
      <c r="BV280" s="9" t="s">
        <v>131</v>
      </c>
      <c r="BW280" s="124" t="s">
        <v>113</v>
      </c>
      <c r="BX280" s="10" t="s">
        <v>132</v>
      </c>
      <c r="BY280" s="10" t="s">
        <v>103</v>
      </c>
      <c r="BZ280" s="10" t="s">
        <v>142</v>
      </c>
      <c r="CA280" s="10" t="s">
        <v>103</v>
      </c>
      <c r="CB280" s="9" t="s">
        <v>160</v>
      </c>
      <c r="CC280" s="9" t="s">
        <v>3024</v>
      </c>
      <c r="CD280" s="10" t="s">
        <v>3025</v>
      </c>
      <c r="CE280" s="12" t="s">
        <v>103</v>
      </c>
      <c r="CF280" s="175"/>
      <c r="CG280" s="175"/>
      <c r="CH280" s="182" t="s">
        <v>245</v>
      </c>
      <c r="CI280" s="182" t="s">
        <v>246</v>
      </c>
      <c r="CJ280" s="182" t="s">
        <v>99</v>
      </c>
      <c r="CK280" s="182" t="s">
        <v>247</v>
      </c>
    </row>
    <row r="281" spans="1:89" ht="90" x14ac:dyDescent="0.25">
      <c r="A281" s="140">
        <v>236</v>
      </c>
      <c r="B281" s="10" t="s">
        <v>3026</v>
      </c>
      <c r="C281" s="10" t="s">
        <v>3027</v>
      </c>
      <c r="D281" s="9" t="s">
        <v>482</v>
      </c>
      <c r="E281" s="17">
        <v>44960</v>
      </c>
      <c r="F281" s="10" t="s">
        <v>3028</v>
      </c>
      <c r="G281" s="10" t="s">
        <v>91</v>
      </c>
      <c r="H281" s="11" t="s">
        <v>92</v>
      </c>
      <c r="I281" s="11" t="s">
        <v>93</v>
      </c>
      <c r="J281" s="19">
        <v>1019045407</v>
      </c>
      <c r="K281" s="13">
        <v>8</v>
      </c>
      <c r="L281" s="9" t="s">
        <v>94</v>
      </c>
      <c r="M281" s="3" t="s">
        <v>95</v>
      </c>
      <c r="N281" s="10" t="s">
        <v>3029</v>
      </c>
      <c r="O281" s="10" t="s">
        <v>384</v>
      </c>
      <c r="P281" s="3" t="s">
        <v>98</v>
      </c>
      <c r="Q281" s="10" t="s">
        <v>99</v>
      </c>
      <c r="R281" s="10" t="s">
        <v>591</v>
      </c>
      <c r="S281" s="9" t="s">
        <v>592</v>
      </c>
      <c r="T281" s="10">
        <v>52272737</v>
      </c>
      <c r="U281" s="10" t="s">
        <v>591</v>
      </c>
      <c r="V281" s="10" t="s">
        <v>593</v>
      </c>
      <c r="W281" s="9" t="s">
        <v>103</v>
      </c>
      <c r="X281" s="9" t="s">
        <v>103</v>
      </c>
      <c r="Y281" s="10" t="s">
        <v>104</v>
      </c>
      <c r="Z281" s="18">
        <v>105191174</v>
      </c>
      <c r="AA281" s="10" t="s">
        <v>103</v>
      </c>
      <c r="AB281" s="10" t="s">
        <v>103</v>
      </c>
      <c r="AC281" s="18">
        <v>9562834</v>
      </c>
      <c r="AD281" s="6" t="s">
        <v>103</v>
      </c>
      <c r="AE281" s="13">
        <v>25323</v>
      </c>
      <c r="AF281" s="13">
        <v>67623</v>
      </c>
      <c r="AG281" s="52">
        <v>2022011000068</v>
      </c>
      <c r="AH281" s="20">
        <v>44963</v>
      </c>
      <c r="AI281" s="20">
        <v>44965</v>
      </c>
      <c r="AJ281" s="10" t="s">
        <v>103</v>
      </c>
      <c r="AK281" s="10" t="s">
        <v>103</v>
      </c>
      <c r="AL281" s="21" t="s">
        <v>103</v>
      </c>
      <c r="AM281" s="10" t="s">
        <v>103</v>
      </c>
      <c r="AN281" s="20" t="s">
        <v>103</v>
      </c>
      <c r="AO281" s="7">
        <v>0</v>
      </c>
      <c r="AP281" s="10" t="s">
        <v>103</v>
      </c>
      <c r="AQ281" s="7">
        <v>0</v>
      </c>
      <c r="AR281" s="10" t="s">
        <v>103</v>
      </c>
      <c r="AS281" s="7">
        <v>0</v>
      </c>
      <c r="AT281" s="3" t="s">
        <v>103</v>
      </c>
      <c r="AU281" s="7">
        <v>0</v>
      </c>
      <c r="AV281" s="3" t="s">
        <v>103</v>
      </c>
      <c r="AW281" s="7">
        <v>0</v>
      </c>
      <c r="AX281" s="3" t="s">
        <v>103</v>
      </c>
      <c r="AY281" s="7">
        <v>0</v>
      </c>
      <c r="AZ281" s="3" t="s">
        <v>103</v>
      </c>
      <c r="BA281" s="10">
        <v>0</v>
      </c>
      <c r="BB281" s="3" t="s">
        <v>103</v>
      </c>
      <c r="BC281" s="3">
        <f t="shared" si="21"/>
        <v>0</v>
      </c>
      <c r="BD281" s="8">
        <f t="shared" si="20"/>
        <v>105191174</v>
      </c>
      <c r="BE281" s="43">
        <v>0</v>
      </c>
      <c r="BF281" s="43">
        <v>0</v>
      </c>
      <c r="BG281" s="43">
        <v>0</v>
      </c>
      <c r="BH281" s="43">
        <v>0</v>
      </c>
      <c r="BI281" s="20">
        <v>45291</v>
      </c>
      <c r="BJ281" s="20">
        <v>45291</v>
      </c>
      <c r="BK281" s="183">
        <f t="shared" ca="1" si="19"/>
        <v>-838</v>
      </c>
      <c r="BL281" s="10" t="s">
        <v>127</v>
      </c>
      <c r="BM281" s="10" t="s">
        <v>95</v>
      </c>
      <c r="BN281" s="10" t="s">
        <v>107</v>
      </c>
      <c r="BO281" s="9" t="s">
        <v>3030</v>
      </c>
      <c r="BP281" s="9">
        <v>1</v>
      </c>
      <c r="BQ281" s="11" t="s">
        <v>109</v>
      </c>
      <c r="BR281" s="17">
        <v>44965</v>
      </c>
      <c r="BS281" s="9" t="s">
        <v>2918</v>
      </c>
      <c r="BT281" s="17">
        <v>44965</v>
      </c>
      <c r="BU281" s="10" t="s">
        <v>3031</v>
      </c>
      <c r="BV281" s="11" t="s">
        <v>3032</v>
      </c>
      <c r="BW281" s="124" t="s">
        <v>113</v>
      </c>
      <c r="BX281" s="10" t="s">
        <v>132</v>
      </c>
      <c r="BY281" s="10" t="s">
        <v>103</v>
      </c>
      <c r="BZ281" s="10" t="s">
        <v>142</v>
      </c>
      <c r="CA281" s="10" t="s">
        <v>103</v>
      </c>
      <c r="CB281" s="9" t="s">
        <v>160</v>
      </c>
      <c r="CC281" s="9" t="s">
        <v>3033</v>
      </c>
      <c r="CD281" s="10" t="s">
        <v>3034</v>
      </c>
      <c r="CE281" s="12" t="s">
        <v>103</v>
      </c>
      <c r="CF281" s="175"/>
      <c r="CG281" s="175"/>
      <c r="CH281" s="182" t="s">
        <v>245</v>
      </c>
      <c r="CI281" s="182" t="s">
        <v>246</v>
      </c>
      <c r="CJ281" s="182" t="s">
        <v>99</v>
      </c>
      <c r="CK281" s="182" t="s">
        <v>247</v>
      </c>
    </row>
    <row r="282" spans="1:89" ht="90" x14ac:dyDescent="0.25">
      <c r="A282" s="140">
        <v>238</v>
      </c>
      <c r="B282" s="10" t="s">
        <v>3035</v>
      </c>
      <c r="C282" s="10" t="s">
        <v>3036</v>
      </c>
      <c r="D282" s="9" t="s">
        <v>482</v>
      </c>
      <c r="E282" s="17">
        <v>44960</v>
      </c>
      <c r="F282" s="10" t="s">
        <v>3037</v>
      </c>
      <c r="G282" s="10" t="s">
        <v>91</v>
      </c>
      <c r="H282" s="11" t="s">
        <v>92</v>
      </c>
      <c r="I282" s="11" t="s">
        <v>93</v>
      </c>
      <c r="J282" s="19">
        <v>46455939</v>
      </c>
      <c r="K282" s="9">
        <v>0</v>
      </c>
      <c r="L282" s="9" t="s">
        <v>94</v>
      </c>
      <c r="M282" s="9" t="s">
        <v>3038</v>
      </c>
      <c r="N282" s="10" t="s">
        <v>3029</v>
      </c>
      <c r="O282" s="10" t="s">
        <v>384</v>
      </c>
      <c r="P282" s="3" t="s">
        <v>98</v>
      </c>
      <c r="Q282" s="10" t="s">
        <v>99</v>
      </c>
      <c r="R282" s="10" t="s">
        <v>591</v>
      </c>
      <c r="S282" s="9" t="s">
        <v>592</v>
      </c>
      <c r="T282" s="10">
        <v>52272737</v>
      </c>
      <c r="U282" s="10" t="s">
        <v>591</v>
      </c>
      <c r="V282" s="10" t="s">
        <v>593</v>
      </c>
      <c r="W282" s="9" t="s">
        <v>103</v>
      </c>
      <c r="X282" s="9" t="s">
        <v>103</v>
      </c>
      <c r="Y282" s="10" t="s">
        <v>104</v>
      </c>
      <c r="Z282" s="18">
        <v>105191174</v>
      </c>
      <c r="AA282" s="9" t="s">
        <v>103</v>
      </c>
      <c r="AB282" s="9" t="s">
        <v>103</v>
      </c>
      <c r="AC282" s="18">
        <v>1526839</v>
      </c>
      <c r="AD282" s="6" t="s">
        <v>103</v>
      </c>
      <c r="AE282" s="13">
        <v>25123</v>
      </c>
      <c r="AF282" s="13">
        <v>71923</v>
      </c>
      <c r="AG282" s="52">
        <v>2022011000068</v>
      </c>
      <c r="AH282" s="17">
        <v>44964</v>
      </c>
      <c r="AI282" s="20">
        <v>44965</v>
      </c>
      <c r="AJ282" s="10" t="s">
        <v>103</v>
      </c>
      <c r="AK282" s="10" t="s">
        <v>103</v>
      </c>
      <c r="AL282" s="21" t="s">
        <v>103</v>
      </c>
      <c r="AM282" s="10" t="s">
        <v>103</v>
      </c>
      <c r="AN282" s="20" t="s">
        <v>103</v>
      </c>
      <c r="AO282" s="7">
        <v>0</v>
      </c>
      <c r="AP282" s="10" t="s">
        <v>103</v>
      </c>
      <c r="AQ282" s="7">
        <v>0</v>
      </c>
      <c r="AR282" s="10" t="s">
        <v>103</v>
      </c>
      <c r="AS282" s="7">
        <v>0</v>
      </c>
      <c r="AT282" s="3" t="s">
        <v>103</v>
      </c>
      <c r="AU282" s="7">
        <v>0</v>
      </c>
      <c r="AV282" s="3" t="s">
        <v>103</v>
      </c>
      <c r="AW282" s="7">
        <v>0</v>
      </c>
      <c r="AX282" s="3" t="s">
        <v>103</v>
      </c>
      <c r="AY282" s="7">
        <v>0</v>
      </c>
      <c r="AZ282" s="3" t="s">
        <v>103</v>
      </c>
      <c r="BA282" s="10">
        <v>0</v>
      </c>
      <c r="BB282" s="3" t="s">
        <v>103</v>
      </c>
      <c r="BC282" s="3">
        <f t="shared" si="21"/>
        <v>0</v>
      </c>
      <c r="BD282" s="8">
        <f t="shared" si="20"/>
        <v>105191174</v>
      </c>
      <c r="BE282" s="43">
        <v>0</v>
      </c>
      <c r="BF282" s="43">
        <v>0</v>
      </c>
      <c r="BG282" s="43">
        <v>0</v>
      </c>
      <c r="BH282" s="43">
        <v>0</v>
      </c>
      <c r="BI282" s="17">
        <v>45291</v>
      </c>
      <c r="BJ282" s="17">
        <v>45291</v>
      </c>
      <c r="BK282" s="183">
        <f t="shared" ref="BK282:BK345" ca="1" si="22">BJ282-TODAY()</f>
        <v>-838</v>
      </c>
      <c r="BL282" s="10" t="s">
        <v>127</v>
      </c>
      <c r="BM282" s="10" t="s">
        <v>95</v>
      </c>
      <c r="BN282" s="10" t="s">
        <v>107</v>
      </c>
      <c r="BO282" s="9" t="s">
        <v>3039</v>
      </c>
      <c r="BP282" s="9">
        <v>0</v>
      </c>
      <c r="BQ282" s="10" t="s">
        <v>158</v>
      </c>
      <c r="BR282" s="17">
        <v>44964</v>
      </c>
      <c r="BS282" s="9" t="s">
        <v>2992</v>
      </c>
      <c r="BT282" s="17">
        <v>44965</v>
      </c>
      <c r="BU282" s="10" t="s">
        <v>3040</v>
      </c>
      <c r="BV282" s="10" t="s">
        <v>3041</v>
      </c>
      <c r="BW282" s="124" t="s">
        <v>113</v>
      </c>
      <c r="BX282" s="10" t="s">
        <v>132</v>
      </c>
      <c r="BY282" s="9" t="s">
        <v>103</v>
      </c>
      <c r="BZ282" s="10" t="s">
        <v>142</v>
      </c>
      <c r="CA282" s="10" t="s">
        <v>103</v>
      </c>
      <c r="CB282" s="9" t="s">
        <v>117</v>
      </c>
      <c r="CC282" s="9" t="s">
        <v>3042</v>
      </c>
      <c r="CD282" s="10" t="s">
        <v>3043</v>
      </c>
      <c r="CE282" s="12" t="s">
        <v>103</v>
      </c>
      <c r="CF282" s="175"/>
      <c r="CG282" s="175"/>
      <c r="CH282" s="182" t="s">
        <v>245</v>
      </c>
      <c r="CI282" s="182" t="s">
        <v>246</v>
      </c>
      <c r="CJ282" s="182" t="s">
        <v>99</v>
      </c>
      <c r="CK282" s="182" t="s">
        <v>247</v>
      </c>
    </row>
    <row r="283" spans="1:89" ht="72" x14ac:dyDescent="0.25">
      <c r="A283" s="140">
        <v>460</v>
      </c>
      <c r="B283" s="10" t="s">
        <v>3044</v>
      </c>
      <c r="C283" s="10" t="s">
        <v>3045</v>
      </c>
      <c r="D283" s="9" t="s">
        <v>482</v>
      </c>
      <c r="E283" s="17">
        <v>44960</v>
      </c>
      <c r="F283" s="10" t="s">
        <v>3046</v>
      </c>
      <c r="G283" s="10" t="s">
        <v>91</v>
      </c>
      <c r="H283" s="11" t="s">
        <v>92</v>
      </c>
      <c r="I283" s="11" t="s">
        <v>93</v>
      </c>
      <c r="J283" s="19">
        <v>1000284897</v>
      </c>
      <c r="K283" s="13">
        <v>9</v>
      </c>
      <c r="L283" s="9" t="s">
        <v>94</v>
      </c>
      <c r="M283" s="13" t="s">
        <v>95</v>
      </c>
      <c r="N283" s="10" t="s">
        <v>3047</v>
      </c>
      <c r="O283" s="11" t="s">
        <v>97</v>
      </c>
      <c r="P283" s="10" t="s">
        <v>168</v>
      </c>
      <c r="Q283" s="10" t="s">
        <v>99</v>
      </c>
      <c r="R283" s="10" t="s">
        <v>1130</v>
      </c>
      <c r="S283" s="10" t="s">
        <v>1131</v>
      </c>
      <c r="T283" s="10">
        <v>91226679</v>
      </c>
      <c r="U283" s="11" t="s">
        <v>1130</v>
      </c>
      <c r="V283" s="10" t="s">
        <v>103</v>
      </c>
      <c r="W283" s="10" t="s">
        <v>103</v>
      </c>
      <c r="X283" s="10" t="s">
        <v>103</v>
      </c>
      <c r="Y283" s="9" t="s">
        <v>104</v>
      </c>
      <c r="Z283" s="18">
        <v>10245888</v>
      </c>
      <c r="AA283" s="10" t="s">
        <v>103</v>
      </c>
      <c r="AB283" s="10" t="s">
        <v>103</v>
      </c>
      <c r="AC283" s="18">
        <v>3415296</v>
      </c>
      <c r="AD283" s="6" t="s">
        <v>103</v>
      </c>
      <c r="AE283" s="13">
        <v>36123</v>
      </c>
      <c r="AF283" s="13">
        <v>76523</v>
      </c>
      <c r="AG283" s="52">
        <v>2018011001068</v>
      </c>
      <c r="AH283" s="20">
        <v>44966</v>
      </c>
      <c r="AI283" s="17">
        <v>44967</v>
      </c>
      <c r="AJ283" s="10" t="s">
        <v>103</v>
      </c>
      <c r="AK283" s="10" t="s">
        <v>103</v>
      </c>
      <c r="AL283" s="21" t="s">
        <v>103</v>
      </c>
      <c r="AM283" s="10" t="s">
        <v>103</v>
      </c>
      <c r="AN283" s="20" t="s">
        <v>103</v>
      </c>
      <c r="AO283" s="7">
        <v>0</v>
      </c>
      <c r="AP283" s="10" t="s">
        <v>103</v>
      </c>
      <c r="AQ283" s="7">
        <v>0</v>
      </c>
      <c r="AR283" s="10" t="s">
        <v>103</v>
      </c>
      <c r="AS283" s="7">
        <v>0</v>
      </c>
      <c r="AT283" s="3" t="s">
        <v>103</v>
      </c>
      <c r="AU283" s="7">
        <v>0</v>
      </c>
      <c r="AV283" s="3" t="s">
        <v>103</v>
      </c>
      <c r="AW283" s="7">
        <v>0</v>
      </c>
      <c r="AX283" s="3" t="s">
        <v>103</v>
      </c>
      <c r="AY283" s="7">
        <v>0</v>
      </c>
      <c r="AZ283" s="3" t="s">
        <v>103</v>
      </c>
      <c r="BA283" s="10">
        <v>0</v>
      </c>
      <c r="BB283" s="10">
        <v>0</v>
      </c>
      <c r="BC283" s="3">
        <f t="shared" si="21"/>
        <v>0</v>
      </c>
      <c r="BD283" s="8">
        <f t="shared" ref="BD283:BD346" si="23">Z283+AO283+AQ283+AS283</f>
        <v>10245888</v>
      </c>
      <c r="BE283" s="43">
        <v>0</v>
      </c>
      <c r="BF283" s="43">
        <v>0</v>
      </c>
      <c r="BG283" s="43">
        <v>0</v>
      </c>
      <c r="BH283" s="43">
        <v>0</v>
      </c>
      <c r="BI283" s="17">
        <v>45046</v>
      </c>
      <c r="BJ283" s="17">
        <v>45046</v>
      </c>
      <c r="BK283" s="183">
        <f t="shared" ca="1" si="22"/>
        <v>-1083</v>
      </c>
      <c r="BL283" s="10" t="s">
        <v>127</v>
      </c>
      <c r="BM283" s="10" t="s">
        <v>95</v>
      </c>
      <c r="BN283" s="10" t="s">
        <v>107</v>
      </c>
      <c r="BO283" s="9" t="s">
        <v>3048</v>
      </c>
      <c r="BP283" s="9">
        <v>0</v>
      </c>
      <c r="BQ283" s="10" t="s">
        <v>109</v>
      </c>
      <c r="BR283" s="17">
        <v>44966</v>
      </c>
      <c r="BS283" s="9" t="s">
        <v>3049</v>
      </c>
      <c r="BT283" s="17">
        <v>44966</v>
      </c>
      <c r="BU283" s="10" t="s">
        <v>3050</v>
      </c>
      <c r="BV283" s="11" t="s">
        <v>131</v>
      </c>
      <c r="BW283" s="9" t="s">
        <v>113</v>
      </c>
      <c r="BX283" s="10" t="s">
        <v>132</v>
      </c>
      <c r="BY283" s="9" t="s">
        <v>103</v>
      </c>
      <c r="BZ283" s="10" t="s">
        <v>1170</v>
      </c>
      <c r="CA283" s="9" t="s">
        <v>103</v>
      </c>
      <c r="CB283" s="9" t="s">
        <v>117</v>
      </c>
      <c r="CC283" s="9" t="s">
        <v>3051</v>
      </c>
      <c r="CD283" s="10" t="s">
        <v>3052</v>
      </c>
      <c r="CE283" s="12" t="s">
        <v>103</v>
      </c>
      <c r="CF283" s="175"/>
      <c r="CG283" s="175"/>
      <c r="CH283" s="182" t="s">
        <v>726</v>
      </c>
      <c r="CI283" s="182" t="s">
        <v>246</v>
      </c>
      <c r="CJ283" s="182" t="s">
        <v>1137</v>
      </c>
      <c r="CK283" s="182" t="s">
        <v>1137</v>
      </c>
    </row>
    <row r="284" spans="1:89" ht="72" x14ac:dyDescent="0.25">
      <c r="A284" s="140">
        <v>463</v>
      </c>
      <c r="B284" s="10" t="s">
        <v>3053</v>
      </c>
      <c r="C284" s="10" t="s">
        <v>3054</v>
      </c>
      <c r="D284" s="9" t="s">
        <v>482</v>
      </c>
      <c r="E284" s="17">
        <v>44960</v>
      </c>
      <c r="F284" s="10" t="s">
        <v>3055</v>
      </c>
      <c r="G284" s="10" t="s">
        <v>91</v>
      </c>
      <c r="H284" s="11" t="s">
        <v>92</v>
      </c>
      <c r="I284" s="11" t="s">
        <v>93</v>
      </c>
      <c r="J284" s="19">
        <v>1152201545</v>
      </c>
      <c r="K284" s="13">
        <v>8</v>
      </c>
      <c r="L284" s="9" t="s">
        <v>94</v>
      </c>
      <c r="M284" s="9" t="s">
        <v>1255</v>
      </c>
      <c r="N284" s="10" t="s">
        <v>3056</v>
      </c>
      <c r="O284" s="11" t="s">
        <v>97</v>
      </c>
      <c r="P284" s="10" t="s">
        <v>168</v>
      </c>
      <c r="Q284" s="10" t="s">
        <v>99</v>
      </c>
      <c r="R284" s="10" t="s">
        <v>1130</v>
      </c>
      <c r="S284" s="10" t="s">
        <v>2360</v>
      </c>
      <c r="T284" s="28">
        <v>51872606</v>
      </c>
      <c r="U284" s="11" t="s">
        <v>1130</v>
      </c>
      <c r="V284" s="11" t="s">
        <v>103</v>
      </c>
      <c r="W284" s="9" t="s">
        <v>103</v>
      </c>
      <c r="X284" s="9" t="s">
        <v>103</v>
      </c>
      <c r="Y284" s="10" t="s">
        <v>104</v>
      </c>
      <c r="Z284" s="18">
        <v>53430410</v>
      </c>
      <c r="AA284" s="9" t="s">
        <v>103</v>
      </c>
      <c r="AB284" s="9" t="s">
        <v>103</v>
      </c>
      <c r="AC284" s="18">
        <v>4857310</v>
      </c>
      <c r="AD284" s="6" t="s">
        <v>103</v>
      </c>
      <c r="AE284" s="13">
        <v>36323</v>
      </c>
      <c r="AF284" s="13">
        <v>72423</v>
      </c>
      <c r="AG284" s="52">
        <v>2022011000057</v>
      </c>
      <c r="AH284" s="20">
        <v>44964</v>
      </c>
      <c r="AI284" s="17">
        <v>44966</v>
      </c>
      <c r="AJ284" s="10" t="s">
        <v>103</v>
      </c>
      <c r="AK284" s="10" t="s">
        <v>103</v>
      </c>
      <c r="AL284" s="21" t="s">
        <v>103</v>
      </c>
      <c r="AM284" s="10" t="s">
        <v>103</v>
      </c>
      <c r="AN284" s="20" t="s">
        <v>103</v>
      </c>
      <c r="AO284" s="7">
        <v>0</v>
      </c>
      <c r="AP284" s="10" t="s">
        <v>103</v>
      </c>
      <c r="AQ284" s="7">
        <v>0</v>
      </c>
      <c r="AR284" s="10" t="s">
        <v>103</v>
      </c>
      <c r="AS284" s="7">
        <v>0</v>
      </c>
      <c r="AT284" s="3" t="s">
        <v>103</v>
      </c>
      <c r="AU284" s="7">
        <v>0</v>
      </c>
      <c r="AV284" s="3" t="s">
        <v>103</v>
      </c>
      <c r="AW284" s="7">
        <v>0</v>
      </c>
      <c r="AX284" s="3" t="s">
        <v>103</v>
      </c>
      <c r="AY284" s="7">
        <v>0</v>
      </c>
      <c r="AZ284" s="3" t="s">
        <v>103</v>
      </c>
      <c r="BA284" s="10">
        <v>0</v>
      </c>
      <c r="BB284" s="10">
        <v>0</v>
      </c>
      <c r="BC284" s="3">
        <f t="shared" si="21"/>
        <v>-114</v>
      </c>
      <c r="BD284" s="8">
        <f t="shared" si="23"/>
        <v>53430410</v>
      </c>
      <c r="BE284" s="43">
        <v>0</v>
      </c>
      <c r="BF284" s="43">
        <v>0</v>
      </c>
      <c r="BG284" s="43">
        <v>0</v>
      </c>
      <c r="BH284" s="43">
        <v>0</v>
      </c>
      <c r="BI284" s="17">
        <v>45291</v>
      </c>
      <c r="BJ284" s="17">
        <v>45177</v>
      </c>
      <c r="BK284" s="183">
        <f t="shared" ca="1" si="22"/>
        <v>-952</v>
      </c>
      <c r="BL284" s="10" t="s">
        <v>127</v>
      </c>
      <c r="BM284" s="10" t="s">
        <v>95</v>
      </c>
      <c r="BN284" s="10" t="s">
        <v>107</v>
      </c>
      <c r="BO284" s="9" t="s">
        <v>3057</v>
      </c>
      <c r="BP284" s="9">
        <v>0</v>
      </c>
      <c r="BQ284" s="11" t="s">
        <v>109</v>
      </c>
      <c r="BR284" s="17">
        <v>44965</v>
      </c>
      <c r="BS284" s="9" t="s">
        <v>2725</v>
      </c>
      <c r="BT284" s="17">
        <v>44965</v>
      </c>
      <c r="BU284" s="10" t="s">
        <v>3058</v>
      </c>
      <c r="BV284" s="11" t="s">
        <v>3059</v>
      </c>
      <c r="BW284" s="9" t="s">
        <v>113</v>
      </c>
      <c r="BX284" s="10" t="s">
        <v>114</v>
      </c>
      <c r="BY284" s="9" t="s">
        <v>103</v>
      </c>
      <c r="BZ284" s="10" t="s">
        <v>2103</v>
      </c>
      <c r="CA284" s="10" t="s">
        <v>103</v>
      </c>
      <c r="CB284" s="9" t="s">
        <v>117</v>
      </c>
      <c r="CC284" s="9" t="s">
        <v>3060</v>
      </c>
      <c r="CD284" s="10" t="s">
        <v>3061</v>
      </c>
      <c r="CE284" s="12">
        <v>45178</v>
      </c>
      <c r="CF284" s="175"/>
      <c r="CG284" s="175"/>
      <c r="CH284" s="182" t="s">
        <v>726</v>
      </c>
      <c r="CI284" s="182" t="s">
        <v>246</v>
      </c>
      <c r="CJ284" s="182" t="s">
        <v>1137</v>
      </c>
      <c r="CK284" s="182" t="s">
        <v>1137</v>
      </c>
    </row>
    <row r="285" spans="1:89" ht="72" x14ac:dyDescent="0.25">
      <c r="A285" s="140">
        <v>468</v>
      </c>
      <c r="B285" s="10" t="s">
        <v>3062</v>
      </c>
      <c r="C285" s="10" t="s">
        <v>3063</v>
      </c>
      <c r="D285" s="9" t="s">
        <v>482</v>
      </c>
      <c r="E285" s="17">
        <v>44960</v>
      </c>
      <c r="F285" s="10" t="s">
        <v>3064</v>
      </c>
      <c r="G285" s="10" t="s">
        <v>91</v>
      </c>
      <c r="H285" s="11" t="s">
        <v>92</v>
      </c>
      <c r="I285" s="11" t="s">
        <v>93</v>
      </c>
      <c r="J285" s="19">
        <v>9727077</v>
      </c>
      <c r="K285" s="13">
        <v>0</v>
      </c>
      <c r="L285" s="9" t="s">
        <v>94</v>
      </c>
      <c r="M285" s="9" t="s">
        <v>3065</v>
      </c>
      <c r="N285" s="10" t="s">
        <v>3066</v>
      </c>
      <c r="O285" s="11" t="s">
        <v>97</v>
      </c>
      <c r="P285" s="10" t="s">
        <v>168</v>
      </c>
      <c r="Q285" s="10" t="s">
        <v>99</v>
      </c>
      <c r="R285" s="10" t="s">
        <v>1130</v>
      </c>
      <c r="S285" s="10" t="s">
        <v>1131</v>
      </c>
      <c r="T285" s="10">
        <v>91226679</v>
      </c>
      <c r="U285" s="11" t="s">
        <v>1130</v>
      </c>
      <c r="V285" s="11" t="s">
        <v>103</v>
      </c>
      <c r="W285" s="10" t="s">
        <v>103</v>
      </c>
      <c r="X285" s="10" t="s">
        <v>103</v>
      </c>
      <c r="Y285" s="9" t="s">
        <v>104</v>
      </c>
      <c r="Z285" s="18">
        <v>83485039</v>
      </c>
      <c r="AA285" s="10" t="s">
        <v>103</v>
      </c>
      <c r="AB285" s="10" t="s">
        <v>103</v>
      </c>
      <c r="AC285" s="18">
        <v>7589549</v>
      </c>
      <c r="AD285" s="6" t="s">
        <v>103</v>
      </c>
      <c r="AE285" s="13">
        <v>51123</v>
      </c>
      <c r="AF285" s="13">
        <v>76623</v>
      </c>
      <c r="AG285" s="52">
        <v>2022011000057</v>
      </c>
      <c r="AH285" s="20">
        <v>44966</v>
      </c>
      <c r="AI285" s="17">
        <v>44970</v>
      </c>
      <c r="AJ285" s="10" t="s">
        <v>103</v>
      </c>
      <c r="AK285" s="10" t="s">
        <v>103</v>
      </c>
      <c r="AL285" s="21" t="s">
        <v>103</v>
      </c>
      <c r="AM285" s="10" t="s">
        <v>103</v>
      </c>
      <c r="AN285" s="20" t="s">
        <v>103</v>
      </c>
      <c r="AO285" s="7">
        <v>0</v>
      </c>
      <c r="AP285" s="10" t="s">
        <v>103</v>
      </c>
      <c r="AQ285" s="7">
        <v>0</v>
      </c>
      <c r="AR285" s="10" t="s">
        <v>103</v>
      </c>
      <c r="AS285" s="7">
        <v>0</v>
      </c>
      <c r="AT285" s="3" t="s">
        <v>103</v>
      </c>
      <c r="AU285" s="7">
        <v>0</v>
      </c>
      <c r="AV285" s="3" t="s">
        <v>103</v>
      </c>
      <c r="AW285" s="7">
        <v>0</v>
      </c>
      <c r="AX285" s="3" t="s">
        <v>103</v>
      </c>
      <c r="AY285" s="7">
        <v>0</v>
      </c>
      <c r="AZ285" s="3" t="s">
        <v>103</v>
      </c>
      <c r="BA285" s="10">
        <v>0</v>
      </c>
      <c r="BB285" s="10">
        <v>0</v>
      </c>
      <c r="BC285" s="3">
        <f t="shared" si="21"/>
        <v>-92</v>
      </c>
      <c r="BD285" s="8">
        <f t="shared" si="23"/>
        <v>83485039</v>
      </c>
      <c r="BE285" s="43">
        <v>0</v>
      </c>
      <c r="BF285" s="43">
        <v>0</v>
      </c>
      <c r="BG285" s="43">
        <v>0</v>
      </c>
      <c r="BH285" s="43">
        <v>0</v>
      </c>
      <c r="BI285" s="17">
        <v>45291</v>
      </c>
      <c r="BJ285" s="17">
        <v>45199</v>
      </c>
      <c r="BK285" s="183">
        <f t="shared" ca="1" si="22"/>
        <v>-930</v>
      </c>
      <c r="BL285" s="10" t="s">
        <v>127</v>
      </c>
      <c r="BM285" s="10" t="s">
        <v>95</v>
      </c>
      <c r="BN285" s="10" t="s">
        <v>107</v>
      </c>
      <c r="BO285" s="9" t="s">
        <v>3067</v>
      </c>
      <c r="BP285" s="9">
        <v>0</v>
      </c>
      <c r="BQ285" s="11" t="s">
        <v>109</v>
      </c>
      <c r="BR285" s="17">
        <v>44967</v>
      </c>
      <c r="BS285" s="9" t="s">
        <v>3068</v>
      </c>
      <c r="BT285" s="17">
        <v>44970</v>
      </c>
      <c r="BU285" s="10" t="s">
        <v>3069</v>
      </c>
      <c r="BV285" s="11" t="s">
        <v>3070</v>
      </c>
      <c r="BW285" s="9" t="s">
        <v>113</v>
      </c>
      <c r="BX285" s="10" t="s">
        <v>114</v>
      </c>
      <c r="BY285" s="9" t="s">
        <v>103</v>
      </c>
      <c r="BZ285" s="10" t="s">
        <v>2103</v>
      </c>
      <c r="CA285" s="10" t="s">
        <v>103</v>
      </c>
      <c r="CB285" s="9" t="s">
        <v>160</v>
      </c>
      <c r="CC285" s="9" t="s">
        <v>3071</v>
      </c>
      <c r="CD285" s="10" t="s">
        <v>3072</v>
      </c>
      <c r="CE285" s="12" t="s">
        <v>103</v>
      </c>
      <c r="CF285" s="175"/>
      <c r="CG285" s="175"/>
      <c r="CH285" s="182" t="s">
        <v>726</v>
      </c>
      <c r="CI285" s="182" t="s">
        <v>246</v>
      </c>
      <c r="CJ285" s="182" t="s">
        <v>1137</v>
      </c>
      <c r="CK285" s="182" t="s">
        <v>1137</v>
      </c>
    </row>
    <row r="286" spans="1:89" ht="72" x14ac:dyDescent="0.25">
      <c r="A286" s="140">
        <v>482</v>
      </c>
      <c r="B286" s="10" t="s">
        <v>3073</v>
      </c>
      <c r="C286" s="10" t="s">
        <v>3074</v>
      </c>
      <c r="D286" s="9" t="s">
        <v>482</v>
      </c>
      <c r="E286" s="17">
        <v>44960</v>
      </c>
      <c r="F286" s="10" t="s">
        <v>3075</v>
      </c>
      <c r="G286" s="10" t="s">
        <v>91</v>
      </c>
      <c r="H286" s="11" t="s">
        <v>92</v>
      </c>
      <c r="I286" s="11" t="s">
        <v>93</v>
      </c>
      <c r="J286" s="52">
        <v>43034318</v>
      </c>
      <c r="K286" s="13">
        <v>1</v>
      </c>
      <c r="L286" s="13" t="s">
        <v>94</v>
      </c>
      <c r="M286" s="3" t="s">
        <v>95</v>
      </c>
      <c r="N286" s="10" t="s">
        <v>3076</v>
      </c>
      <c r="O286" s="11" t="s">
        <v>97</v>
      </c>
      <c r="P286" s="3" t="s">
        <v>98</v>
      </c>
      <c r="Q286" s="10" t="s">
        <v>99</v>
      </c>
      <c r="R286" s="10" t="s">
        <v>1130</v>
      </c>
      <c r="S286" s="10" t="s">
        <v>2360</v>
      </c>
      <c r="T286" s="10">
        <v>51872606</v>
      </c>
      <c r="U286" s="11" t="s">
        <v>1130</v>
      </c>
      <c r="V286" s="10" t="s">
        <v>103</v>
      </c>
      <c r="W286" s="10" t="s">
        <v>103</v>
      </c>
      <c r="X286" s="10" t="s">
        <v>103</v>
      </c>
      <c r="Y286" s="9" t="s">
        <v>104</v>
      </c>
      <c r="Z286" s="18">
        <v>121888206</v>
      </c>
      <c r="AA286" s="10" t="s">
        <v>103</v>
      </c>
      <c r="AB286" s="10" t="s">
        <v>103</v>
      </c>
      <c r="AC286" s="18">
        <v>11080746</v>
      </c>
      <c r="AD286" s="6" t="s">
        <v>103</v>
      </c>
      <c r="AE286" s="13">
        <v>37723</v>
      </c>
      <c r="AF286" s="9">
        <v>108423</v>
      </c>
      <c r="AG286" s="19">
        <v>2022011000057</v>
      </c>
      <c r="AH286" s="20">
        <v>44978</v>
      </c>
      <c r="AI286" s="17">
        <v>44980</v>
      </c>
      <c r="AJ286" s="10" t="s">
        <v>103</v>
      </c>
      <c r="AK286" s="10" t="s">
        <v>103</v>
      </c>
      <c r="AL286" s="21" t="s">
        <v>103</v>
      </c>
      <c r="AM286" s="10" t="s">
        <v>103</v>
      </c>
      <c r="AN286" s="20" t="s">
        <v>103</v>
      </c>
      <c r="AO286" s="7">
        <v>0</v>
      </c>
      <c r="AP286" s="10" t="s">
        <v>103</v>
      </c>
      <c r="AQ286" s="7">
        <v>0</v>
      </c>
      <c r="AR286" s="10" t="s">
        <v>103</v>
      </c>
      <c r="AS286" s="7">
        <v>0</v>
      </c>
      <c r="AT286" s="3" t="s">
        <v>103</v>
      </c>
      <c r="AU286" s="7">
        <v>0</v>
      </c>
      <c r="AV286" s="3" t="s">
        <v>103</v>
      </c>
      <c r="AW286" s="7">
        <v>0</v>
      </c>
      <c r="AX286" s="3" t="s">
        <v>103</v>
      </c>
      <c r="AY286" s="7">
        <v>0</v>
      </c>
      <c r="AZ286" s="3" t="s">
        <v>103</v>
      </c>
      <c r="BA286" s="10">
        <v>0</v>
      </c>
      <c r="BB286" s="13" t="s">
        <v>103</v>
      </c>
      <c r="BC286" s="3">
        <f t="shared" si="21"/>
        <v>0</v>
      </c>
      <c r="BD286" s="8">
        <f t="shared" si="23"/>
        <v>121888206</v>
      </c>
      <c r="BE286" s="43">
        <v>0</v>
      </c>
      <c r="BF286" s="43">
        <v>0</v>
      </c>
      <c r="BG286" s="43">
        <v>0</v>
      </c>
      <c r="BH286" s="43">
        <v>0</v>
      </c>
      <c r="BI286" s="17">
        <v>45291</v>
      </c>
      <c r="BJ286" s="17">
        <v>45291</v>
      </c>
      <c r="BK286" s="183">
        <f t="shared" ca="1" si="22"/>
        <v>-838</v>
      </c>
      <c r="BL286" s="10" t="s">
        <v>127</v>
      </c>
      <c r="BM286" s="10" t="s">
        <v>95</v>
      </c>
      <c r="BN286" s="9" t="s">
        <v>107</v>
      </c>
      <c r="BO286" s="9" t="s">
        <v>3077</v>
      </c>
      <c r="BP286" s="9">
        <v>0</v>
      </c>
      <c r="BQ286" s="10" t="s">
        <v>109</v>
      </c>
      <c r="BR286" s="17">
        <v>44979</v>
      </c>
      <c r="BS286" s="9" t="s">
        <v>3078</v>
      </c>
      <c r="BT286" s="17">
        <v>44980</v>
      </c>
      <c r="BU286" s="10" t="s">
        <v>3079</v>
      </c>
      <c r="BV286" s="11" t="s">
        <v>131</v>
      </c>
      <c r="BW286" s="9" t="s">
        <v>113</v>
      </c>
      <c r="BX286" s="10" t="s">
        <v>132</v>
      </c>
      <c r="BY286" s="9" t="s">
        <v>103</v>
      </c>
      <c r="BZ286" s="10" t="s">
        <v>3080</v>
      </c>
      <c r="CA286" s="10" t="s">
        <v>103</v>
      </c>
      <c r="CB286" s="9" t="s">
        <v>117</v>
      </c>
      <c r="CC286" s="9" t="s">
        <v>3081</v>
      </c>
      <c r="CD286" s="10" t="s">
        <v>3082</v>
      </c>
      <c r="CE286" s="12" t="s">
        <v>103</v>
      </c>
      <c r="CF286" s="175"/>
      <c r="CG286" s="175"/>
      <c r="CH286" s="182" t="s">
        <v>726</v>
      </c>
      <c r="CI286" s="182" t="s">
        <v>246</v>
      </c>
      <c r="CJ286" s="182" t="s">
        <v>1137</v>
      </c>
      <c r="CK286" s="182" t="s">
        <v>1137</v>
      </c>
    </row>
    <row r="287" spans="1:89" ht="72" x14ac:dyDescent="0.25">
      <c r="A287" s="140">
        <v>465</v>
      </c>
      <c r="B287" s="10" t="s">
        <v>3083</v>
      </c>
      <c r="C287" s="10" t="s">
        <v>3084</v>
      </c>
      <c r="D287" s="9" t="s">
        <v>482</v>
      </c>
      <c r="E287" s="17">
        <v>44960</v>
      </c>
      <c r="F287" s="10" t="s">
        <v>3085</v>
      </c>
      <c r="G287" s="10" t="s">
        <v>91</v>
      </c>
      <c r="H287" s="11" t="s">
        <v>92</v>
      </c>
      <c r="I287" s="11" t="s">
        <v>93</v>
      </c>
      <c r="J287" s="19">
        <v>1018451596</v>
      </c>
      <c r="K287" s="13">
        <v>9</v>
      </c>
      <c r="L287" s="9" t="s">
        <v>94</v>
      </c>
      <c r="M287" s="9" t="s">
        <v>95</v>
      </c>
      <c r="N287" s="10" t="s">
        <v>3086</v>
      </c>
      <c r="O287" s="11" t="s">
        <v>97</v>
      </c>
      <c r="P287" s="10" t="s">
        <v>168</v>
      </c>
      <c r="Q287" s="10" t="s">
        <v>99</v>
      </c>
      <c r="R287" s="10" t="s">
        <v>1130</v>
      </c>
      <c r="S287" s="10" t="s">
        <v>2360</v>
      </c>
      <c r="T287" s="28">
        <v>51872606</v>
      </c>
      <c r="U287" s="11" t="s">
        <v>1130</v>
      </c>
      <c r="V287" s="10" t="s">
        <v>103</v>
      </c>
      <c r="W287" s="9" t="s">
        <v>103</v>
      </c>
      <c r="X287" s="9" t="s">
        <v>103</v>
      </c>
      <c r="Y287" s="10" t="s">
        <v>104</v>
      </c>
      <c r="Z287" s="18">
        <v>53430410</v>
      </c>
      <c r="AA287" s="9" t="s">
        <v>103</v>
      </c>
      <c r="AB287" s="9" t="s">
        <v>103</v>
      </c>
      <c r="AC287" s="18">
        <v>4857310</v>
      </c>
      <c r="AD287" s="6" t="s">
        <v>103</v>
      </c>
      <c r="AE287" s="13">
        <v>36423</v>
      </c>
      <c r="AF287" s="13">
        <v>72323</v>
      </c>
      <c r="AG287" s="52">
        <v>2022011000057</v>
      </c>
      <c r="AH287" s="20">
        <v>44964</v>
      </c>
      <c r="AI287" s="17">
        <v>44966</v>
      </c>
      <c r="AJ287" s="10" t="s">
        <v>103</v>
      </c>
      <c r="AK287" s="10" t="s">
        <v>103</v>
      </c>
      <c r="AL287" s="21" t="s">
        <v>103</v>
      </c>
      <c r="AM287" s="10" t="s">
        <v>103</v>
      </c>
      <c r="AN287" s="20" t="s">
        <v>103</v>
      </c>
      <c r="AO287" s="7">
        <v>0</v>
      </c>
      <c r="AP287" s="10" t="s">
        <v>103</v>
      </c>
      <c r="AQ287" s="7">
        <v>0</v>
      </c>
      <c r="AR287" s="10" t="s">
        <v>103</v>
      </c>
      <c r="AS287" s="7">
        <v>0</v>
      </c>
      <c r="AT287" s="3" t="s">
        <v>103</v>
      </c>
      <c r="AU287" s="7">
        <v>0</v>
      </c>
      <c r="AV287" s="3" t="s">
        <v>103</v>
      </c>
      <c r="AW287" s="7">
        <v>0</v>
      </c>
      <c r="AX287" s="3" t="s">
        <v>103</v>
      </c>
      <c r="AY287" s="7">
        <v>0</v>
      </c>
      <c r="AZ287" s="3" t="s">
        <v>103</v>
      </c>
      <c r="BA287" s="10">
        <v>0</v>
      </c>
      <c r="BB287" s="10">
        <v>0</v>
      </c>
      <c r="BC287" s="3">
        <f t="shared" si="21"/>
        <v>-184</v>
      </c>
      <c r="BD287" s="8">
        <f t="shared" si="23"/>
        <v>53430410</v>
      </c>
      <c r="BE287" s="43">
        <v>0</v>
      </c>
      <c r="BF287" s="43">
        <v>0</v>
      </c>
      <c r="BG287" s="43">
        <v>0</v>
      </c>
      <c r="BH287" s="43">
        <v>0</v>
      </c>
      <c r="BI287" s="17">
        <v>45291</v>
      </c>
      <c r="BJ287" s="17">
        <v>45107</v>
      </c>
      <c r="BK287" s="183">
        <f t="shared" ca="1" si="22"/>
        <v>-1022</v>
      </c>
      <c r="BL287" s="10" t="s">
        <v>127</v>
      </c>
      <c r="BM287" s="10" t="s">
        <v>95</v>
      </c>
      <c r="BN287" s="9" t="s">
        <v>107</v>
      </c>
      <c r="BO287" s="9" t="s">
        <v>3087</v>
      </c>
      <c r="BP287" s="9">
        <v>0</v>
      </c>
      <c r="BQ287" s="10" t="s">
        <v>2856</v>
      </c>
      <c r="BR287" s="17">
        <v>44965</v>
      </c>
      <c r="BS287" s="9" t="s">
        <v>3088</v>
      </c>
      <c r="BT287" s="17">
        <v>44965</v>
      </c>
      <c r="BU287" s="10" t="s">
        <v>3089</v>
      </c>
      <c r="BV287" s="11" t="s">
        <v>3090</v>
      </c>
      <c r="BW287" s="9" t="s">
        <v>113</v>
      </c>
      <c r="BX287" s="10" t="s">
        <v>114</v>
      </c>
      <c r="BY287" s="9" t="s">
        <v>103</v>
      </c>
      <c r="BZ287" s="10" t="s">
        <v>259</v>
      </c>
      <c r="CA287" s="10" t="s">
        <v>103</v>
      </c>
      <c r="CB287" s="9" t="s">
        <v>117</v>
      </c>
      <c r="CC287" s="9" t="s">
        <v>3091</v>
      </c>
      <c r="CD287" s="10" t="s">
        <v>3092</v>
      </c>
      <c r="CE287" s="12">
        <v>45108</v>
      </c>
      <c r="CF287" s="175"/>
      <c r="CG287" s="175"/>
      <c r="CH287" s="182" t="s">
        <v>726</v>
      </c>
      <c r="CI287" s="182" t="s">
        <v>246</v>
      </c>
      <c r="CJ287" s="182" t="s">
        <v>1137</v>
      </c>
      <c r="CK287" s="182" t="s">
        <v>1137</v>
      </c>
    </row>
    <row r="288" spans="1:89" ht="90" x14ac:dyDescent="0.25">
      <c r="A288" s="140">
        <v>170</v>
      </c>
      <c r="B288" s="10" t="s">
        <v>3093</v>
      </c>
      <c r="C288" s="10" t="s">
        <v>3094</v>
      </c>
      <c r="D288" s="9" t="s">
        <v>321</v>
      </c>
      <c r="E288" s="17">
        <v>44960</v>
      </c>
      <c r="F288" s="10" t="s">
        <v>3095</v>
      </c>
      <c r="G288" s="10" t="s">
        <v>91</v>
      </c>
      <c r="H288" s="11" t="s">
        <v>92</v>
      </c>
      <c r="I288" s="11" t="s">
        <v>93</v>
      </c>
      <c r="J288" s="19">
        <v>91495390</v>
      </c>
      <c r="K288" s="9">
        <v>2</v>
      </c>
      <c r="L288" s="9" t="s">
        <v>94</v>
      </c>
      <c r="M288" s="9" t="s">
        <v>2109</v>
      </c>
      <c r="N288" s="10" t="s">
        <v>1038</v>
      </c>
      <c r="O288" s="10" t="s">
        <v>384</v>
      </c>
      <c r="P288" s="3" t="s">
        <v>98</v>
      </c>
      <c r="Q288" s="10" t="s">
        <v>99</v>
      </c>
      <c r="R288" s="10" t="s">
        <v>653</v>
      </c>
      <c r="S288" s="10" t="s">
        <v>654</v>
      </c>
      <c r="T288" s="11">
        <v>52032888</v>
      </c>
      <c r="U288" s="10" t="s">
        <v>653</v>
      </c>
      <c r="V288" s="11" t="s">
        <v>655</v>
      </c>
      <c r="W288" s="9" t="s">
        <v>103</v>
      </c>
      <c r="X288" s="9" t="s">
        <v>103</v>
      </c>
      <c r="Y288" s="10" t="s">
        <v>104</v>
      </c>
      <c r="Z288" s="18">
        <v>83485039</v>
      </c>
      <c r="AA288" s="10" t="s">
        <v>103</v>
      </c>
      <c r="AB288" s="10" t="s">
        <v>103</v>
      </c>
      <c r="AC288" s="18">
        <v>7589549</v>
      </c>
      <c r="AD288" s="6" t="s">
        <v>103</v>
      </c>
      <c r="AE288" s="9">
        <v>57523</v>
      </c>
      <c r="AF288" s="9">
        <v>68023</v>
      </c>
      <c r="AG288" s="19">
        <v>2022011000068</v>
      </c>
      <c r="AH288" s="20">
        <v>44964</v>
      </c>
      <c r="AI288" s="20">
        <v>44965</v>
      </c>
      <c r="AJ288" s="10" t="s">
        <v>103</v>
      </c>
      <c r="AK288" s="10" t="s">
        <v>103</v>
      </c>
      <c r="AL288" s="21" t="s">
        <v>103</v>
      </c>
      <c r="AM288" s="10" t="s">
        <v>103</v>
      </c>
      <c r="AN288" s="20" t="s">
        <v>103</v>
      </c>
      <c r="AO288" s="7">
        <v>0</v>
      </c>
      <c r="AP288" s="10" t="s">
        <v>103</v>
      </c>
      <c r="AQ288" s="7">
        <v>0</v>
      </c>
      <c r="AR288" s="10" t="s">
        <v>103</v>
      </c>
      <c r="AS288" s="7">
        <v>0</v>
      </c>
      <c r="AT288" s="3" t="s">
        <v>103</v>
      </c>
      <c r="AU288" s="7">
        <v>0</v>
      </c>
      <c r="AV288" s="3" t="s">
        <v>103</v>
      </c>
      <c r="AW288" s="7">
        <v>0</v>
      </c>
      <c r="AX288" s="3" t="s">
        <v>103</v>
      </c>
      <c r="AY288" s="7">
        <v>0</v>
      </c>
      <c r="AZ288" s="3" t="s">
        <v>103</v>
      </c>
      <c r="BA288" s="10">
        <v>0</v>
      </c>
      <c r="BB288" s="3" t="s">
        <v>103</v>
      </c>
      <c r="BC288" s="3">
        <f t="shared" si="21"/>
        <v>0</v>
      </c>
      <c r="BD288" s="8">
        <f t="shared" si="23"/>
        <v>83485039</v>
      </c>
      <c r="BE288" s="43">
        <v>0</v>
      </c>
      <c r="BF288" s="43">
        <v>0</v>
      </c>
      <c r="BG288" s="43">
        <v>0</v>
      </c>
      <c r="BH288" s="43">
        <v>0</v>
      </c>
      <c r="BI288" s="20">
        <v>45291</v>
      </c>
      <c r="BJ288" s="20">
        <v>45291</v>
      </c>
      <c r="BK288" s="183">
        <f t="shared" ca="1" si="22"/>
        <v>-838</v>
      </c>
      <c r="BL288" s="10" t="s">
        <v>127</v>
      </c>
      <c r="BM288" s="2" t="s">
        <v>3096</v>
      </c>
      <c r="BN288" s="9" t="s">
        <v>107</v>
      </c>
      <c r="BO288" s="9" t="s">
        <v>3097</v>
      </c>
      <c r="BP288" s="9">
        <v>0</v>
      </c>
      <c r="BQ288" s="10" t="s">
        <v>109</v>
      </c>
      <c r="BR288" s="17">
        <v>44965</v>
      </c>
      <c r="BS288" s="9" t="s">
        <v>2725</v>
      </c>
      <c r="BT288" s="17">
        <v>44965</v>
      </c>
      <c r="BU288" s="10" t="s">
        <v>3098</v>
      </c>
      <c r="BV288" s="10" t="s">
        <v>131</v>
      </c>
      <c r="BW288" s="124" t="s">
        <v>113</v>
      </c>
      <c r="BX288" s="10" t="s">
        <v>132</v>
      </c>
      <c r="BY288" s="10" t="s">
        <v>103</v>
      </c>
      <c r="BZ288" s="10" t="s">
        <v>438</v>
      </c>
      <c r="CA288" s="9" t="s">
        <v>103</v>
      </c>
      <c r="CB288" s="9" t="s">
        <v>160</v>
      </c>
      <c r="CC288" s="9" t="s">
        <v>3099</v>
      </c>
      <c r="CD288" s="10" t="s">
        <v>3100</v>
      </c>
      <c r="CE288" s="12" t="s">
        <v>103</v>
      </c>
      <c r="CF288" s="175"/>
      <c r="CG288" s="175"/>
      <c r="CH288" s="182" t="s">
        <v>245</v>
      </c>
      <c r="CI288" s="182" t="s">
        <v>246</v>
      </c>
      <c r="CJ288" s="182" t="s">
        <v>99</v>
      </c>
      <c r="CK288" s="182" t="s">
        <v>247</v>
      </c>
    </row>
    <row r="289" spans="1:89" ht="90" x14ac:dyDescent="0.25">
      <c r="A289" s="140">
        <v>205</v>
      </c>
      <c r="B289" s="10" t="s">
        <v>3101</v>
      </c>
      <c r="C289" s="10" t="s">
        <v>3102</v>
      </c>
      <c r="D289" s="9" t="s">
        <v>321</v>
      </c>
      <c r="E289" s="17">
        <v>44960</v>
      </c>
      <c r="F289" s="10" t="s">
        <v>3103</v>
      </c>
      <c r="G289" s="10" t="s">
        <v>91</v>
      </c>
      <c r="H289" s="11" t="s">
        <v>92</v>
      </c>
      <c r="I289" s="11" t="s">
        <v>93</v>
      </c>
      <c r="J289" s="19">
        <v>12979996</v>
      </c>
      <c r="K289" s="9">
        <v>6</v>
      </c>
      <c r="L289" s="9" t="s">
        <v>94</v>
      </c>
      <c r="M289" s="13" t="s">
        <v>1357</v>
      </c>
      <c r="N289" s="10" t="s">
        <v>2414</v>
      </c>
      <c r="O289" s="10" t="s">
        <v>384</v>
      </c>
      <c r="P289" s="3" t="s">
        <v>98</v>
      </c>
      <c r="Q289" s="10" t="s">
        <v>99</v>
      </c>
      <c r="R289" s="10" t="s">
        <v>653</v>
      </c>
      <c r="S289" s="10" t="s">
        <v>654</v>
      </c>
      <c r="T289" s="11">
        <v>52032888</v>
      </c>
      <c r="U289" s="10" t="s">
        <v>653</v>
      </c>
      <c r="V289" s="11" t="s">
        <v>655</v>
      </c>
      <c r="W289" s="9" t="s">
        <v>103</v>
      </c>
      <c r="X289" s="9" t="s">
        <v>103</v>
      </c>
      <c r="Y289" s="10" t="s">
        <v>104</v>
      </c>
      <c r="Z289" s="18">
        <v>83485039</v>
      </c>
      <c r="AA289" s="10" t="s">
        <v>103</v>
      </c>
      <c r="AB289" s="10" t="s">
        <v>103</v>
      </c>
      <c r="AC289" s="18">
        <v>7589549</v>
      </c>
      <c r="AD289" s="6" t="s">
        <v>103</v>
      </c>
      <c r="AE289" s="9">
        <v>59423</v>
      </c>
      <c r="AF289" s="9">
        <v>67423</v>
      </c>
      <c r="AG289" s="19">
        <v>2022011000068</v>
      </c>
      <c r="AH289" s="20">
        <v>44963</v>
      </c>
      <c r="AI289" s="20">
        <v>44964</v>
      </c>
      <c r="AJ289" s="10" t="s">
        <v>103</v>
      </c>
      <c r="AK289" s="10" t="s">
        <v>103</v>
      </c>
      <c r="AL289" s="21" t="s">
        <v>103</v>
      </c>
      <c r="AM289" s="10" t="s">
        <v>103</v>
      </c>
      <c r="AN289" s="20" t="s">
        <v>103</v>
      </c>
      <c r="AO289" s="7">
        <v>0</v>
      </c>
      <c r="AP289" s="10" t="s">
        <v>103</v>
      </c>
      <c r="AQ289" s="7">
        <v>0</v>
      </c>
      <c r="AR289" s="10" t="s">
        <v>103</v>
      </c>
      <c r="AS289" s="7">
        <v>0</v>
      </c>
      <c r="AT289" s="3" t="s">
        <v>103</v>
      </c>
      <c r="AU289" s="7">
        <v>0</v>
      </c>
      <c r="AV289" s="3" t="s">
        <v>103</v>
      </c>
      <c r="AW289" s="7">
        <v>0</v>
      </c>
      <c r="AX289" s="3" t="s">
        <v>103</v>
      </c>
      <c r="AY289" s="7">
        <v>0</v>
      </c>
      <c r="AZ289" s="3" t="s">
        <v>103</v>
      </c>
      <c r="BA289" s="10">
        <v>0</v>
      </c>
      <c r="BB289" s="3" t="s">
        <v>103</v>
      </c>
      <c r="BC289" s="3">
        <f t="shared" si="21"/>
        <v>0</v>
      </c>
      <c r="BD289" s="8">
        <f t="shared" si="23"/>
        <v>83485039</v>
      </c>
      <c r="BE289" s="43">
        <v>0</v>
      </c>
      <c r="BF289" s="43">
        <v>0</v>
      </c>
      <c r="BG289" s="43">
        <v>0</v>
      </c>
      <c r="BH289" s="43">
        <v>0</v>
      </c>
      <c r="BI289" s="20">
        <v>45291</v>
      </c>
      <c r="BJ289" s="20">
        <v>45291</v>
      </c>
      <c r="BK289" s="183">
        <f t="shared" ca="1" si="22"/>
        <v>-838</v>
      </c>
      <c r="BL289" s="10" t="s">
        <v>127</v>
      </c>
      <c r="BM289" s="10" t="s">
        <v>3104</v>
      </c>
      <c r="BN289" s="9" t="s">
        <v>107</v>
      </c>
      <c r="BO289" s="9" t="s">
        <v>3105</v>
      </c>
      <c r="BP289" s="9">
        <v>0</v>
      </c>
      <c r="BQ289" s="10" t="s">
        <v>109</v>
      </c>
      <c r="BR289" s="17">
        <v>44963</v>
      </c>
      <c r="BS289" s="9" t="s">
        <v>2918</v>
      </c>
      <c r="BT289" s="17">
        <v>44964</v>
      </c>
      <c r="BU289" s="10" t="s">
        <v>3106</v>
      </c>
      <c r="BV289" s="9" t="s">
        <v>131</v>
      </c>
      <c r="BW289" s="124" t="s">
        <v>113</v>
      </c>
      <c r="BX289" s="10" t="s">
        <v>132</v>
      </c>
      <c r="BY289" s="10" t="s">
        <v>103</v>
      </c>
      <c r="BZ289" s="10" t="s">
        <v>142</v>
      </c>
      <c r="CA289" s="9" t="s">
        <v>103</v>
      </c>
      <c r="CB289" s="9" t="s">
        <v>160</v>
      </c>
      <c r="CC289" s="9" t="s">
        <v>3107</v>
      </c>
      <c r="CD289" s="10" t="s">
        <v>3108</v>
      </c>
      <c r="CE289" s="12" t="s">
        <v>103</v>
      </c>
      <c r="CF289" s="175"/>
      <c r="CG289" s="175"/>
      <c r="CH289" s="182" t="s">
        <v>245</v>
      </c>
      <c r="CI289" s="182" t="s">
        <v>246</v>
      </c>
      <c r="CJ289" s="182" t="s">
        <v>99</v>
      </c>
      <c r="CK289" s="182" t="s">
        <v>247</v>
      </c>
    </row>
    <row r="290" spans="1:89" ht="126" x14ac:dyDescent="0.25">
      <c r="A290" s="140">
        <v>208</v>
      </c>
      <c r="B290" s="10" t="s">
        <v>3109</v>
      </c>
      <c r="C290" s="10" t="s">
        <v>3110</v>
      </c>
      <c r="D290" s="9" t="s">
        <v>321</v>
      </c>
      <c r="E290" s="17">
        <v>44960</v>
      </c>
      <c r="F290" s="10" t="s">
        <v>3111</v>
      </c>
      <c r="G290" s="10" t="s">
        <v>91</v>
      </c>
      <c r="H290" s="11" t="s">
        <v>92</v>
      </c>
      <c r="I290" s="11" t="s">
        <v>93</v>
      </c>
      <c r="J290" s="19">
        <v>1098170254</v>
      </c>
      <c r="K290" s="9">
        <v>1</v>
      </c>
      <c r="L290" s="9" t="s">
        <v>94</v>
      </c>
      <c r="M290" s="9" t="s">
        <v>3112</v>
      </c>
      <c r="N290" s="10" t="s">
        <v>2414</v>
      </c>
      <c r="O290" s="10" t="s">
        <v>384</v>
      </c>
      <c r="P290" s="3" t="s">
        <v>98</v>
      </c>
      <c r="Q290" s="10" t="s">
        <v>99</v>
      </c>
      <c r="R290" s="10" t="s">
        <v>653</v>
      </c>
      <c r="S290" s="10" t="s">
        <v>654</v>
      </c>
      <c r="T290" s="11">
        <v>52032888</v>
      </c>
      <c r="U290" s="10" t="s">
        <v>653</v>
      </c>
      <c r="V290" s="11" t="s">
        <v>655</v>
      </c>
      <c r="W290" s="9" t="s">
        <v>103</v>
      </c>
      <c r="X290" s="9" t="s">
        <v>103</v>
      </c>
      <c r="Y290" s="10" t="s">
        <v>104</v>
      </c>
      <c r="Z290" s="18">
        <v>83485039</v>
      </c>
      <c r="AA290" s="10" t="s">
        <v>103</v>
      </c>
      <c r="AB290" s="10" t="s">
        <v>103</v>
      </c>
      <c r="AC290" s="18">
        <v>7589549</v>
      </c>
      <c r="AD290" s="6" t="s">
        <v>103</v>
      </c>
      <c r="AE290" s="9">
        <v>59723</v>
      </c>
      <c r="AF290" s="9" t="s">
        <v>3113</v>
      </c>
      <c r="AG290" s="19">
        <v>2022011000068</v>
      </c>
      <c r="AH290" s="20">
        <v>44964</v>
      </c>
      <c r="AI290" s="20">
        <v>44974</v>
      </c>
      <c r="AJ290" s="10" t="s">
        <v>103</v>
      </c>
      <c r="AK290" s="10" t="s">
        <v>103</v>
      </c>
      <c r="AL290" s="21" t="s">
        <v>103</v>
      </c>
      <c r="AM290" s="10" t="s">
        <v>103</v>
      </c>
      <c r="AN290" s="20" t="s">
        <v>103</v>
      </c>
      <c r="AO290" s="7">
        <v>0</v>
      </c>
      <c r="AP290" s="10" t="s">
        <v>103</v>
      </c>
      <c r="AQ290" s="7">
        <v>0</v>
      </c>
      <c r="AR290" s="10" t="s">
        <v>103</v>
      </c>
      <c r="AS290" s="7">
        <v>0</v>
      </c>
      <c r="AT290" s="3" t="s">
        <v>103</v>
      </c>
      <c r="AU290" s="7">
        <v>0</v>
      </c>
      <c r="AV290" s="3" t="s">
        <v>103</v>
      </c>
      <c r="AW290" s="7">
        <v>0</v>
      </c>
      <c r="AX290" s="3" t="s">
        <v>103</v>
      </c>
      <c r="AY290" s="7">
        <v>0</v>
      </c>
      <c r="AZ290" s="3" t="s">
        <v>103</v>
      </c>
      <c r="BA290" s="10">
        <v>0</v>
      </c>
      <c r="BB290" s="3" t="s">
        <v>103</v>
      </c>
      <c r="BC290" s="3">
        <f t="shared" si="21"/>
        <v>0</v>
      </c>
      <c r="BD290" s="8">
        <f t="shared" si="23"/>
        <v>83485039</v>
      </c>
      <c r="BE290" s="43">
        <v>0</v>
      </c>
      <c r="BF290" s="43">
        <v>0</v>
      </c>
      <c r="BG290" s="43">
        <v>0</v>
      </c>
      <c r="BH290" s="43">
        <v>0</v>
      </c>
      <c r="BI290" s="20">
        <v>45291</v>
      </c>
      <c r="BJ290" s="20">
        <v>45291</v>
      </c>
      <c r="BK290" s="183">
        <f t="shared" ca="1" si="22"/>
        <v>-838</v>
      </c>
      <c r="BL290" s="10" t="s">
        <v>127</v>
      </c>
      <c r="BM290" s="10" t="s">
        <v>3114</v>
      </c>
      <c r="BN290" s="9" t="s">
        <v>107</v>
      </c>
      <c r="BO290" s="9" t="s">
        <v>3115</v>
      </c>
      <c r="BP290" s="9">
        <v>0</v>
      </c>
      <c r="BQ290" s="10" t="s">
        <v>158</v>
      </c>
      <c r="BR290" s="17">
        <v>44964</v>
      </c>
      <c r="BS290" s="9" t="s">
        <v>3116</v>
      </c>
      <c r="BT290" s="17">
        <v>44964</v>
      </c>
      <c r="BU290" s="10" t="s">
        <v>3117</v>
      </c>
      <c r="BV290" s="9" t="s">
        <v>131</v>
      </c>
      <c r="BW290" s="124" t="s">
        <v>113</v>
      </c>
      <c r="BX290" s="10" t="s">
        <v>132</v>
      </c>
      <c r="BY290" s="10" t="s">
        <v>103</v>
      </c>
      <c r="BZ290" s="10" t="s">
        <v>142</v>
      </c>
      <c r="CA290" s="10" t="s">
        <v>103</v>
      </c>
      <c r="CB290" s="9" t="s">
        <v>160</v>
      </c>
      <c r="CC290" s="9" t="s">
        <v>3118</v>
      </c>
      <c r="CD290" s="10" t="s">
        <v>3119</v>
      </c>
      <c r="CE290" s="12" t="s">
        <v>103</v>
      </c>
      <c r="CF290" s="175"/>
      <c r="CG290" s="175"/>
      <c r="CH290" s="182" t="s">
        <v>245</v>
      </c>
      <c r="CI290" s="182" t="s">
        <v>246</v>
      </c>
      <c r="CJ290" s="182" t="s">
        <v>99</v>
      </c>
      <c r="CK290" s="182" t="s">
        <v>247</v>
      </c>
    </row>
    <row r="291" spans="1:89" ht="72" x14ac:dyDescent="0.25">
      <c r="A291" s="140">
        <v>531</v>
      </c>
      <c r="B291" s="10" t="s">
        <v>3120</v>
      </c>
      <c r="C291" s="10" t="s">
        <v>3121</v>
      </c>
      <c r="D291" s="9" t="s">
        <v>321</v>
      </c>
      <c r="E291" s="17">
        <v>44960</v>
      </c>
      <c r="F291" s="10" t="s">
        <v>3122</v>
      </c>
      <c r="G291" s="10" t="s">
        <v>91</v>
      </c>
      <c r="H291" s="11" t="s">
        <v>92</v>
      </c>
      <c r="I291" s="11" t="s">
        <v>93</v>
      </c>
      <c r="J291" s="19">
        <v>41905848</v>
      </c>
      <c r="K291" s="9">
        <v>2</v>
      </c>
      <c r="L291" s="9" t="s">
        <v>94</v>
      </c>
      <c r="M291" s="9" t="s">
        <v>3123</v>
      </c>
      <c r="N291" s="10" t="s">
        <v>3124</v>
      </c>
      <c r="O291" s="10" t="s">
        <v>384</v>
      </c>
      <c r="P291" s="3" t="s">
        <v>98</v>
      </c>
      <c r="Q291" s="10" t="s">
        <v>99</v>
      </c>
      <c r="R291" s="10" t="s">
        <v>705</v>
      </c>
      <c r="S291" s="10" t="s">
        <v>2663</v>
      </c>
      <c r="T291" s="10">
        <v>79723293</v>
      </c>
      <c r="U291" s="11" t="s">
        <v>705</v>
      </c>
      <c r="V291" s="10" t="s">
        <v>2664</v>
      </c>
      <c r="W291" s="10" t="s">
        <v>103</v>
      </c>
      <c r="X291" s="10" t="s">
        <v>103</v>
      </c>
      <c r="Y291" s="9" t="s">
        <v>104</v>
      </c>
      <c r="Z291" s="18">
        <v>239466348</v>
      </c>
      <c r="AA291" s="10" t="s">
        <v>103</v>
      </c>
      <c r="AB291" s="10" t="s">
        <v>103</v>
      </c>
      <c r="AC291" s="18">
        <v>21769668</v>
      </c>
      <c r="AD291" s="6" t="s">
        <v>103</v>
      </c>
      <c r="AE291" s="9">
        <v>76123</v>
      </c>
      <c r="AF291" s="15">
        <v>66423</v>
      </c>
      <c r="AG291" s="19">
        <v>2022011000068</v>
      </c>
      <c r="AH291" s="20">
        <v>44961</v>
      </c>
      <c r="AI291" s="17">
        <v>44964</v>
      </c>
      <c r="AJ291" s="10" t="s">
        <v>103</v>
      </c>
      <c r="AK291" s="10" t="s">
        <v>103</v>
      </c>
      <c r="AL291" s="21" t="s">
        <v>103</v>
      </c>
      <c r="AM291" s="10" t="s">
        <v>103</v>
      </c>
      <c r="AN291" s="20" t="s">
        <v>103</v>
      </c>
      <c r="AO291" s="7">
        <v>0</v>
      </c>
      <c r="AP291" s="10" t="s">
        <v>103</v>
      </c>
      <c r="AQ291" s="7">
        <v>0</v>
      </c>
      <c r="AR291" s="10" t="s">
        <v>103</v>
      </c>
      <c r="AS291" s="7">
        <v>0</v>
      </c>
      <c r="AT291" s="3" t="s">
        <v>103</v>
      </c>
      <c r="AU291" s="7">
        <v>0</v>
      </c>
      <c r="AV291" s="3" t="s">
        <v>103</v>
      </c>
      <c r="AW291" s="7">
        <v>0</v>
      </c>
      <c r="AX291" s="3" t="s">
        <v>103</v>
      </c>
      <c r="AY291" s="7">
        <v>0</v>
      </c>
      <c r="AZ291" s="3" t="s">
        <v>103</v>
      </c>
      <c r="BA291" s="10">
        <v>0</v>
      </c>
      <c r="BB291" s="13" t="s">
        <v>103</v>
      </c>
      <c r="BC291" s="3">
        <f t="shared" si="21"/>
        <v>0</v>
      </c>
      <c r="BD291" s="8">
        <f t="shared" si="23"/>
        <v>239466348</v>
      </c>
      <c r="BE291" s="43">
        <v>0</v>
      </c>
      <c r="BF291" s="43">
        <v>0</v>
      </c>
      <c r="BG291" s="43">
        <v>0</v>
      </c>
      <c r="BH291" s="43">
        <v>0</v>
      </c>
      <c r="BI291" s="17">
        <v>45291</v>
      </c>
      <c r="BJ291" s="17">
        <v>45291</v>
      </c>
      <c r="BK291" s="183">
        <f t="shared" ca="1" si="22"/>
        <v>-838</v>
      </c>
      <c r="BL291" s="10" t="s">
        <v>127</v>
      </c>
      <c r="BM291" s="10" t="s">
        <v>95</v>
      </c>
      <c r="BN291" s="10" t="s">
        <v>107</v>
      </c>
      <c r="BO291" s="9" t="s">
        <v>3125</v>
      </c>
      <c r="BP291" s="9">
        <v>0</v>
      </c>
      <c r="BQ291" s="10" t="s">
        <v>109</v>
      </c>
      <c r="BR291" s="17">
        <v>44963</v>
      </c>
      <c r="BS291" s="9" t="s">
        <v>2918</v>
      </c>
      <c r="BT291" s="17">
        <v>44963</v>
      </c>
      <c r="BU291" s="10" t="s">
        <v>3126</v>
      </c>
      <c r="BV291" s="11" t="s">
        <v>131</v>
      </c>
      <c r="BW291" s="9" t="s">
        <v>113</v>
      </c>
      <c r="BX291" s="10" t="s">
        <v>132</v>
      </c>
      <c r="BY291" s="9" t="s">
        <v>103</v>
      </c>
      <c r="BZ291" s="10" t="s">
        <v>2103</v>
      </c>
      <c r="CA291" s="10" t="s">
        <v>103</v>
      </c>
      <c r="CB291" s="9" t="s">
        <v>117</v>
      </c>
      <c r="CC291" s="9" t="s">
        <v>3127</v>
      </c>
      <c r="CD291" s="10" t="s">
        <v>3128</v>
      </c>
      <c r="CE291" s="12" t="s">
        <v>103</v>
      </c>
      <c r="CF291" s="175"/>
      <c r="CG291" s="175"/>
      <c r="CH291" s="182" t="s">
        <v>441</v>
      </c>
      <c r="CI291" s="182" t="s">
        <v>246</v>
      </c>
      <c r="CJ291" s="182" t="s">
        <v>99</v>
      </c>
      <c r="CK291" s="182" t="s">
        <v>713</v>
      </c>
    </row>
    <row r="292" spans="1:89" ht="90" x14ac:dyDescent="0.25">
      <c r="A292" s="140">
        <v>198</v>
      </c>
      <c r="B292" s="10" t="s">
        <v>3129</v>
      </c>
      <c r="C292" s="10" t="s">
        <v>3130</v>
      </c>
      <c r="D292" s="9" t="s">
        <v>263</v>
      </c>
      <c r="E292" s="17">
        <v>44960</v>
      </c>
      <c r="F292" s="10" t="s">
        <v>3131</v>
      </c>
      <c r="G292" s="10" t="s">
        <v>91</v>
      </c>
      <c r="H292" s="11" t="s">
        <v>92</v>
      </c>
      <c r="I292" s="11" t="s">
        <v>93</v>
      </c>
      <c r="J292" s="19">
        <v>52851504</v>
      </c>
      <c r="K292" s="9">
        <v>0</v>
      </c>
      <c r="L292" s="9" t="s">
        <v>94</v>
      </c>
      <c r="M292" s="3" t="s">
        <v>95</v>
      </c>
      <c r="N292" s="10" t="s">
        <v>2414</v>
      </c>
      <c r="O292" s="10" t="s">
        <v>384</v>
      </c>
      <c r="P292" s="3" t="s">
        <v>98</v>
      </c>
      <c r="Q292" s="10" t="s">
        <v>99</v>
      </c>
      <c r="R292" s="10" t="s">
        <v>653</v>
      </c>
      <c r="S292" s="10" t="s">
        <v>654</v>
      </c>
      <c r="T292" s="11">
        <v>52032888</v>
      </c>
      <c r="U292" s="10" t="s">
        <v>653</v>
      </c>
      <c r="V292" s="11" t="s">
        <v>655</v>
      </c>
      <c r="W292" s="9" t="s">
        <v>103</v>
      </c>
      <c r="X292" s="9" t="s">
        <v>103</v>
      </c>
      <c r="Y292" s="10" t="s">
        <v>104</v>
      </c>
      <c r="Z292" s="18">
        <v>83485039</v>
      </c>
      <c r="AA292" s="9" t="s">
        <v>103</v>
      </c>
      <c r="AB292" s="9" t="s">
        <v>103</v>
      </c>
      <c r="AC292" s="18">
        <v>7589549</v>
      </c>
      <c r="AD292" s="6" t="s">
        <v>103</v>
      </c>
      <c r="AE292" s="13">
        <v>59023</v>
      </c>
      <c r="AF292" s="13">
        <v>65723</v>
      </c>
      <c r="AG292" s="52">
        <v>2022011000068</v>
      </c>
      <c r="AH292" s="17">
        <v>44961</v>
      </c>
      <c r="AI292" s="20">
        <v>44963</v>
      </c>
      <c r="AJ292" s="10" t="s">
        <v>103</v>
      </c>
      <c r="AK292" s="10" t="s">
        <v>103</v>
      </c>
      <c r="AL292" s="21" t="s">
        <v>103</v>
      </c>
      <c r="AM292" s="10" t="s">
        <v>103</v>
      </c>
      <c r="AN292" s="20" t="s">
        <v>103</v>
      </c>
      <c r="AO292" s="7">
        <v>0</v>
      </c>
      <c r="AP292" s="10" t="s">
        <v>103</v>
      </c>
      <c r="AQ292" s="7">
        <v>0</v>
      </c>
      <c r="AR292" s="10" t="s">
        <v>103</v>
      </c>
      <c r="AS292" s="7">
        <v>0</v>
      </c>
      <c r="AT292" s="3" t="s">
        <v>103</v>
      </c>
      <c r="AU292" s="7">
        <v>0</v>
      </c>
      <c r="AV292" s="3" t="s">
        <v>103</v>
      </c>
      <c r="AW292" s="7">
        <v>0</v>
      </c>
      <c r="AX292" s="3" t="s">
        <v>103</v>
      </c>
      <c r="AY292" s="7">
        <v>0</v>
      </c>
      <c r="AZ292" s="3" t="s">
        <v>103</v>
      </c>
      <c r="BA292" s="10">
        <v>0</v>
      </c>
      <c r="BB292" s="3" t="s">
        <v>103</v>
      </c>
      <c r="BC292" s="3">
        <f t="shared" si="21"/>
        <v>0</v>
      </c>
      <c r="BD292" s="8">
        <f t="shared" si="23"/>
        <v>83485039</v>
      </c>
      <c r="BE292" s="43">
        <v>0</v>
      </c>
      <c r="BF292" s="43">
        <v>0</v>
      </c>
      <c r="BG292" s="43">
        <v>0</v>
      </c>
      <c r="BH292" s="43">
        <v>0</v>
      </c>
      <c r="BI292" s="20">
        <v>45291</v>
      </c>
      <c r="BJ292" s="20">
        <v>45291</v>
      </c>
      <c r="BK292" s="183">
        <f t="shared" ca="1" si="22"/>
        <v>-838</v>
      </c>
      <c r="BL292" s="10" t="s">
        <v>127</v>
      </c>
      <c r="BM292" s="74" t="s">
        <v>2732</v>
      </c>
      <c r="BN292" s="9" t="s">
        <v>107</v>
      </c>
      <c r="BO292" s="9" t="s">
        <v>3132</v>
      </c>
      <c r="BP292" s="9">
        <v>1</v>
      </c>
      <c r="BQ292" s="10" t="s">
        <v>109</v>
      </c>
      <c r="BR292" s="17">
        <v>44963</v>
      </c>
      <c r="BS292" s="9" t="s">
        <v>3133</v>
      </c>
      <c r="BT292" s="17">
        <v>44963</v>
      </c>
      <c r="BU292" s="10" t="s">
        <v>3134</v>
      </c>
      <c r="BV292" s="10" t="s">
        <v>3135</v>
      </c>
      <c r="BW292" s="124" t="s">
        <v>113</v>
      </c>
      <c r="BX292" s="10" t="s">
        <v>132</v>
      </c>
      <c r="BY292" s="9" t="s">
        <v>103</v>
      </c>
      <c r="BZ292" s="10" t="s">
        <v>2840</v>
      </c>
      <c r="CA292" s="10" t="s">
        <v>103</v>
      </c>
      <c r="CB292" s="9" t="s">
        <v>117</v>
      </c>
      <c r="CC292" s="9" t="s">
        <v>3136</v>
      </c>
      <c r="CD292" s="10" t="s">
        <v>3137</v>
      </c>
      <c r="CE292" s="12" t="s">
        <v>103</v>
      </c>
      <c r="CF292" s="175"/>
      <c r="CG292" s="175"/>
      <c r="CH292" s="182" t="s">
        <v>245</v>
      </c>
      <c r="CI292" s="182" t="s">
        <v>246</v>
      </c>
      <c r="CJ292" s="182" t="s">
        <v>99</v>
      </c>
      <c r="CK292" s="182" t="s">
        <v>247</v>
      </c>
    </row>
    <row r="293" spans="1:89" ht="108" x14ac:dyDescent="0.25">
      <c r="A293" s="140">
        <v>61</v>
      </c>
      <c r="B293" s="10" t="s">
        <v>3138</v>
      </c>
      <c r="C293" s="10" t="s">
        <v>3139</v>
      </c>
      <c r="D293" s="10" t="s">
        <v>250</v>
      </c>
      <c r="E293" s="17">
        <v>44960</v>
      </c>
      <c r="F293" s="10" t="s">
        <v>3140</v>
      </c>
      <c r="G293" s="10" t="s">
        <v>91</v>
      </c>
      <c r="H293" s="11" t="s">
        <v>92</v>
      </c>
      <c r="I293" s="11" t="s">
        <v>93</v>
      </c>
      <c r="J293" s="19">
        <v>45557741</v>
      </c>
      <c r="K293" s="9">
        <v>4</v>
      </c>
      <c r="L293" s="9" t="s">
        <v>94</v>
      </c>
      <c r="M293" s="9" t="s">
        <v>3141</v>
      </c>
      <c r="N293" s="23" t="s">
        <v>3142</v>
      </c>
      <c r="O293" s="10" t="s">
        <v>384</v>
      </c>
      <c r="P293" s="3" t="s">
        <v>98</v>
      </c>
      <c r="Q293" s="10" t="s">
        <v>99</v>
      </c>
      <c r="R293" s="10" t="s">
        <v>744</v>
      </c>
      <c r="S293" s="10" t="s">
        <v>745</v>
      </c>
      <c r="T293" s="10">
        <v>45761628</v>
      </c>
      <c r="U293" s="11" t="s">
        <v>744</v>
      </c>
      <c r="V293" s="10" t="s">
        <v>103</v>
      </c>
      <c r="W293" s="10" t="s">
        <v>103</v>
      </c>
      <c r="X293" s="10" t="s">
        <v>103</v>
      </c>
      <c r="Y293" s="9" t="s">
        <v>104</v>
      </c>
      <c r="Z293" s="18">
        <v>118338066</v>
      </c>
      <c r="AA293" s="10" t="s">
        <v>103</v>
      </c>
      <c r="AB293" s="10" t="s">
        <v>103</v>
      </c>
      <c r="AC293" s="18">
        <v>10758006</v>
      </c>
      <c r="AD293" s="6">
        <v>11747742</v>
      </c>
      <c r="AE293" s="9">
        <v>43223</v>
      </c>
      <c r="AF293" s="9">
        <v>77323</v>
      </c>
      <c r="AG293" s="19">
        <v>2022011000068</v>
      </c>
      <c r="AH293" s="20">
        <v>44966</v>
      </c>
      <c r="AI293" s="20">
        <v>44970</v>
      </c>
      <c r="AJ293" s="10" t="s">
        <v>103</v>
      </c>
      <c r="AK293" s="10" t="s">
        <v>103</v>
      </c>
      <c r="AL293" s="21" t="s">
        <v>103</v>
      </c>
      <c r="AM293" s="10" t="s">
        <v>103</v>
      </c>
      <c r="AN293" s="20" t="s">
        <v>103</v>
      </c>
      <c r="AO293" s="7">
        <v>-5020406</v>
      </c>
      <c r="AP293" s="20">
        <v>45288</v>
      </c>
      <c r="AQ293" s="7">
        <v>58738710</v>
      </c>
      <c r="AR293" s="20">
        <v>45288</v>
      </c>
      <c r="AS293" s="7">
        <v>0</v>
      </c>
      <c r="AT293" s="3" t="s">
        <v>103</v>
      </c>
      <c r="AU293" s="7">
        <v>0</v>
      </c>
      <c r="AV293" s="3" t="s">
        <v>103</v>
      </c>
      <c r="AW293" s="7">
        <v>0</v>
      </c>
      <c r="AX293" s="3" t="s">
        <v>103</v>
      </c>
      <c r="AY293" s="7">
        <v>0</v>
      </c>
      <c r="AZ293" s="3" t="s">
        <v>103</v>
      </c>
      <c r="BA293" s="10">
        <v>1</v>
      </c>
      <c r="BB293" s="20">
        <v>45288</v>
      </c>
      <c r="BC293" s="3">
        <f t="shared" si="21"/>
        <v>152</v>
      </c>
      <c r="BD293" s="8">
        <f t="shared" si="23"/>
        <v>172056370</v>
      </c>
      <c r="BE293" s="154">
        <f>BF293+BG293+BH293</f>
        <v>58738710</v>
      </c>
      <c r="BF293" s="7">
        <v>58738710</v>
      </c>
      <c r="BG293" s="7">
        <v>0</v>
      </c>
      <c r="BH293" s="7">
        <v>0</v>
      </c>
      <c r="BI293" s="17">
        <v>45291</v>
      </c>
      <c r="BJ293" s="17">
        <v>45443</v>
      </c>
      <c r="BK293" s="183">
        <f t="shared" ca="1" si="22"/>
        <v>-686</v>
      </c>
      <c r="BL293" s="10" t="s">
        <v>127</v>
      </c>
      <c r="BM293" s="9" t="s">
        <v>3141</v>
      </c>
      <c r="BN293" s="10" t="s">
        <v>107</v>
      </c>
      <c r="BO293" s="9" t="s">
        <v>3143</v>
      </c>
      <c r="BP293" s="9">
        <v>0</v>
      </c>
      <c r="BQ293" s="10" t="s">
        <v>109</v>
      </c>
      <c r="BR293" s="17">
        <v>44967</v>
      </c>
      <c r="BS293" s="9" t="s">
        <v>3068</v>
      </c>
      <c r="BT293" s="17">
        <v>44967</v>
      </c>
      <c r="BU293" s="10" t="s">
        <v>3144</v>
      </c>
      <c r="BV293" s="10" t="s">
        <v>3145</v>
      </c>
      <c r="BW293" s="124" t="s">
        <v>113</v>
      </c>
      <c r="BX293" s="11" t="s">
        <v>258</v>
      </c>
      <c r="BY293" s="9" t="s">
        <v>103</v>
      </c>
      <c r="BZ293" s="10" t="s">
        <v>1759</v>
      </c>
      <c r="CA293" s="9" t="s">
        <v>103</v>
      </c>
      <c r="CB293" s="9" t="s">
        <v>117</v>
      </c>
      <c r="CC293" s="9" t="s">
        <v>3146</v>
      </c>
      <c r="CD293" s="10" t="s">
        <v>3147</v>
      </c>
      <c r="CE293" s="12" t="s">
        <v>103</v>
      </c>
      <c r="CF293" s="175"/>
      <c r="CG293" s="175"/>
      <c r="CH293" s="182" t="s">
        <v>245</v>
      </c>
      <c r="CI293" s="182" t="s">
        <v>246</v>
      </c>
      <c r="CJ293" s="182" t="s">
        <v>99</v>
      </c>
      <c r="CK293" s="182" t="s">
        <v>247</v>
      </c>
    </row>
    <row r="294" spans="1:89" ht="108" x14ac:dyDescent="0.25">
      <c r="A294" s="140">
        <v>59</v>
      </c>
      <c r="B294" s="10" t="s">
        <v>3148</v>
      </c>
      <c r="C294" s="10" t="s">
        <v>3149</v>
      </c>
      <c r="D294" s="10" t="s">
        <v>250</v>
      </c>
      <c r="E294" s="17">
        <v>44960</v>
      </c>
      <c r="F294" s="10" t="s">
        <v>3150</v>
      </c>
      <c r="G294" s="10" t="s">
        <v>91</v>
      </c>
      <c r="H294" s="11" t="s">
        <v>92</v>
      </c>
      <c r="I294" s="11" t="s">
        <v>93</v>
      </c>
      <c r="J294" s="19">
        <v>65777306</v>
      </c>
      <c r="K294" s="9">
        <v>1</v>
      </c>
      <c r="L294" s="9" t="s">
        <v>94</v>
      </c>
      <c r="M294" s="9" t="s">
        <v>1078</v>
      </c>
      <c r="N294" s="23" t="s">
        <v>3151</v>
      </c>
      <c r="O294" s="10" t="s">
        <v>384</v>
      </c>
      <c r="P294" s="3" t="s">
        <v>98</v>
      </c>
      <c r="Q294" s="10" t="s">
        <v>99</v>
      </c>
      <c r="R294" s="10" t="s">
        <v>744</v>
      </c>
      <c r="S294" s="10" t="s">
        <v>745</v>
      </c>
      <c r="T294" s="10">
        <v>45761628</v>
      </c>
      <c r="U294" s="10" t="s">
        <v>744</v>
      </c>
      <c r="V294" s="10" t="s">
        <v>103</v>
      </c>
      <c r="W294" s="10" t="s">
        <v>103</v>
      </c>
      <c r="X294" s="10" t="s">
        <v>103</v>
      </c>
      <c r="Y294" s="9" t="s">
        <v>104</v>
      </c>
      <c r="Z294" s="18">
        <v>118338066</v>
      </c>
      <c r="AA294" s="10" t="s">
        <v>103</v>
      </c>
      <c r="AB294" s="10" t="s">
        <v>103</v>
      </c>
      <c r="AC294" s="18">
        <v>10758006</v>
      </c>
      <c r="AD294" s="6" t="s">
        <v>103</v>
      </c>
      <c r="AE294" s="9">
        <v>30923</v>
      </c>
      <c r="AF294" s="9" t="s">
        <v>3152</v>
      </c>
      <c r="AG294" s="19">
        <v>2022011000068</v>
      </c>
      <c r="AH294" s="20">
        <v>44965</v>
      </c>
      <c r="AI294" s="20">
        <v>44971</v>
      </c>
      <c r="AJ294" s="10" t="s">
        <v>103</v>
      </c>
      <c r="AK294" s="10" t="s">
        <v>103</v>
      </c>
      <c r="AL294" s="21" t="s">
        <v>103</v>
      </c>
      <c r="AM294" s="10" t="s">
        <v>103</v>
      </c>
      <c r="AN294" s="20" t="s">
        <v>103</v>
      </c>
      <c r="AO294" s="7">
        <v>0</v>
      </c>
      <c r="AP294" s="10" t="s">
        <v>103</v>
      </c>
      <c r="AQ294" s="7">
        <v>0</v>
      </c>
      <c r="AR294" s="10" t="s">
        <v>103</v>
      </c>
      <c r="AS294" s="7">
        <v>0</v>
      </c>
      <c r="AT294" s="3" t="s">
        <v>103</v>
      </c>
      <c r="AU294" s="7">
        <v>0</v>
      </c>
      <c r="AV294" s="3" t="s">
        <v>103</v>
      </c>
      <c r="AW294" s="7">
        <v>0</v>
      </c>
      <c r="AX294" s="3" t="s">
        <v>103</v>
      </c>
      <c r="AY294" s="7">
        <v>0</v>
      </c>
      <c r="AZ294" s="3" t="s">
        <v>103</v>
      </c>
      <c r="BA294" s="10">
        <v>0</v>
      </c>
      <c r="BB294" s="3" t="s">
        <v>103</v>
      </c>
      <c r="BC294" s="3">
        <f t="shared" si="21"/>
        <v>0</v>
      </c>
      <c r="BD294" s="8">
        <f t="shared" si="23"/>
        <v>118338066</v>
      </c>
      <c r="BE294" s="43">
        <v>0</v>
      </c>
      <c r="BF294" s="43">
        <v>0</v>
      </c>
      <c r="BG294" s="43">
        <v>0</v>
      </c>
      <c r="BH294" s="43">
        <v>0</v>
      </c>
      <c r="BI294" s="17">
        <v>45291</v>
      </c>
      <c r="BJ294" s="17">
        <v>45291</v>
      </c>
      <c r="BK294" s="183">
        <f t="shared" ca="1" si="22"/>
        <v>-838</v>
      </c>
      <c r="BL294" s="10" t="s">
        <v>127</v>
      </c>
      <c r="BM294" s="9" t="s">
        <v>1078</v>
      </c>
      <c r="BN294" s="10" t="s">
        <v>107</v>
      </c>
      <c r="BO294" s="9" t="s">
        <v>3153</v>
      </c>
      <c r="BP294" s="9" t="s">
        <v>1825</v>
      </c>
      <c r="BQ294" s="10" t="s">
        <v>772</v>
      </c>
      <c r="BR294" s="17">
        <v>44966</v>
      </c>
      <c r="BS294" s="9" t="s">
        <v>3154</v>
      </c>
      <c r="BT294" s="17">
        <v>44970</v>
      </c>
      <c r="BU294" s="10" t="s">
        <v>3155</v>
      </c>
      <c r="BV294" s="10" t="s">
        <v>131</v>
      </c>
      <c r="BW294" s="124" t="s">
        <v>113</v>
      </c>
      <c r="BX294" s="10" t="s">
        <v>132</v>
      </c>
      <c r="BY294" s="9" t="s">
        <v>103</v>
      </c>
      <c r="BZ294" s="10" t="s">
        <v>142</v>
      </c>
      <c r="CA294" s="9" t="s">
        <v>103</v>
      </c>
      <c r="CB294" s="9" t="s">
        <v>117</v>
      </c>
      <c r="CC294" s="9" t="s">
        <v>3156</v>
      </c>
      <c r="CD294" s="10" t="s">
        <v>3157</v>
      </c>
      <c r="CE294" s="12" t="s">
        <v>103</v>
      </c>
      <c r="CF294" s="175"/>
      <c r="CG294" s="175"/>
      <c r="CH294" s="182" t="s">
        <v>245</v>
      </c>
      <c r="CI294" s="182" t="s">
        <v>246</v>
      </c>
      <c r="CJ294" s="182" t="s">
        <v>99</v>
      </c>
      <c r="CK294" s="182" t="s">
        <v>247</v>
      </c>
    </row>
    <row r="295" spans="1:89" ht="108" x14ac:dyDescent="0.25">
      <c r="A295" s="140">
        <v>62</v>
      </c>
      <c r="B295" s="10" t="s">
        <v>3158</v>
      </c>
      <c r="C295" s="10" t="s">
        <v>3159</v>
      </c>
      <c r="D295" s="10" t="s">
        <v>250</v>
      </c>
      <c r="E295" s="17">
        <v>44960</v>
      </c>
      <c r="F295" s="10" t="s">
        <v>3160</v>
      </c>
      <c r="G295" s="10" t="s">
        <v>91</v>
      </c>
      <c r="H295" s="11" t="s">
        <v>92</v>
      </c>
      <c r="I295" s="11" t="s">
        <v>93</v>
      </c>
      <c r="J295" s="19">
        <v>37722005</v>
      </c>
      <c r="K295" s="9">
        <v>1</v>
      </c>
      <c r="L295" s="9" t="s">
        <v>94</v>
      </c>
      <c r="M295" s="9" t="s">
        <v>2109</v>
      </c>
      <c r="N295" s="23" t="s">
        <v>3161</v>
      </c>
      <c r="O295" s="10" t="s">
        <v>384</v>
      </c>
      <c r="P295" s="3" t="s">
        <v>98</v>
      </c>
      <c r="Q295" s="10" t="s">
        <v>99</v>
      </c>
      <c r="R295" s="10" t="s">
        <v>744</v>
      </c>
      <c r="S295" s="10" t="s">
        <v>745</v>
      </c>
      <c r="T295" s="10">
        <v>45761628</v>
      </c>
      <c r="U295" s="10" t="s">
        <v>744</v>
      </c>
      <c r="V295" s="10" t="s">
        <v>103</v>
      </c>
      <c r="W295" s="10" t="s">
        <v>103</v>
      </c>
      <c r="X295" s="10" t="s">
        <v>103</v>
      </c>
      <c r="Y295" s="10" t="s">
        <v>104</v>
      </c>
      <c r="Z295" s="18">
        <v>118338066</v>
      </c>
      <c r="AA295" s="9" t="s">
        <v>103</v>
      </c>
      <c r="AB295" s="9" t="s">
        <v>103</v>
      </c>
      <c r="AC295" s="18">
        <v>10758006</v>
      </c>
      <c r="AD295" s="6" t="s">
        <v>103</v>
      </c>
      <c r="AE295" s="13">
        <v>42623</v>
      </c>
      <c r="AF295" s="13">
        <v>72123</v>
      </c>
      <c r="AG295" s="52">
        <v>2022011000068</v>
      </c>
      <c r="AH295" s="20">
        <v>44964</v>
      </c>
      <c r="AI295" s="20">
        <v>44965</v>
      </c>
      <c r="AJ295" s="10" t="s">
        <v>103</v>
      </c>
      <c r="AK295" s="10" t="s">
        <v>103</v>
      </c>
      <c r="AL295" s="21" t="s">
        <v>103</v>
      </c>
      <c r="AM295" s="10" t="s">
        <v>103</v>
      </c>
      <c r="AN295" s="20" t="s">
        <v>103</v>
      </c>
      <c r="AO295" s="7">
        <v>0</v>
      </c>
      <c r="AP295" s="10" t="s">
        <v>103</v>
      </c>
      <c r="AQ295" s="7">
        <v>0</v>
      </c>
      <c r="AR295" s="10" t="s">
        <v>103</v>
      </c>
      <c r="AS295" s="7">
        <v>0</v>
      </c>
      <c r="AT295" s="3" t="s">
        <v>103</v>
      </c>
      <c r="AU295" s="7">
        <v>0</v>
      </c>
      <c r="AV295" s="3" t="s">
        <v>103</v>
      </c>
      <c r="AW295" s="7">
        <v>0</v>
      </c>
      <c r="AX295" s="3" t="s">
        <v>103</v>
      </c>
      <c r="AY295" s="7">
        <v>0</v>
      </c>
      <c r="AZ295" s="3" t="s">
        <v>103</v>
      </c>
      <c r="BA295" s="10">
        <v>0</v>
      </c>
      <c r="BB295" s="3" t="s">
        <v>103</v>
      </c>
      <c r="BC295" s="3">
        <f t="shared" si="21"/>
        <v>0</v>
      </c>
      <c r="BD295" s="8">
        <f t="shared" si="23"/>
        <v>118338066</v>
      </c>
      <c r="BE295" s="43">
        <v>0</v>
      </c>
      <c r="BF295" s="43">
        <v>0</v>
      </c>
      <c r="BG295" s="43">
        <v>0</v>
      </c>
      <c r="BH295" s="43">
        <v>0</v>
      </c>
      <c r="BI295" s="20">
        <v>45291</v>
      </c>
      <c r="BJ295" s="20">
        <v>45291</v>
      </c>
      <c r="BK295" s="183">
        <f t="shared" ca="1" si="22"/>
        <v>-838</v>
      </c>
      <c r="BL295" s="10" t="s">
        <v>127</v>
      </c>
      <c r="BM295" s="9" t="s">
        <v>2109</v>
      </c>
      <c r="BN295" s="9" t="s">
        <v>107</v>
      </c>
      <c r="BO295" s="9" t="s">
        <v>3162</v>
      </c>
      <c r="BP295" s="10">
        <v>0</v>
      </c>
      <c r="BQ295" s="10" t="s">
        <v>109</v>
      </c>
      <c r="BR295" s="17">
        <v>44964</v>
      </c>
      <c r="BS295" s="9" t="s">
        <v>3163</v>
      </c>
      <c r="BT295" s="17">
        <v>44965</v>
      </c>
      <c r="BU295" s="10" t="s">
        <v>3164</v>
      </c>
      <c r="BV295" s="9" t="s">
        <v>131</v>
      </c>
      <c r="BW295" s="124" t="s">
        <v>113</v>
      </c>
      <c r="BX295" s="10" t="s">
        <v>132</v>
      </c>
      <c r="BY295" s="9" t="s">
        <v>103</v>
      </c>
      <c r="BZ295" s="10" t="s">
        <v>3165</v>
      </c>
      <c r="CA295" s="9" t="s">
        <v>103</v>
      </c>
      <c r="CB295" s="9" t="s">
        <v>117</v>
      </c>
      <c r="CC295" s="9" t="s">
        <v>3166</v>
      </c>
      <c r="CD295" s="10" t="s">
        <v>3167</v>
      </c>
      <c r="CE295" s="12" t="s">
        <v>103</v>
      </c>
      <c r="CF295" s="175"/>
      <c r="CG295" s="175"/>
      <c r="CH295" s="182" t="s">
        <v>245</v>
      </c>
      <c r="CI295" s="182" t="s">
        <v>246</v>
      </c>
      <c r="CJ295" s="182" t="s">
        <v>99</v>
      </c>
      <c r="CK295" s="182" t="s">
        <v>247</v>
      </c>
    </row>
    <row r="296" spans="1:89" ht="90" x14ac:dyDescent="0.25">
      <c r="A296" s="140">
        <v>179</v>
      </c>
      <c r="B296" s="10" t="s">
        <v>3168</v>
      </c>
      <c r="C296" s="10" t="s">
        <v>3169</v>
      </c>
      <c r="D296" s="9" t="s">
        <v>263</v>
      </c>
      <c r="E296" s="17">
        <v>44963</v>
      </c>
      <c r="F296" s="10" t="s">
        <v>3170</v>
      </c>
      <c r="G296" s="10" t="s">
        <v>91</v>
      </c>
      <c r="H296" s="11" t="s">
        <v>92</v>
      </c>
      <c r="I296" s="11" t="s">
        <v>93</v>
      </c>
      <c r="J296" s="19">
        <v>1014244415</v>
      </c>
      <c r="K296" s="9">
        <v>2</v>
      </c>
      <c r="L296" s="9" t="s">
        <v>94</v>
      </c>
      <c r="M296" s="3" t="s">
        <v>95</v>
      </c>
      <c r="N296" s="10" t="s">
        <v>3171</v>
      </c>
      <c r="O296" s="10" t="s">
        <v>97</v>
      </c>
      <c r="P296" s="3" t="s">
        <v>98</v>
      </c>
      <c r="Q296" s="10" t="s">
        <v>99</v>
      </c>
      <c r="R296" s="10" t="s">
        <v>653</v>
      </c>
      <c r="S296" s="10" t="s">
        <v>654</v>
      </c>
      <c r="T296" s="11">
        <v>52032888</v>
      </c>
      <c r="U296" s="10" t="s">
        <v>653</v>
      </c>
      <c r="V296" s="11" t="s">
        <v>655</v>
      </c>
      <c r="W296" s="9" t="s">
        <v>103</v>
      </c>
      <c r="X296" s="9" t="s">
        <v>103</v>
      </c>
      <c r="Y296" s="10" t="s">
        <v>104</v>
      </c>
      <c r="Z296" s="18">
        <v>37568256</v>
      </c>
      <c r="AA296" s="9" t="s">
        <v>103</v>
      </c>
      <c r="AB296" s="9" t="s">
        <v>103</v>
      </c>
      <c r="AC296" s="18">
        <v>3415296</v>
      </c>
      <c r="AD296" s="6" t="s">
        <v>103</v>
      </c>
      <c r="AE296" s="9">
        <v>59923</v>
      </c>
      <c r="AF296" s="9">
        <v>72823</v>
      </c>
      <c r="AG296" s="19">
        <v>2022011000068</v>
      </c>
      <c r="AH296" s="17">
        <v>44964</v>
      </c>
      <c r="AI296" s="20">
        <v>44965</v>
      </c>
      <c r="AJ296" s="10" t="s">
        <v>3172</v>
      </c>
      <c r="AK296" s="10" t="s">
        <v>204</v>
      </c>
      <c r="AL296" s="21">
        <v>1010110791</v>
      </c>
      <c r="AM296" s="10">
        <v>7</v>
      </c>
      <c r="AN296" s="20">
        <v>45078</v>
      </c>
      <c r="AO296" s="7">
        <v>0</v>
      </c>
      <c r="AP296" s="10" t="s">
        <v>103</v>
      </c>
      <c r="AQ296" s="7">
        <v>0</v>
      </c>
      <c r="AR296" s="10" t="s">
        <v>103</v>
      </c>
      <c r="AS296" s="7">
        <v>0</v>
      </c>
      <c r="AT296" s="3" t="s">
        <v>103</v>
      </c>
      <c r="AU296" s="7">
        <v>0</v>
      </c>
      <c r="AV296" s="3" t="s">
        <v>103</v>
      </c>
      <c r="AW296" s="7">
        <v>0</v>
      </c>
      <c r="AX296" s="3" t="s">
        <v>103</v>
      </c>
      <c r="AY296" s="7">
        <v>0</v>
      </c>
      <c r="AZ296" s="3" t="s">
        <v>103</v>
      </c>
      <c r="BA296" s="10">
        <v>0</v>
      </c>
      <c r="BB296" s="3" t="s">
        <v>103</v>
      </c>
      <c r="BC296" s="3">
        <f t="shared" si="21"/>
        <v>0</v>
      </c>
      <c r="BD296" s="8">
        <f t="shared" si="23"/>
        <v>37568256</v>
      </c>
      <c r="BE296" s="43">
        <v>0</v>
      </c>
      <c r="BF296" s="43">
        <v>0</v>
      </c>
      <c r="BG296" s="43">
        <v>0</v>
      </c>
      <c r="BH296" s="43">
        <v>0</v>
      </c>
      <c r="BI296" s="20">
        <v>45291</v>
      </c>
      <c r="BJ296" s="20">
        <v>45291</v>
      </c>
      <c r="BK296" s="183">
        <f t="shared" ca="1" si="22"/>
        <v>-838</v>
      </c>
      <c r="BL296" s="10" t="s">
        <v>127</v>
      </c>
      <c r="BM296" s="10" t="s">
        <v>95</v>
      </c>
      <c r="BN296" s="9" t="s">
        <v>107</v>
      </c>
      <c r="BO296" s="10" t="s">
        <v>3173</v>
      </c>
      <c r="BP296" s="10" t="s">
        <v>206</v>
      </c>
      <c r="BQ296" s="10" t="s">
        <v>282</v>
      </c>
      <c r="BR296" s="20" t="s">
        <v>3174</v>
      </c>
      <c r="BS296" s="10" t="s">
        <v>3175</v>
      </c>
      <c r="BT296" s="20" t="s">
        <v>3174</v>
      </c>
      <c r="BU296" s="10" t="s">
        <v>3176</v>
      </c>
      <c r="BV296" s="10" t="s">
        <v>3177</v>
      </c>
      <c r="BW296" s="124" t="s">
        <v>113</v>
      </c>
      <c r="BX296" s="11" t="s">
        <v>213</v>
      </c>
      <c r="BY296" s="9" t="s">
        <v>103</v>
      </c>
      <c r="BZ296" s="11" t="s">
        <v>451</v>
      </c>
      <c r="CA296" s="10" t="s">
        <v>103</v>
      </c>
      <c r="CB296" s="9" t="s">
        <v>160</v>
      </c>
      <c r="CC296" s="9" t="s">
        <v>3178</v>
      </c>
      <c r="CD296" s="10" t="s">
        <v>3179</v>
      </c>
      <c r="CE296" s="12" t="s">
        <v>103</v>
      </c>
      <c r="CF296" s="175"/>
      <c r="CG296" s="175"/>
      <c r="CH296" s="182" t="s">
        <v>245</v>
      </c>
      <c r="CI296" s="182" t="s">
        <v>246</v>
      </c>
      <c r="CJ296" s="182" t="s">
        <v>99</v>
      </c>
      <c r="CK296" s="182" t="s">
        <v>247</v>
      </c>
    </row>
    <row r="297" spans="1:89" ht="72" x14ac:dyDescent="0.25">
      <c r="A297" s="140">
        <v>177</v>
      </c>
      <c r="B297" s="10" t="s">
        <v>3180</v>
      </c>
      <c r="C297" s="10" t="s">
        <v>3181</v>
      </c>
      <c r="D297" s="9" t="s">
        <v>263</v>
      </c>
      <c r="E297" s="17">
        <v>44963</v>
      </c>
      <c r="F297" s="10" t="s">
        <v>3182</v>
      </c>
      <c r="G297" s="10" t="s">
        <v>91</v>
      </c>
      <c r="H297" s="11" t="s">
        <v>92</v>
      </c>
      <c r="I297" s="11" t="s">
        <v>93</v>
      </c>
      <c r="J297" s="19">
        <v>53076869</v>
      </c>
      <c r="K297" s="9">
        <v>2</v>
      </c>
      <c r="L297" s="9" t="s">
        <v>94</v>
      </c>
      <c r="M297" s="3" t="s">
        <v>95</v>
      </c>
      <c r="N297" s="10" t="s">
        <v>3171</v>
      </c>
      <c r="O297" s="10" t="s">
        <v>97</v>
      </c>
      <c r="P297" s="3" t="s">
        <v>98</v>
      </c>
      <c r="Q297" s="10" t="s">
        <v>99</v>
      </c>
      <c r="R297" s="10" t="s">
        <v>653</v>
      </c>
      <c r="S297" s="35" t="s">
        <v>654</v>
      </c>
      <c r="T297" s="54">
        <v>52032888</v>
      </c>
      <c r="U297" s="10" t="s">
        <v>653</v>
      </c>
      <c r="V297" s="54" t="s">
        <v>2805</v>
      </c>
      <c r="W297" s="9" t="s">
        <v>103</v>
      </c>
      <c r="X297" s="9" t="s">
        <v>103</v>
      </c>
      <c r="Y297" s="10" t="s">
        <v>104</v>
      </c>
      <c r="Z297" s="18">
        <v>37568256</v>
      </c>
      <c r="AA297" s="9" t="s">
        <v>103</v>
      </c>
      <c r="AB297" s="9" t="s">
        <v>103</v>
      </c>
      <c r="AC297" s="18">
        <v>3415296</v>
      </c>
      <c r="AD297" s="6">
        <v>3729503</v>
      </c>
      <c r="AE297" s="9">
        <v>71423</v>
      </c>
      <c r="AF297" s="9">
        <v>72723</v>
      </c>
      <c r="AG297" s="19">
        <v>2022011000068</v>
      </c>
      <c r="AH297" s="17">
        <v>44964</v>
      </c>
      <c r="AI297" s="20">
        <v>44970</v>
      </c>
      <c r="AJ297" s="10" t="s">
        <v>103</v>
      </c>
      <c r="AK297" s="10" t="s">
        <v>103</v>
      </c>
      <c r="AL297" s="21" t="s">
        <v>103</v>
      </c>
      <c r="AM297" s="10" t="s">
        <v>103</v>
      </c>
      <c r="AN297" s="20" t="s">
        <v>103</v>
      </c>
      <c r="AO297" s="7">
        <v>-1593808</v>
      </c>
      <c r="AP297" s="20">
        <v>45287</v>
      </c>
      <c r="AQ297" s="7">
        <v>18647515</v>
      </c>
      <c r="AR297" s="20">
        <v>45287</v>
      </c>
      <c r="AS297" s="7">
        <v>0</v>
      </c>
      <c r="AT297" s="3" t="s">
        <v>103</v>
      </c>
      <c r="AU297" s="7">
        <v>0</v>
      </c>
      <c r="AV297" s="3" t="s">
        <v>103</v>
      </c>
      <c r="AW297" s="7">
        <v>0</v>
      </c>
      <c r="AX297" s="3" t="s">
        <v>103</v>
      </c>
      <c r="AY297" s="7">
        <v>0</v>
      </c>
      <c r="AZ297" s="3" t="s">
        <v>103</v>
      </c>
      <c r="BA297" s="10">
        <v>1</v>
      </c>
      <c r="BB297" s="20">
        <v>45287</v>
      </c>
      <c r="BC297" s="3">
        <f t="shared" si="21"/>
        <v>152</v>
      </c>
      <c r="BD297" s="8">
        <f t="shared" si="23"/>
        <v>54621963</v>
      </c>
      <c r="BE297" s="154">
        <f>BF297+BG297+BH297</f>
        <v>18647515</v>
      </c>
      <c r="BF297" s="7">
        <v>18647515</v>
      </c>
      <c r="BG297" s="7">
        <v>0</v>
      </c>
      <c r="BH297" s="7">
        <v>0</v>
      </c>
      <c r="BI297" s="20">
        <v>45291</v>
      </c>
      <c r="BJ297" s="20">
        <v>45443</v>
      </c>
      <c r="BK297" s="183">
        <f t="shared" ca="1" si="22"/>
        <v>-686</v>
      </c>
      <c r="BL297" s="10" t="s">
        <v>127</v>
      </c>
      <c r="BM297" s="10" t="s">
        <v>95</v>
      </c>
      <c r="BN297" s="9" t="s">
        <v>107</v>
      </c>
      <c r="BO297" s="9" t="s">
        <v>3183</v>
      </c>
      <c r="BP297" s="9">
        <v>0</v>
      </c>
      <c r="BQ297" s="10" t="s">
        <v>109</v>
      </c>
      <c r="BR297" s="17">
        <v>44967</v>
      </c>
      <c r="BS297" s="9" t="s">
        <v>2725</v>
      </c>
      <c r="BT297" s="17">
        <v>44970</v>
      </c>
      <c r="BU297" s="10" t="s">
        <v>3184</v>
      </c>
      <c r="BV297" s="10" t="s">
        <v>3185</v>
      </c>
      <c r="BW297" s="124" t="s">
        <v>113</v>
      </c>
      <c r="BX297" s="11" t="s">
        <v>258</v>
      </c>
      <c r="BY297" s="9" t="s">
        <v>103</v>
      </c>
      <c r="BZ297" s="10" t="s">
        <v>3186</v>
      </c>
      <c r="CA297" s="10" t="s">
        <v>103</v>
      </c>
      <c r="CB297" s="9" t="s">
        <v>117</v>
      </c>
      <c r="CC297" s="9" t="s">
        <v>3187</v>
      </c>
      <c r="CD297" s="10" t="s">
        <v>3188</v>
      </c>
      <c r="CE297" s="12" t="s">
        <v>103</v>
      </c>
      <c r="CF297" s="175"/>
      <c r="CG297" s="175"/>
      <c r="CH297" s="182" t="s">
        <v>245</v>
      </c>
      <c r="CI297" s="182" t="s">
        <v>246</v>
      </c>
      <c r="CJ297" s="182" t="s">
        <v>99</v>
      </c>
      <c r="CK297" s="182" t="s">
        <v>247</v>
      </c>
    </row>
    <row r="298" spans="1:89" ht="90" x14ac:dyDescent="0.25">
      <c r="A298" s="140">
        <v>178</v>
      </c>
      <c r="B298" s="10" t="s">
        <v>3189</v>
      </c>
      <c r="C298" s="10" t="s">
        <v>3190</v>
      </c>
      <c r="D298" s="9" t="s">
        <v>263</v>
      </c>
      <c r="E298" s="17">
        <v>44963</v>
      </c>
      <c r="F298" s="10" t="s">
        <v>3191</v>
      </c>
      <c r="G298" s="10" t="s">
        <v>91</v>
      </c>
      <c r="H298" s="11" t="s">
        <v>92</v>
      </c>
      <c r="I298" s="11" t="s">
        <v>93</v>
      </c>
      <c r="J298" s="19">
        <v>1020784424</v>
      </c>
      <c r="K298" s="9">
        <v>7</v>
      </c>
      <c r="L298" s="9" t="s">
        <v>94</v>
      </c>
      <c r="M298" s="3" t="s">
        <v>95</v>
      </c>
      <c r="N298" s="10" t="s">
        <v>3171</v>
      </c>
      <c r="O298" s="10" t="s">
        <v>97</v>
      </c>
      <c r="P298" s="3" t="s">
        <v>98</v>
      </c>
      <c r="Q298" s="10" t="s">
        <v>99</v>
      </c>
      <c r="R298" s="10" t="s">
        <v>653</v>
      </c>
      <c r="S298" s="35" t="s">
        <v>654</v>
      </c>
      <c r="T298" s="54">
        <v>52032888</v>
      </c>
      <c r="U298" s="10" t="s">
        <v>653</v>
      </c>
      <c r="V298" s="54" t="s">
        <v>2805</v>
      </c>
      <c r="W298" s="9" t="s">
        <v>103</v>
      </c>
      <c r="X298" s="9" t="s">
        <v>103</v>
      </c>
      <c r="Y298" s="10" t="s">
        <v>104</v>
      </c>
      <c r="Z298" s="18">
        <v>37568256</v>
      </c>
      <c r="AA298" s="9" t="s">
        <v>103</v>
      </c>
      <c r="AB298" s="9" t="s">
        <v>103</v>
      </c>
      <c r="AC298" s="18">
        <v>3415296</v>
      </c>
      <c r="AD298" s="6">
        <v>3729503</v>
      </c>
      <c r="AE298" s="9">
        <v>54123</v>
      </c>
      <c r="AF298" s="9">
        <v>72623</v>
      </c>
      <c r="AG298" s="19">
        <v>2022011000068</v>
      </c>
      <c r="AH298" s="17">
        <v>44964</v>
      </c>
      <c r="AI298" s="20">
        <v>44965</v>
      </c>
      <c r="AJ298" s="10" t="s">
        <v>103</v>
      </c>
      <c r="AK298" s="10" t="s">
        <v>103</v>
      </c>
      <c r="AL298" s="21" t="s">
        <v>103</v>
      </c>
      <c r="AM298" s="10" t="s">
        <v>103</v>
      </c>
      <c r="AN298" s="20" t="s">
        <v>103</v>
      </c>
      <c r="AO298" s="7">
        <v>-1024593</v>
      </c>
      <c r="AP298" s="20">
        <v>45288</v>
      </c>
      <c r="AQ298" s="7">
        <v>18647515</v>
      </c>
      <c r="AR298" s="20">
        <v>45288</v>
      </c>
      <c r="AS298" s="7">
        <v>0</v>
      </c>
      <c r="AT298" s="3" t="s">
        <v>103</v>
      </c>
      <c r="AU298" s="7">
        <v>0</v>
      </c>
      <c r="AV298" s="3" t="s">
        <v>103</v>
      </c>
      <c r="AW298" s="7">
        <v>0</v>
      </c>
      <c r="AX298" s="3" t="s">
        <v>103</v>
      </c>
      <c r="AY298" s="7">
        <v>0</v>
      </c>
      <c r="AZ298" s="3" t="s">
        <v>103</v>
      </c>
      <c r="BA298" s="10">
        <v>1</v>
      </c>
      <c r="BB298" s="20">
        <v>45288</v>
      </c>
      <c r="BC298" s="3">
        <f t="shared" si="21"/>
        <v>152</v>
      </c>
      <c r="BD298" s="8">
        <f t="shared" si="23"/>
        <v>55191178</v>
      </c>
      <c r="BE298" s="154">
        <f>BF298+BG298+BH298</f>
        <v>18647515</v>
      </c>
      <c r="BF298" s="7">
        <v>18647515</v>
      </c>
      <c r="BG298" s="7">
        <v>0</v>
      </c>
      <c r="BH298" s="7">
        <v>0</v>
      </c>
      <c r="BI298" s="20">
        <v>45291</v>
      </c>
      <c r="BJ298" s="20">
        <v>45443</v>
      </c>
      <c r="BK298" s="183">
        <f t="shared" ca="1" si="22"/>
        <v>-686</v>
      </c>
      <c r="BL298" s="10" t="s">
        <v>127</v>
      </c>
      <c r="BM298" s="10" t="s">
        <v>95</v>
      </c>
      <c r="BN298" s="9" t="s">
        <v>107</v>
      </c>
      <c r="BO298" s="9" t="s">
        <v>3192</v>
      </c>
      <c r="BP298" s="9">
        <v>0</v>
      </c>
      <c r="BQ298" s="10" t="s">
        <v>109</v>
      </c>
      <c r="BR298" s="17">
        <v>44965</v>
      </c>
      <c r="BS298" s="9" t="s">
        <v>2725</v>
      </c>
      <c r="BT298" s="17">
        <v>44965</v>
      </c>
      <c r="BU298" s="10" t="s">
        <v>3193</v>
      </c>
      <c r="BV298" s="10" t="s">
        <v>3194</v>
      </c>
      <c r="BW298" s="124" t="s">
        <v>113</v>
      </c>
      <c r="BX298" s="11" t="s">
        <v>258</v>
      </c>
      <c r="BY298" s="9" t="s">
        <v>103</v>
      </c>
      <c r="BZ298" s="10" t="s">
        <v>3195</v>
      </c>
      <c r="CA298" s="10" t="s">
        <v>3196</v>
      </c>
      <c r="CB298" s="9" t="s">
        <v>160</v>
      </c>
      <c r="CC298" s="9" t="s">
        <v>3197</v>
      </c>
      <c r="CD298" s="10" t="s">
        <v>3198</v>
      </c>
      <c r="CE298" s="12" t="s">
        <v>103</v>
      </c>
      <c r="CF298" s="175"/>
      <c r="CG298" s="175"/>
      <c r="CH298" s="182" t="s">
        <v>245</v>
      </c>
      <c r="CI298" s="182" t="s">
        <v>246</v>
      </c>
      <c r="CJ298" s="182" t="s">
        <v>99</v>
      </c>
      <c r="CK298" s="182" t="s">
        <v>247</v>
      </c>
    </row>
    <row r="299" spans="1:89" ht="90" x14ac:dyDescent="0.25">
      <c r="A299" s="140">
        <v>518</v>
      </c>
      <c r="B299" s="10" t="s">
        <v>3199</v>
      </c>
      <c r="C299" s="10" t="s">
        <v>3200</v>
      </c>
      <c r="D299" s="10" t="s">
        <v>250</v>
      </c>
      <c r="E299" s="17">
        <v>44963</v>
      </c>
      <c r="F299" s="11" t="s">
        <v>3201</v>
      </c>
      <c r="G299" s="10" t="s">
        <v>91</v>
      </c>
      <c r="H299" s="11" t="s">
        <v>92</v>
      </c>
      <c r="I299" s="11" t="s">
        <v>93</v>
      </c>
      <c r="J299" s="19">
        <v>1070327370</v>
      </c>
      <c r="K299" s="13">
        <v>7</v>
      </c>
      <c r="L299" s="9" t="s">
        <v>94</v>
      </c>
      <c r="M299" s="9" t="s">
        <v>3202</v>
      </c>
      <c r="N299" s="10" t="s">
        <v>3203</v>
      </c>
      <c r="O299" s="10" t="s">
        <v>384</v>
      </c>
      <c r="P299" s="3" t="s">
        <v>98</v>
      </c>
      <c r="Q299" s="10" t="s">
        <v>99</v>
      </c>
      <c r="R299" s="10" t="s">
        <v>1528</v>
      </c>
      <c r="S299" s="10" t="s">
        <v>2189</v>
      </c>
      <c r="T299" s="10">
        <v>63545918</v>
      </c>
      <c r="U299" s="10" t="s">
        <v>1004</v>
      </c>
      <c r="V299" s="11" t="s">
        <v>103</v>
      </c>
      <c r="W299" s="111" t="s">
        <v>2190</v>
      </c>
      <c r="X299" s="10" t="s">
        <v>2189</v>
      </c>
      <c r="Y299" s="9" t="s">
        <v>104</v>
      </c>
      <c r="Z299" s="18">
        <v>93154126</v>
      </c>
      <c r="AA299" s="10" t="s">
        <v>103</v>
      </c>
      <c r="AB299" s="10" t="s">
        <v>103</v>
      </c>
      <c r="AC299" s="18">
        <v>8652088</v>
      </c>
      <c r="AD299" s="6">
        <v>9448080</v>
      </c>
      <c r="AE299" s="9">
        <v>40723</v>
      </c>
      <c r="AF299" s="9">
        <v>77123</v>
      </c>
      <c r="AG299" s="19">
        <v>2022011000068</v>
      </c>
      <c r="AH299" s="20">
        <v>44966</v>
      </c>
      <c r="AI299" s="17">
        <v>44971</v>
      </c>
      <c r="AJ299" s="10" t="s">
        <v>103</v>
      </c>
      <c r="AK299" s="10" t="s">
        <v>103</v>
      </c>
      <c r="AL299" s="21" t="s">
        <v>103</v>
      </c>
      <c r="AM299" s="10" t="s">
        <v>103</v>
      </c>
      <c r="AN299" s="20" t="s">
        <v>103</v>
      </c>
      <c r="AO299" s="7">
        <v>-2307216</v>
      </c>
      <c r="AP299" s="20">
        <v>45286</v>
      </c>
      <c r="AQ299" s="7">
        <v>42516360</v>
      </c>
      <c r="AR299" s="20">
        <v>45286</v>
      </c>
      <c r="AS299" s="7">
        <v>0</v>
      </c>
      <c r="AT299" s="3" t="s">
        <v>103</v>
      </c>
      <c r="AU299" s="7">
        <v>0</v>
      </c>
      <c r="AV299" s="3" t="s">
        <v>103</v>
      </c>
      <c r="AW299" s="7">
        <v>0</v>
      </c>
      <c r="AX299" s="3" t="s">
        <v>103</v>
      </c>
      <c r="AY299" s="7">
        <v>0</v>
      </c>
      <c r="AZ299" s="3" t="s">
        <v>103</v>
      </c>
      <c r="BA299" s="10">
        <v>1</v>
      </c>
      <c r="BB299" s="20">
        <v>45286</v>
      </c>
      <c r="BC299" s="3">
        <f t="shared" si="21"/>
        <v>136</v>
      </c>
      <c r="BD299" s="8">
        <f t="shared" si="23"/>
        <v>133363270</v>
      </c>
      <c r="BE299" s="154">
        <f>BF299+BG299+BH299</f>
        <v>42516360</v>
      </c>
      <c r="BF299" s="7">
        <v>42516360</v>
      </c>
      <c r="BG299" s="7">
        <v>0</v>
      </c>
      <c r="BH299" s="7">
        <v>0</v>
      </c>
      <c r="BI299" s="17">
        <v>45291</v>
      </c>
      <c r="BJ299" s="17">
        <v>45427</v>
      </c>
      <c r="BK299" s="183">
        <f t="shared" ca="1" si="22"/>
        <v>-702</v>
      </c>
      <c r="BL299" s="10" t="s">
        <v>127</v>
      </c>
      <c r="BM299" s="10" t="s">
        <v>95</v>
      </c>
      <c r="BN299" s="10" t="s">
        <v>107</v>
      </c>
      <c r="BO299" s="9" t="s">
        <v>3204</v>
      </c>
      <c r="BP299" s="9">
        <v>2</v>
      </c>
      <c r="BQ299" s="10" t="s">
        <v>109</v>
      </c>
      <c r="BR299" s="17">
        <v>44967</v>
      </c>
      <c r="BS299" s="9" t="s">
        <v>3068</v>
      </c>
      <c r="BT299" s="17">
        <v>44970</v>
      </c>
      <c r="BU299" s="10" t="s">
        <v>3205</v>
      </c>
      <c r="BV299" s="11" t="s">
        <v>3206</v>
      </c>
      <c r="BW299" s="9" t="s">
        <v>113</v>
      </c>
      <c r="BX299" s="11" t="s">
        <v>258</v>
      </c>
      <c r="BY299" s="9" t="s">
        <v>103</v>
      </c>
      <c r="BZ299" s="10" t="s">
        <v>2103</v>
      </c>
      <c r="CA299" s="10" t="s">
        <v>103</v>
      </c>
      <c r="CB299" s="9" t="s">
        <v>160</v>
      </c>
      <c r="CC299" s="9" t="s">
        <v>3207</v>
      </c>
      <c r="CD299" s="10" t="s">
        <v>3208</v>
      </c>
      <c r="CE299" s="12" t="s">
        <v>103</v>
      </c>
      <c r="CF299" s="175"/>
      <c r="CG299" s="175"/>
      <c r="CH299" s="182" t="s">
        <v>2203</v>
      </c>
      <c r="CI299" s="182" t="s">
        <v>246</v>
      </c>
      <c r="CJ299" s="182" t="s">
        <v>727</v>
      </c>
      <c r="CK299" s="182" t="s">
        <v>727</v>
      </c>
    </row>
    <row r="300" spans="1:89" ht="72" x14ac:dyDescent="0.25">
      <c r="A300" s="140">
        <v>347</v>
      </c>
      <c r="B300" s="10" t="s">
        <v>3209</v>
      </c>
      <c r="C300" s="10" t="s">
        <v>3210</v>
      </c>
      <c r="D300" s="9" t="s">
        <v>165</v>
      </c>
      <c r="E300" s="17">
        <v>44963</v>
      </c>
      <c r="F300" s="10" t="s">
        <v>3211</v>
      </c>
      <c r="G300" s="10" t="s">
        <v>91</v>
      </c>
      <c r="H300" s="11" t="s">
        <v>92</v>
      </c>
      <c r="I300" s="11" t="s">
        <v>93</v>
      </c>
      <c r="J300" s="19">
        <v>52178385</v>
      </c>
      <c r="K300" s="9">
        <v>4</v>
      </c>
      <c r="L300" s="9" t="s">
        <v>94</v>
      </c>
      <c r="M300" s="3" t="s">
        <v>95</v>
      </c>
      <c r="N300" s="10" t="s">
        <v>3212</v>
      </c>
      <c r="O300" s="11" t="s">
        <v>97</v>
      </c>
      <c r="P300" s="3" t="s">
        <v>98</v>
      </c>
      <c r="Q300" s="10" t="s">
        <v>99</v>
      </c>
      <c r="R300" s="10" t="s">
        <v>238</v>
      </c>
      <c r="S300" s="10" t="s">
        <v>239</v>
      </c>
      <c r="T300" s="28">
        <v>52107153</v>
      </c>
      <c r="U300" s="11" t="s">
        <v>238</v>
      </c>
      <c r="V300" s="11" t="s">
        <v>103</v>
      </c>
      <c r="W300" s="9" t="s">
        <v>103</v>
      </c>
      <c r="X300" s="9" t="s">
        <v>103</v>
      </c>
      <c r="Y300" s="10" t="s">
        <v>104</v>
      </c>
      <c r="Z300" s="18">
        <v>48421318</v>
      </c>
      <c r="AA300" s="9" t="s">
        <v>103</v>
      </c>
      <c r="AB300" s="9" t="s">
        <v>103</v>
      </c>
      <c r="AC300" s="18">
        <v>4401938</v>
      </c>
      <c r="AD300" s="6" t="s">
        <v>103</v>
      </c>
      <c r="AE300" s="9">
        <v>52123</v>
      </c>
      <c r="AF300" s="9">
        <v>72923</v>
      </c>
      <c r="AG300" s="19">
        <v>2022011000068</v>
      </c>
      <c r="AH300" s="17">
        <v>44964</v>
      </c>
      <c r="AI300" s="17">
        <v>44966</v>
      </c>
      <c r="AJ300" s="10" t="s">
        <v>103</v>
      </c>
      <c r="AK300" s="10" t="s">
        <v>103</v>
      </c>
      <c r="AL300" s="21" t="s">
        <v>103</v>
      </c>
      <c r="AM300" s="10" t="s">
        <v>103</v>
      </c>
      <c r="AN300" s="20" t="s">
        <v>103</v>
      </c>
      <c r="AO300" s="7">
        <v>0</v>
      </c>
      <c r="AP300" s="10" t="s">
        <v>103</v>
      </c>
      <c r="AQ300" s="7">
        <v>0</v>
      </c>
      <c r="AR300" s="10" t="s">
        <v>103</v>
      </c>
      <c r="AS300" s="7">
        <v>0</v>
      </c>
      <c r="AT300" s="3" t="s">
        <v>103</v>
      </c>
      <c r="AU300" s="7">
        <v>0</v>
      </c>
      <c r="AV300" s="3" t="s">
        <v>103</v>
      </c>
      <c r="AW300" s="7">
        <v>0</v>
      </c>
      <c r="AX300" s="3" t="s">
        <v>103</v>
      </c>
      <c r="AY300" s="7">
        <v>0</v>
      </c>
      <c r="AZ300" s="3" t="s">
        <v>103</v>
      </c>
      <c r="BA300" s="10">
        <v>0</v>
      </c>
      <c r="BB300" s="3" t="s">
        <v>103</v>
      </c>
      <c r="BC300" s="3">
        <f t="shared" si="21"/>
        <v>0</v>
      </c>
      <c r="BD300" s="8">
        <f t="shared" si="23"/>
        <v>48421318</v>
      </c>
      <c r="BE300" s="43">
        <v>0</v>
      </c>
      <c r="BF300" s="43">
        <v>0</v>
      </c>
      <c r="BG300" s="43">
        <v>0</v>
      </c>
      <c r="BH300" s="43">
        <v>0</v>
      </c>
      <c r="BI300" s="17">
        <v>45291</v>
      </c>
      <c r="BJ300" s="17">
        <v>45291</v>
      </c>
      <c r="BK300" s="183">
        <f t="shared" ca="1" si="22"/>
        <v>-838</v>
      </c>
      <c r="BL300" s="10" t="s">
        <v>127</v>
      </c>
      <c r="BM300" s="10" t="s">
        <v>95</v>
      </c>
      <c r="BN300" s="10" t="s">
        <v>107</v>
      </c>
      <c r="BO300" s="9" t="s">
        <v>3213</v>
      </c>
      <c r="BP300" s="9">
        <v>0</v>
      </c>
      <c r="BQ300" s="11" t="s">
        <v>109</v>
      </c>
      <c r="BR300" s="17">
        <v>44965</v>
      </c>
      <c r="BS300" s="9" t="s">
        <v>2918</v>
      </c>
      <c r="BT300" s="17">
        <v>44966</v>
      </c>
      <c r="BU300" s="10" t="s">
        <v>3214</v>
      </c>
      <c r="BV300" s="11" t="s">
        <v>131</v>
      </c>
      <c r="BW300" s="124" t="s">
        <v>113</v>
      </c>
      <c r="BX300" s="10" t="s">
        <v>132</v>
      </c>
      <c r="BY300" s="9" t="s">
        <v>103</v>
      </c>
      <c r="BZ300" s="10" t="s">
        <v>2103</v>
      </c>
      <c r="CA300" s="10" t="s">
        <v>103</v>
      </c>
      <c r="CB300" s="9" t="s">
        <v>117</v>
      </c>
      <c r="CC300" s="9" t="s">
        <v>3215</v>
      </c>
      <c r="CD300" s="10" t="s">
        <v>3216</v>
      </c>
      <c r="CE300" s="12" t="s">
        <v>103</v>
      </c>
      <c r="CF300" s="175"/>
      <c r="CG300" s="175"/>
      <c r="CH300" s="182" t="s">
        <v>245</v>
      </c>
      <c r="CI300" s="182" t="s">
        <v>246</v>
      </c>
      <c r="CJ300" s="182" t="s">
        <v>99</v>
      </c>
      <c r="CK300" s="182" t="s">
        <v>247</v>
      </c>
    </row>
    <row r="301" spans="1:89" ht="72" x14ac:dyDescent="0.25">
      <c r="A301" s="140">
        <v>529</v>
      </c>
      <c r="B301" s="10" t="s">
        <v>3217</v>
      </c>
      <c r="C301" s="10" t="s">
        <v>3218</v>
      </c>
      <c r="D301" s="9" t="s">
        <v>321</v>
      </c>
      <c r="E301" s="17">
        <v>44963</v>
      </c>
      <c r="F301" s="11" t="s">
        <v>3219</v>
      </c>
      <c r="G301" s="10" t="s">
        <v>91</v>
      </c>
      <c r="H301" s="11" t="s">
        <v>92</v>
      </c>
      <c r="I301" s="11" t="s">
        <v>93</v>
      </c>
      <c r="J301" s="19">
        <v>1017246761</v>
      </c>
      <c r="K301" s="9">
        <v>6</v>
      </c>
      <c r="L301" s="9" t="s">
        <v>94</v>
      </c>
      <c r="M301" s="9" t="s">
        <v>1255</v>
      </c>
      <c r="N301" s="111" t="s">
        <v>3220</v>
      </c>
      <c r="O301" s="10" t="s">
        <v>384</v>
      </c>
      <c r="P301" s="3" t="s">
        <v>98</v>
      </c>
      <c r="Q301" s="10" t="s">
        <v>99</v>
      </c>
      <c r="R301" s="10" t="s">
        <v>1528</v>
      </c>
      <c r="S301" s="10" t="s">
        <v>2189</v>
      </c>
      <c r="T301" s="10">
        <v>63545918</v>
      </c>
      <c r="U301" s="10" t="s">
        <v>1004</v>
      </c>
      <c r="V301" s="11" t="s">
        <v>103</v>
      </c>
      <c r="W301" s="111" t="s">
        <v>3221</v>
      </c>
      <c r="X301" s="10" t="s">
        <v>2189</v>
      </c>
      <c r="Y301" s="9" t="s">
        <v>104</v>
      </c>
      <c r="Z301" s="18">
        <v>36771349</v>
      </c>
      <c r="AA301" s="10" t="s">
        <v>103</v>
      </c>
      <c r="AB301" s="10" t="s">
        <v>103</v>
      </c>
      <c r="AC301" s="18">
        <v>3415296</v>
      </c>
      <c r="AD301" s="6" t="s">
        <v>103</v>
      </c>
      <c r="AE301" s="9">
        <v>41523</v>
      </c>
      <c r="AF301" s="9">
        <v>77423</v>
      </c>
      <c r="AG301" s="19">
        <v>2022011000068</v>
      </c>
      <c r="AH301" s="20">
        <v>44966</v>
      </c>
      <c r="AI301" s="17">
        <v>44971</v>
      </c>
      <c r="AJ301" s="10" t="s">
        <v>103</v>
      </c>
      <c r="AK301" s="10" t="s">
        <v>103</v>
      </c>
      <c r="AL301" s="21" t="s">
        <v>103</v>
      </c>
      <c r="AM301" s="10" t="s">
        <v>103</v>
      </c>
      <c r="AN301" s="20" t="s">
        <v>103</v>
      </c>
      <c r="AO301" s="7">
        <v>0</v>
      </c>
      <c r="AP301" s="10" t="s">
        <v>103</v>
      </c>
      <c r="AQ301" s="7">
        <v>0</v>
      </c>
      <c r="AR301" s="10" t="s">
        <v>103</v>
      </c>
      <c r="AS301" s="7">
        <v>0</v>
      </c>
      <c r="AT301" s="3" t="s">
        <v>103</v>
      </c>
      <c r="AU301" s="7">
        <v>0</v>
      </c>
      <c r="AV301" s="3" t="s">
        <v>103</v>
      </c>
      <c r="AW301" s="7">
        <v>0</v>
      </c>
      <c r="AX301" s="3" t="s">
        <v>103</v>
      </c>
      <c r="AY301" s="7">
        <v>0</v>
      </c>
      <c r="AZ301" s="3" t="s">
        <v>103</v>
      </c>
      <c r="BA301" s="10">
        <v>0</v>
      </c>
      <c r="BB301" s="13" t="s">
        <v>103</v>
      </c>
      <c r="BC301" s="3">
        <f t="shared" si="21"/>
        <v>0</v>
      </c>
      <c r="BD301" s="8">
        <f t="shared" si="23"/>
        <v>36771349</v>
      </c>
      <c r="BE301" s="43">
        <v>0</v>
      </c>
      <c r="BF301" s="43">
        <v>0</v>
      </c>
      <c r="BG301" s="43">
        <v>0</v>
      </c>
      <c r="BH301" s="43">
        <v>0</v>
      </c>
      <c r="BI301" s="17">
        <v>45291</v>
      </c>
      <c r="BJ301" s="17">
        <v>45291</v>
      </c>
      <c r="BK301" s="183">
        <f t="shared" ca="1" si="22"/>
        <v>-838</v>
      </c>
      <c r="BL301" s="10" t="s">
        <v>127</v>
      </c>
      <c r="BM301" s="10" t="s">
        <v>95</v>
      </c>
      <c r="BN301" s="10" t="s">
        <v>107</v>
      </c>
      <c r="BO301" s="10" t="s">
        <v>3222</v>
      </c>
      <c r="BP301" s="9">
        <v>0</v>
      </c>
      <c r="BQ301" s="10" t="s">
        <v>109</v>
      </c>
      <c r="BR301" s="17">
        <v>44967</v>
      </c>
      <c r="BS301" s="9" t="s">
        <v>3223</v>
      </c>
      <c r="BT301" s="17">
        <v>44970</v>
      </c>
      <c r="BU301" s="10" t="s">
        <v>3224</v>
      </c>
      <c r="BV301" s="11" t="s">
        <v>131</v>
      </c>
      <c r="BW301" s="9" t="s">
        <v>113</v>
      </c>
      <c r="BX301" s="10" t="s">
        <v>132</v>
      </c>
      <c r="BY301" s="9" t="s">
        <v>103</v>
      </c>
      <c r="BZ301" s="10" t="s">
        <v>2103</v>
      </c>
      <c r="CA301" s="10" t="s">
        <v>103</v>
      </c>
      <c r="CB301" s="9" t="s">
        <v>117</v>
      </c>
      <c r="CC301" s="10" t="s">
        <v>3225</v>
      </c>
      <c r="CD301" s="10" t="s">
        <v>2174</v>
      </c>
      <c r="CE301" s="12" t="s">
        <v>103</v>
      </c>
      <c r="CF301" s="175"/>
      <c r="CG301" s="175"/>
      <c r="CH301" s="182" t="s">
        <v>2203</v>
      </c>
      <c r="CI301" s="182" t="s">
        <v>246</v>
      </c>
      <c r="CJ301" s="182" t="s">
        <v>727</v>
      </c>
      <c r="CK301" s="182" t="s">
        <v>727</v>
      </c>
    </row>
    <row r="302" spans="1:89" ht="90" x14ac:dyDescent="0.25">
      <c r="A302" s="140">
        <v>161</v>
      </c>
      <c r="B302" s="10" t="s">
        <v>3226</v>
      </c>
      <c r="C302" s="10" t="s">
        <v>3227</v>
      </c>
      <c r="D302" s="9" t="s">
        <v>321</v>
      </c>
      <c r="E302" s="17">
        <v>44963</v>
      </c>
      <c r="F302" s="10" t="s">
        <v>3228</v>
      </c>
      <c r="G302" s="10" t="s">
        <v>91</v>
      </c>
      <c r="H302" s="11" t="s">
        <v>92</v>
      </c>
      <c r="I302" s="11" t="s">
        <v>93</v>
      </c>
      <c r="J302" s="19">
        <v>32105576</v>
      </c>
      <c r="K302" s="9">
        <v>9</v>
      </c>
      <c r="L302" s="9" t="s">
        <v>94</v>
      </c>
      <c r="M302" s="9" t="s">
        <v>1255</v>
      </c>
      <c r="N302" s="10" t="s">
        <v>1038</v>
      </c>
      <c r="O302" s="10" t="s">
        <v>384</v>
      </c>
      <c r="P302" s="3" t="s">
        <v>98</v>
      </c>
      <c r="Q302" s="10" t="s">
        <v>99</v>
      </c>
      <c r="R302" s="10" t="s">
        <v>653</v>
      </c>
      <c r="S302" s="10" t="s">
        <v>654</v>
      </c>
      <c r="T302" s="11">
        <v>52032888</v>
      </c>
      <c r="U302" s="10" t="s">
        <v>653</v>
      </c>
      <c r="V302" s="11" t="s">
        <v>655</v>
      </c>
      <c r="W302" s="9" t="s">
        <v>103</v>
      </c>
      <c r="X302" s="9" t="s">
        <v>103</v>
      </c>
      <c r="Y302" s="10" t="s">
        <v>104</v>
      </c>
      <c r="Z302" s="18">
        <v>83485039</v>
      </c>
      <c r="AA302" s="9" t="s">
        <v>103</v>
      </c>
      <c r="AB302" s="9" t="s">
        <v>103</v>
      </c>
      <c r="AC302" s="18">
        <v>7589549</v>
      </c>
      <c r="AD302" s="6" t="s">
        <v>103</v>
      </c>
      <c r="AE302" s="9">
        <v>57423</v>
      </c>
      <c r="AF302" s="9" t="s">
        <v>3229</v>
      </c>
      <c r="AG302" s="19">
        <v>2022011000068</v>
      </c>
      <c r="AH302" s="17">
        <v>44965</v>
      </c>
      <c r="AI302" s="20">
        <v>44966</v>
      </c>
      <c r="AJ302" s="10" t="s">
        <v>103</v>
      </c>
      <c r="AK302" s="10" t="s">
        <v>103</v>
      </c>
      <c r="AL302" s="21" t="s">
        <v>103</v>
      </c>
      <c r="AM302" s="10" t="s">
        <v>103</v>
      </c>
      <c r="AN302" s="20" t="s">
        <v>103</v>
      </c>
      <c r="AO302" s="7">
        <v>0</v>
      </c>
      <c r="AP302" s="10" t="s">
        <v>103</v>
      </c>
      <c r="AQ302" s="7">
        <v>0</v>
      </c>
      <c r="AR302" s="10" t="s">
        <v>103</v>
      </c>
      <c r="AS302" s="7">
        <v>0</v>
      </c>
      <c r="AT302" s="3" t="s">
        <v>103</v>
      </c>
      <c r="AU302" s="7">
        <v>0</v>
      </c>
      <c r="AV302" s="3" t="s">
        <v>103</v>
      </c>
      <c r="AW302" s="7">
        <v>0</v>
      </c>
      <c r="AX302" s="3" t="s">
        <v>103</v>
      </c>
      <c r="AY302" s="7">
        <v>0</v>
      </c>
      <c r="AZ302" s="3" t="s">
        <v>103</v>
      </c>
      <c r="BA302" s="10">
        <v>0</v>
      </c>
      <c r="BB302" s="3" t="s">
        <v>103</v>
      </c>
      <c r="BC302" s="3">
        <f t="shared" si="21"/>
        <v>0</v>
      </c>
      <c r="BD302" s="8">
        <f t="shared" si="23"/>
        <v>83485039</v>
      </c>
      <c r="BE302" s="43">
        <v>0</v>
      </c>
      <c r="BF302" s="43">
        <v>0</v>
      </c>
      <c r="BG302" s="43">
        <v>0</v>
      </c>
      <c r="BH302" s="43">
        <v>0</v>
      </c>
      <c r="BI302" s="17">
        <v>45291</v>
      </c>
      <c r="BJ302" s="17">
        <v>45291</v>
      </c>
      <c r="BK302" s="183">
        <f t="shared" ca="1" si="22"/>
        <v>-838</v>
      </c>
      <c r="BL302" s="10" t="s">
        <v>127</v>
      </c>
      <c r="BM302" s="9" t="s">
        <v>770</v>
      </c>
      <c r="BN302" s="9" t="s">
        <v>107</v>
      </c>
      <c r="BO302" s="9" t="s">
        <v>3230</v>
      </c>
      <c r="BP302" s="9">
        <v>0</v>
      </c>
      <c r="BQ302" s="10" t="s">
        <v>109</v>
      </c>
      <c r="BR302" s="17">
        <v>44965</v>
      </c>
      <c r="BS302" s="9" t="s">
        <v>3231</v>
      </c>
      <c r="BT302" s="17">
        <v>44966</v>
      </c>
      <c r="BU302" s="10" t="s">
        <v>3232</v>
      </c>
      <c r="BV302" s="10" t="s">
        <v>131</v>
      </c>
      <c r="BW302" s="124" t="s">
        <v>113</v>
      </c>
      <c r="BX302" s="10" t="s">
        <v>132</v>
      </c>
      <c r="BY302" s="9" t="s">
        <v>103</v>
      </c>
      <c r="BZ302" s="10" t="s">
        <v>438</v>
      </c>
      <c r="CA302" s="10" t="s">
        <v>103</v>
      </c>
      <c r="CB302" s="9" t="s">
        <v>117</v>
      </c>
      <c r="CC302" s="9" t="s">
        <v>3233</v>
      </c>
      <c r="CD302" s="10" t="s">
        <v>3234</v>
      </c>
      <c r="CE302" s="12" t="s">
        <v>103</v>
      </c>
      <c r="CF302" s="175"/>
      <c r="CG302" s="175"/>
      <c r="CH302" s="182" t="s">
        <v>245</v>
      </c>
      <c r="CI302" s="182" t="s">
        <v>246</v>
      </c>
      <c r="CJ302" s="182" t="s">
        <v>99</v>
      </c>
      <c r="CK302" s="182" t="s">
        <v>247</v>
      </c>
    </row>
    <row r="303" spans="1:89" ht="90" x14ac:dyDescent="0.25">
      <c r="A303" s="140">
        <v>210</v>
      </c>
      <c r="B303" s="10" t="s">
        <v>3235</v>
      </c>
      <c r="C303" s="10" t="s">
        <v>3236</v>
      </c>
      <c r="D303" s="9" t="s">
        <v>321</v>
      </c>
      <c r="E303" s="17">
        <v>44963</v>
      </c>
      <c r="F303" s="10" t="s">
        <v>3237</v>
      </c>
      <c r="G303" s="10" t="s">
        <v>91</v>
      </c>
      <c r="H303" s="11" t="s">
        <v>92</v>
      </c>
      <c r="I303" s="11" t="s">
        <v>93</v>
      </c>
      <c r="J303" s="19">
        <v>59664558</v>
      </c>
      <c r="K303" s="9">
        <v>1</v>
      </c>
      <c r="L303" s="9" t="s">
        <v>94</v>
      </c>
      <c r="M303" s="9" t="s">
        <v>3238</v>
      </c>
      <c r="N303" s="10" t="s">
        <v>2414</v>
      </c>
      <c r="O303" s="10" t="s">
        <v>384</v>
      </c>
      <c r="P303" s="3" t="s">
        <v>98</v>
      </c>
      <c r="Q303" s="10" t="s">
        <v>99</v>
      </c>
      <c r="R303" s="10" t="s">
        <v>653</v>
      </c>
      <c r="S303" s="10" t="s">
        <v>654</v>
      </c>
      <c r="T303" s="11">
        <v>52032888</v>
      </c>
      <c r="U303" s="10" t="s">
        <v>653</v>
      </c>
      <c r="V303" s="11" t="s">
        <v>655</v>
      </c>
      <c r="W303" s="9" t="s">
        <v>103</v>
      </c>
      <c r="X303" s="9" t="s">
        <v>103</v>
      </c>
      <c r="Y303" s="10" t="s">
        <v>104</v>
      </c>
      <c r="Z303" s="18">
        <v>83485039</v>
      </c>
      <c r="AA303" s="9" t="s">
        <v>103</v>
      </c>
      <c r="AB303" s="9" t="s">
        <v>103</v>
      </c>
      <c r="AC303" s="18">
        <v>7589549</v>
      </c>
      <c r="AD303" s="6" t="s">
        <v>103</v>
      </c>
      <c r="AE303" s="9">
        <v>59323</v>
      </c>
      <c r="AF303" s="9">
        <v>73223</v>
      </c>
      <c r="AG303" s="19">
        <v>2022011000068</v>
      </c>
      <c r="AH303" s="17">
        <v>44965</v>
      </c>
      <c r="AI303" s="20">
        <v>44966</v>
      </c>
      <c r="AJ303" s="10" t="s">
        <v>103</v>
      </c>
      <c r="AK303" s="10" t="s">
        <v>103</v>
      </c>
      <c r="AL303" s="21" t="s">
        <v>103</v>
      </c>
      <c r="AM303" s="10" t="s">
        <v>103</v>
      </c>
      <c r="AN303" s="20" t="s">
        <v>103</v>
      </c>
      <c r="AO303" s="7">
        <v>0</v>
      </c>
      <c r="AP303" s="10" t="s">
        <v>103</v>
      </c>
      <c r="AQ303" s="7">
        <v>0</v>
      </c>
      <c r="AR303" s="10" t="s">
        <v>103</v>
      </c>
      <c r="AS303" s="7">
        <v>0</v>
      </c>
      <c r="AT303" s="3" t="s">
        <v>103</v>
      </c>
      <c r="AU303" s="7">
        <v>0</v>
      </c>
      <c r="AV303" s="3" t="s">
        <v>103</v>
      </c>
      <c r="AW303" s="7">
        <v>0</v>
      </c>
      <c r="AX303" s="3" t="s">
        <v>103</v>
      </c>
      <c r="AY303" s="7">
        <v>0</v>
      </c>
      <c r="AZ303" s="3" t="s">
        <v>103</v>
      </c>
      <c r="BA303" s="10">
        <v>0</v>
      </c>
      <c r="BB303" s="3" t="s">
        <v>103</v>
      </c>
      <c r="BC303" s="3">
        <f t="shared" si="21"/>
        <v>0</v>
      </c>
      <c r="BD303" s="8">
        <f t="shared" si="23"/>
        <v>83485039</v>
      </c>
      <c r="BE303" s="43">
        <v>0</v>
      </c>
      <c r="BF303" s="43">
        <v>0</v>
      </c>
      <c r="BG303" s="43">
        <v>0</v>
      </c>
      <c r="BH303" s="43">
        <v>0</v>
      </c>
      <c r="BI303" s="17">
        <v>45291</v>
      </c>
      <c r="BJ303" s="17">
        <v>45291</v>
      </c>
      <c r="BK303" s="183">
        <f t="shared" ca="1" si="22"/>
        <v>-838</v>
      </c>
      <c r="BL303" s="10" t="s">
        <v>127</v>
      </c>
      <c r="BM303" s="10" t="s">
        <v>2612</v>
      </c>
      <c r="BN303" s="9" t="s">
        <v>107</v>
      </c>
      <c r="BO303" s="9" t="s">
        <v>3239</v>
      </c>
      <c r="BP303" s="9">
        <v>0</v>
      </c>
      <c r="BQ303" s="10" t="s">
        <v>2808</v>
      </c>
      <c r="BR303" s="17">
        <v>44965</v>
      </c>
      <c r="BS303" s="9" t="s">
        <v>3240</v>
      </c>
      <c r="BT303" s="17">
        <v>44966</v>
      </c>
      <c r="BU303" s="10" t="s">
        <v>3241</v>
      </c>
      <c r="BV303" s="11" t="s">
        <v>131</v>
      </c>
      <c r="BW303" s="124" t="s">
        <v>113</v>
      </c>
      <c r="BX303" s="10" t="s">
        <v>132</v>
      </c>
      <c r="BY303" s="9" t="s">
        <v>103</v>
      </c>
      <c r="BZ303" s="10" t="s">
        <v>142</v>
      </c>
      <c r="CA303" s="10" t="s">
        <v>103</v>
      </c>
      <c r="CB303" s="9" t="s">
        <v>117</v>
      </c>
      <c r="CC303" s="9" t="s">
        <v>3242</v>
      </c>
      <c r="CD303" s="10" t="s">
        <v>3243</v>
      </c>
      <c r="CE303" s="12" t="s">
        <v>103</v>
      </c>
      <c r="CF303" s="175"/>
      <c r="CG303" s="175"/>
      <c r="CH303" s="182" t="s">
        <v>245</v>
      </c>
      <c r="CI303" s="182" t="s">
        <v>246</v>
      </c>
      <c r="CJ303" s="182" t="s">
        <v>99</v>
      </c>
      <c r="CK303" s="182" t="s">
        <v>247</v>
      </c>
    </row>
    <row r="304" spans="1:89" ht="90" x14ac:dyDescent="0.25">
      <c r="A304" s="140">
        <v>267</v>
      </c>
      <c r="B304" s="2" t="s">
        <v>3244</v>
      </c>
      <c r="C304" s="10" t="s">
        <v>3245</v>
      </c>
      <c r="D304" s="9" t="s">
        <v>1408</v>
      </c>
      <c r="E304" s="17">
        <v>44963</v>
      </c>
      <c r="F304" s="10" t="s">
        <v>3246</v>
      </c>
      <c r="G304" s="10" t="s">
        <v>91</v>
      </c>
      <c r="H304" s="11" t="s">
        <v>92</v>
      </c>
      <c r="I304" s="11" t="s">
        <v>93</v>
      </c>
      <c r="J304" s="19">
        <v>1020725712</v>
      </c>
      <c r="K304" s="9">
        <v>1</v>
      </c>
      <c r="L304" s="9" t="s">
        <v>94</v>
      </c>
      <c r="M304" s="13" t="s">
        <v>95</v>
      </c>
      <c r="N304" s="10" t="s">
        <v>3247</v>
      </c>
      <c r="O304" s="11" t="s">
        <v>97</v>
      </c>
      <c r="P304" s="10" t="s">
        <v>168</v>
      </c>
      <c r="Q304" s="10" t="s">
        <v>99</v>
      </c>
      <c r="R304" s="10" t="s">
        <v>978</v>
      </c>
      <c r="S304" s="10" t="s">
        <v>979</v>
      </c>
      <c r="T304" s="28">
        <v>80749065</v>
      </c>
      <c r="U304" s="10" t="s">
        <v>978</v>
      </c>
      <c r="V304" s="2" t="s">
        <v>1411</v>
      </c>
      <c r="W304" s="9" t="s">
        <v>103</v>
      </c>
      <c r="X304" s="9" t="s">
        <v>103</v>
      </c>
      <c r="Y304" s="10" t="s">
        <v>104</v>
      </c>
      <c r="Z304" s="18">
        <v>83485039</v>
      </c>
      <c r="AA304" s="9" t="s">
        <v>103</v>
      </c>
      <c r="AB304" s="9" t="s">
        <v>103</v>
      </c>
      <c r="AC304" s="18">
        <v>7589549</v>
      </c>
      <c r="AD304" s="6" t="s">
        <v>103</v>
      </c>
      <c r="AE304" s="9">
        <v>55323</v>
      </c>
      <c r="AF304" s="9">
        <v>72223</v>
      </c>
      <c r="AG304" s="19">
        <v>2018011001175</v>
      </c>
      <c r="AH304" s="17">
        <v>44964</v>
      </c>
      <c r="AI304" s="17">
        <v>44965</v>
      </c>
      <c r="AJ304" s="10" t="s">
        <v>103</v>
      </c>
      <c r="AK304" s="10" t="s">
        <v>103</v>
      </c>
      <c r="AL304" s="21" t="s">
        <v>103</v>
      </c>
      <c r="AM304" s="10" t="s">
        <v>103</v>
      </c>
      <c r="AN304" s="20" t="s">
        <v>103</v>
      </c>
      <c r="AO304" s="7">
        <v>0</v>
      </c>
      <c r="AP304" s="10" t="s">
        <v>103</v>
      </c>
      <c r="AQ304" s="7">
        <v>0</v>
      </c>
      <c r="AR304" s="10" t="s">
        <v>103</v>
      </c>
      <c r="AS304" s="7">
        <v>0</v>
      </c>
      <c r="AT304" s="3" t="s">
        <v>103</v>
      </c>
      <c r="AU304" s="7">
        <v>0</v>
      </c>
      <c r="AV304" s="3" t="s">
        <v>103</v>
      </c>
      <c r="AW304" s="7">
        <v>0</v>
      </c>
      <c r="AX304" s="3" t="s">
        <v>103</v>
      </c>
      <c r="AY304" s="7">
        <v>0</v>
      </c>
      <c r="AZ304" s="3" t="s">
        <v>103</v>
      </c>
      <c r="BA304" s="10">
        <v>0</v>
      </c>
      <c r="BB304" s="10">
        <v>0</v>
      </c>
      <c r="BC304" s="3">
        <f t="shared" si="21"/>
        <v>-83</v>
      </c>
      <c r="BD304" s="8">
        <f t="shared" si="23"/>
        <v>83485039</v>
      </c>
      <c r="BE304" s="43">
        <v>0</v>
      </c>
      <c r="BF304" s="43">
        <v>0</v>
      </c>
      <c r="BG304" s="43">
        <v>0</v>
      </c>
      <c r="BH304" s="43">
        <v>0</v>
      </c>
      <c r="BI304" s="17">
        <v>45291</v>
      </c>
      <c r="BJ304" s="17">
        <v>45208</v>
      </c>
      <c r="BK304" s="183">
        <f t="shared" ca="1" si="22"/>
        <v>-921</v>
      </c>
      <c r="BL304" s="10" t="s">
        <v>127</v>
      </c>
      <c r="BM304" s="10" t="s">
        <v>95</v>
      </c>
      <c r="BN304" s="10" t="s">
        <v>107</v>
      </c>
      <c r="BO304" s="9" t="s">
        <v>3248</v>
      </c>
      <c r="BP304" s="9">
        <v>0</v>
      </c>
      <c r="BQ304" s="11" t="s">
        <v>109</v>
      </c>
      <c r="BR304" s="17">
        <v>44965</v>
      </c>
      <c r="BS304" s="9" t="s">
        <v>2725</v>
      </c>
      <c r="BT304" s="17">
        <v>44965</v>
      </c>
      <c r="BU304" s="10" t="s">
        <v>3249</v>
      </c>
      <c r="BV304" s="10" t="s">
        <v>3250</v>
      </c>
      <c r="BW304" s="9" t="s">
        <v>113</v>
      </c>
      <c r="BX304" s="9" t="s">
        <v>114</v>
      </c>
      <c r="BY304" s="9" t="s">
        <v>103</v>
      </c>
      <c r="BZ304" s="10" t="s">
        <v>3251</v>
      </c>
      <c r="CA304" s="10" t="s">
        <v>103</v>
      </c>
      <c r="CB304" s="9" t="s">
        <v>160</v>
      </c>
      <c r="CC304" s="9" t="s">
        <v>3252</v>
      </c>
      <c r="CD304" s="10" t="s">
        <v>3253</v>
      </c>
      <c r="CE304" s="12">
        <v>45209</v>
      </c>
      <c r="CF304" s="175"/>
      <c r="CG304" s="175"/>
      <c r="CH304" s="182" t="s">
        <v>987</v>
      </c>
      <c r="CI304" s="182" t="s">
        <v>121</v>
      </c>
      <c r="CJ304" s="182" t="s">
        <v>99</v>
      </c>
      <c r="CK304" s="182" t="s">
        <v>179</v>
      </c>
    </row>
    <row r="305" spans="1:89" ht="72" x14ac:dyDescent="0.25">
      <c r="A305" s="140">
        <v>135</v>
      </c>
      <c r="B305" s="10" t="s">
        <v>3254</v>
      </c>
      <c r="C305" s="10" t="s">
        <v>3255</v>
      </c>
      <c r="D305" s="10" t="s">
        <v>250</v>
      </c>
      <c r="E305" s="17">
        <v>44963</v>
      </c>
      <c r="F305" s="10" t="s">
        <v>3256</v>
      </c>
      <c r="G305" s="10" t="s">
        <v>91</v>
      </c>
      <c r="H305" s="11" t="s">
        <v>92</v>
      </c>
      <c r="I305" s="11" t="s">
        <v>93</v>
      </c>
      <c r="J305" s="19">
        <v>79804036</v>
      </c>
      <c r="K305" s="9">
        <v>3</v>
      </c>
      <c r="L305" s="9" t="s">
        <v>94</v>
      </c>
      <c r="M305" s="3" t="s">
        <v>95</v>
      </c>
      <c r="N305" s="10" t="s">
        <v>3257</v>
      </c>
      <c r="O305" s="11" t="s">
        <v>97</v>
      </c>
      <c r="P305" s="3" t="s">
        <v>98</v>
      </c>
      <c r="Q305" s="10" t="s">
        <v>99</v>
      </c>
      <c r="R305" s="10" t="s">
        <v>1221</v>
      </c>
      <c r="S305" s="10" t="s">
        <v>1222</v>
      </c>
      <c r="T305" s="10">
        <v>14238439</v>
      </c>
      <c r="U305" s="2" t="s">
        <v>1221</v>
      </c>
      <c r="V305" s="11" t="s">
        <v>103</v>
      </c>
      <c r="W305" s="10" t="s">
        <v>103</v>
      </c>
      <c r="X305" s="10" t="s">
        <v>103</v>
      </c>
      <c r="Y305" s="9" t="s">
        <v>104</v>
      </c>
      <c r="Z305" s="18">
        <v>153612525</v>
      </c>
      <c r="AA305" s="10" t="s">
        <v>103</v>
      </c>
      <c r="AB305" s="10" t="s">
        <v>103</v>
      </c>
      <c r="AC305" s="18">
        <v>13964775</v>
      </c>
      <c r="AD305" s="6" t="s">
        <v>103</v>
      </c>
      <c r="AE305" s="9">
        <v>62023</v>
      </c>
      <c r="AF305" s="9">
        <v>75423</v>
      </c>
      <c r="AG305" s="19">
        <v>2022011000068</v>
      </c>
      <c r="AH305" s="17">
        <v>44966</v>
      </c>
      <c r="AI305" s="17">
        <v>44970</v>
      </c>
      <c r="AJ305" s="10" t="s">
        <v>103</v>
      </c>
      <c r="AK305" s="10" t="s">
        <v>103</v>
      </c>
      <c r="AL305" s="21" t="s">
        <v>103</v>
      </c>
      <c r="AM305" s="10" t="s">
        <v>103</v>
      </c>
      <c r="AN305" s="20" t="s">
        <v>103</v>
      </c>
      <c r="AO305" s="7">
        <v>0</v>
      </c>
      <c r="AP305" s="10" t="s">
        <v>103</v>
      </c>
      <c r="AQ305" s="7">
        <v>0</v>
      </c>
      <c r="AR305" s="10" t="s">
        <v>103</v>
      </c>
      <c r="AS305" s="7">
        <v>0</v>
      </c>
      <c r="AT305" s="3" t="s">
        <v>103</v>
      </c>
      <c r="AU305" s="7">
        <v>0</v>
      </c>
      <c r="AV305" s="3" t="s">
        <v>103</v>
      </c>
      <c r="AW305" s="7">
        <v>0</v>
      </c>
      <c r="AX305" s="3" t="s">
        <v>103</v>
      </c>
      <c r="AY305" s="7">
        <v>0</v>
      </c>
      <c r="AZ305" s="3" t="s">
        <v>103</v>
      </c>
      <c r="BA305" s="10">
        <v>0</v>
      </c>
      <c r="BB305" s="3" t="s">
        <v>103</v>
      </c>
      <c r="BC305" s="3">
        <f t="shared" si="21"/>
        <v>0</v>
      </c>
      <c r="BD305" s="8">
        <f t="shared" si="23"/>
        <v>153612525</v>
      </c>
      <c r="BE305" s="43">
        <v>0</v>
      </c>
      <c r="BF305" s="43">
        <v>0</v>
      </c>
      <c r="BG305" s="43">
        <v>0</v>
      </c>
      <c r="BH305" s="43">
        <v>0</v>
      </c>
      <c r="BI305" s="17">
        <v>45291</v>
      </c>
      <c r="BJ305" s="17">
        <v>45291</v>
      </c>
      <c r="BK305" s="183">
        <f t="shared" ca="1" si="22"/>
        <v>-838</v>
      </c>
      <c r="BL305" s="10" t="s">
        <v>127</v>
      </c>
      <c r="BM305" s="10" t="s">
        <v>95</v>
      </c>
      <c r="BN305" s="9" t="s">
        <v>107</v>
      </c>
      <c r="BO305" s="9" t="s">
        <v>3258</v>
      </c>
      <c r="BP305" s="10">
        <v>0</v>
      </c>
      <c r="BQ305" s="10" t="s">
        <v>109</v>
      </c>
      <c r="BR305" s="17">
        <v>44966</v>
      </c>
      <c r="BS305" s="9" t="s">
        <v>2123</v>
      </c>
      <c r="BT305" s="17">
        <v>44967</v>
      </c>
      <c r="BU305" s="10" t="s">
        <v>3259</v>
      </c>
      <c r="BV305" s="9" t="s">
        <v>131</v>
      </c>
      <c r="BW305" s="9" t="s">
        <v>113</v>
      </c>
      <c r="BX305" s="10" t="s">
        <v>132</v>
      </c>
      <c r="BY305" s="9" t="s">
        <v>103</v>
      </c>
      <c r="BZ305" s="11" t="s">
        <v>1289</v>
      </c>
      <c r="CA305" s="9" t="s">
        <v>103</v>
      </c>
      <c r="CB305" s="9" t="s">
        <v>160</v>
      </c>
      <c r="CC305" s="9" t="s">
        <v>3260</v>
      </c>
      <c r="CD305" s="10" t="s">
        <v>3261</v>
      </c>
      <c r="CE305" s="12" t="s">
        <v>103</v>
      </c>
      <c r="CF305" s="175"/>
      <c r="CG305" s="175"/>
      <c r="CH305" s="182" t="s">
        <v>1227</v>
      </c>
      <c r="CI305" s="182" t="s">
        <v>494</v>
      </c>
      <c r="CJ305" s="182" t="s">
        <v>99</v>
      </c>
      <c r="CK305" s="182" t="s">
        <v>1228</v>
      </c>
    </row>
    <row r="306" spans="1:89" ht="90" x14ac:dyDescent="0.25">
      <c r="A306" s="140">
        <v>192</v>
      </c>
      <c r="B306" s="10" t="s">
        <v>3262</v>
      </c>
      <c r="C306" s="10" t="s">
        <v>3263</v>
      </c>
      <c r="D306" s="9" t="s">
        <v>321</v>
      </c>
      <c r="E306" s="17">
        <v>44963</v>
      </c>
      <c r="F306" s="10" t="s">
        <v>3264</v>
      </c>
      <c r="G306" s="10" t="s">
        <v>91</v>
      </c>
      <c r="H306" s="11" t="s">
        <v>92</v>
      </c>
      <c r="I306" s="11" t="s">
        <v>93</v>
      </c>
      <c r="J306" s="19">
        <v>1017214967</v>
      </c>
      <c r="K306" s="9">
        <v>7</v>
      </c>
      <c r="L306" s="9" t="s">
        <v>94</v>
      </c>
      <c r="M306" s="9" t="s">
        <v>1255</v>
      </c>
      <c r="N306" s="10" t="s">
        <v>2414</v>
      </c>
      <c r="O306" s="10" t="s">
        <v>384</v>
      </c>
      <c r="P306" s="3" t="s">
        <v>98</v>
      </c>
      <c r="Q306" s="10" t="s">
        <v>99</v>
      </c>
      <c r="R306" s="10" t="s">
        <v>653</v>
      </c>
      <c r="S306" s="10" t="s">
        <v>654</v>
      </c>
      <c r="T306" s="11">
        <v>52032888</v>
      </c>
      <c r="U306" s="10" t="s">
        <v>653</v>
      </c>
      <c r="V306" s="11" t="s">
        <v>655</v>
      </c>
      <c r="W306" s="10" t="s">
        <v>103</v>
      </c>
      <c r="X306" s="10" t="s">
        <v>103</v>
      </c>
      <c r="Y306" s="9" t="s">
        <v>104</v>
      </c>
      <c r="Z306" s="18">
        <v>83485039</v>
      </c>
      <c r="AA306" s="10" t="s">
        <v>103</v>
      </c>
      <c r="AB306" s="10" t="s">
        <v>103</v>
      </c>
      <c r="AC306" s="18">
        <v>7589549</v>
      </c>
      <c r="AD306" s="6" t="s">
        <v>103</v>
      </c>
      <c r="AE306" s="9">
        <v>59823</v>
      </c>
      <c r="AF306" s="9">
        <v>75223</v>
      </c>
      <c r="AG306" s="19">
        <v>2022011000068</v>
      </c>
      <c r="AH306" s="17">
        <v>44966</v>
      </c>
      <c r="AI306" s="17">
        <v>44967</v>
      </c>
      <c r="AJ306" s="2" t="s">
        <v>3265</v>
      </c>
      <c r="AK306" s="2" t="s">
        <v>204</v>
      </c>
      <c r="AL306" s="59">
        <v>1020412134</v>
      </c>
      <c r="AM306" s="2">
        <v>0</v>
      </c>
      <c r="AN306" s="36">
        <v>45180</v>
      </c>
      <c r="AO306" s="7">
        <v>0</v>
      </c>
      <c r="AP306" s="2" t="s">
        <v>103</v>
      </c>
      <c r="AQ306" s="7">
        <v>0</v>
      </c>
      <c r="AR306" s="10" t="s">
        <v>103</v>
      </c>
      <c r="AS306" s="7">
        <v>0</v>
      </c>
      <c r="AT306" s="3" t="s">
        <v>103</v>
      </c>
      <c r="AU306" s="7">
        <v>0</v>
      </c>
      <c r="AV306" s="3" t="s">
        <v>103</v>
      </c>
      <c r="AW306" s="7">
        <v>0</v>
      </c>
      <c r="AX306" s="3" t="s">
        <v>103</v>
      </c>
      <c r="AY306" s="7">
        <v>0</v>
      </c>
      <c r="AZ306" s="3" t="s">
        <v>103</v>
      </c>
      <c r="BA306" s="10">
        <v>0</v>
      </c>
      <c r="BB306" s="3" t="s">
        <v>103</v>
      </c>
      <c r="BC306" s="3">
        <f t="shared" si="21"/>
        <v>0</v>
      </c>
      <c r="BD306" s="8">
        <f t="shared" si="23"/>
        <v>83485039</v>
      </c>
      <c r="BE306" s="43">
        <v>0</v>
      </c>
      <c r="BF306" s="43">
        <v>0</v>
      </c>
      <c r="BG306" s="43">
        <v>0</v>
      </c>
      <c r="BH306" s="43">
        <v>0</v>
      </c>
      <c r="BI306" s="17">
        <v>45291</v>
      </c>
      <c r="BJ306" s="17">
        <v>45291</v>
      </c>
      <c r="BK306" s="183">
        <f t="shared" ca="1" si="22"/>
        <v>-838</v>
      </c>
      <c r="BL306" s="10" t="s">
        <v>127</v>
      </c>
      <c r="BM306" s="10" t="s">
        <v>3266</v>
      </c>
      <c r="BN306" s="10" t="s">
        <v>107</v>
      </c>
      <c r="BO306" s="9" t="s">
        <v>3267</v>
      </c>
      <c r="BP306" s="9">
        <v>0</v>
      </c>
      <c r="BQ306" s="10" t="s">
        <v>109</v>
      </c>
      <c r="BR306" s="17">
        <v>44966</v>
      </c>
      <c r="BS306" s="9" t="s">
        <v>3068</v>
      </c>
      <c r="BT306" s="17">
        <v>44967</v>
      </c>
      <c r="BU306" s="10" t="s">
        <v>3268</v>
      </c>
      <c r="BV306" s="9" t="s">
        <v>3269</v>
      </c>
      <c r="BW306" s="124" t="s">
        <v>113</v>
      </c>
      <c r="BX306" s="11" t="s">
        <v>213</v>
      </c>
      <c r="BY306" s="9" t="s">
        <v>103</v>
      </c>
      <c r="BZ306" s="10" t="s">
        <v>1266</v>
      </c>
      <c r="CA306" s="9" t="s">
        <v>103</v>
      </c>
      <c r="CB306" s="9" t="s">
        <v>117</v>
      </c>
      <c r="CC306" s="9" t="s">
        <v>2445</v>
      </c>
      <c r="CD306" s="10" t="s">
        <v>3270</v>
      </c>
      <c r="CE306" s="12" t="s">
        <v>103</v>
      </c>
      <c r="CF306" s="175"/>
      <c r="CG306" s="175"/>
      <c r="CH306" s="182" t="s">
        <v>245</v>
      </c>
      <c r="CI306" s="182" t="s">
        <v>246</v>
      </c>
      <c r="CJ306" s="182" t="s">
        <v>99</v>
      </c>
      <c r="CK306" s="182" t="s">
        <v>247</v>
      </c>
    </row>
    <row r="307" spans="1:89" ht="90" x14ac:dyDescent="0.25">
      <c r="A307" s="140">
        <v>657</v>
      </c>
      <c r="B307" s="10" t="s">
        <v>3271</v>
      </c>
      <c r="C307" s="10" t="s">
        <v>3272</v>
      </c>
      <c r="D307" s="9" t="s">
        <v>165</v>
      </c>
      <c r="E307" s="17">
        <v>44964</v>
      </c>
      <c r="F307" s="35" t="s">
        <v>3273</v>
      </c>
      <c r="G307" s="10" t="s">
        <v>91</v>
      </c>
      <c r="H307" s="11" t="s">
        <v>92</v>
      </c>
      <c r="I307" s="11" t="s">
        <v>93</v>
      </c>
      <c r="J307" s="19">
        <v>52774201</v>
      </c>
      <c r="K307" s="9">
        <v>4</v>
      </c>
      <c r="L307" s="9" t="s">
        <v>94</v>
      </c>
      <c r="M307" s="13" t="s">
        <v>95</v>
      </c>
      <c r="N307" s="10" t="s">
        <v>3274</v>
      </c>
      <c r="O307" s="11" t="s">
        <v>253</v>
      </c>
      <c r="P307" s="10" t="s">
        <v>168</v>
      </c>
      <c r="Q307" s="10" t="s">
        <v>99</v>
      </c>
      <c r="R307" s="10" t="s">
        <v>238</v>
      </c>
      <c r="S307" s="10" t="s">
        <v>324</v>
      </c>
      <c r="T307" s="28">
        <v>52085127</v>
      </c>
      <c r="U307" s="11" t="s">
        <v>238</v>
      </c>
      <c r="V307" s="11" t="s">
        <v>103</v>
      </c>
      <c r="W307" s="9" t="s">
        <v>103</v>
      </c>
      <c r="X307" s="9" t="s">
        <v>103</v>
      </c>
      <c r="Y307" s="10" t="s">
        <v>104</v>
      </c>
      <c r="Z307" s="18">
        <v>95172968</v>
      </c>
      <c r="AA307" s="9" t="s">
        <v>103</v>
      </c>
      <c r="AB307" s="9" t="s">
        <v>103</v>
      </c>
      <c r="AC307" s="18">
        <v>8652088</v>
      </c>
      <c r="AD307" s="6" t="s">
        <v>103</v>
      </c>
      <c r="AE307" s="9">
        <v>74723</v>
      </c>
      <c r="AF307" s="9">
        <v>73023</v>
      </c>
      <c r="AG307" s="19">
        <v>2022011000068</v>
      </c>
      <c r="AH307" s="17">
        <v>44964</v>
      </c>
      <c r="AI307" s="20">
        <v>44966</v>
      </c>
      <c r="AJ307" s="10" t="s">
        <v>103</v>
      </c>
      <c r="AK307" s="10" t="s">
        <v>103</v>
      </c>
      <c r="AL307" s="21" t="s">
        <v>103</v>
      </c>
      <c r="AM307" s="10" t="s">
        <v>103</v>
      </c>
      <c r="AN307" s="20" t="s">
        <v>103</v>
      </c>
      <c r="AO307" s="7">
        <v>0</v>
      </c>
      <c r="AP307" s="10" t="s">
        <v>103</v>
      </c>
      <c r="AQ307" s="7">
        <v>0</v>
      </c>
      <c r="AR307" s="10" t="s">
        <v>103</v>
      </c>
      <c r="AS307" s="7">
        <v>0</v>
      </c>
      <c r="AT307" s="3" t="s">
        <v>103</v>
      </c>
      <c r="AU307" s="7">
        <v>0</v>
      </c>
      <c r="AV307" s="3" t="s">
        <v>103</v>
      </c>
      <c r="AW307" s="7">
        <v>0</v>
      </c>
      <c r="AX307" s="3" t="s">
        <v>103</v>
      </c>
      <c r="AY307" s="7">
        <v>0</v>
      </c>
      <c r="AZ307" s="3" t="s">
        <v>103</v>
      </c>
      <c r="BA307" s="10">
        <v>0</v>
      </c>
      <c r="BB307" s="10">
        <v>0</v>
      </c>
      <c r="BC307" s="3">
        <f t="shared" si="21"/>
        <v>-145</v>
      </c>
      <c r="BD307" s="8">
        <f t="shared" si="23"/>
        <v>95172968</v>
      </c>
      <c r="BE307" s="43">
        <v>0</v>
      </c>
      <c r="BF307" s="43">
        <v>0</v>
      </c>
      <c r="BG307" s="43">
        <v>0</v>
      </c>
      <c r="BH307" s="43">
        <v>0</v>
      </c>
      <c r="BI307" s="17">
        <v>45291</v>
      </c>
      <c r="BJ307" s="17">
        <v>45146</v>
      </c>
      <c r="BK307" s="183">
        <f t="shared" ca="1" si="22"/>
        <v>-983</v>
      </c>
      <c r="BL307" s="10" t="s">
        <v>127</v>
      </c>
      <c r="BM307" s="10" t="s">
        <v>95</v>
      </c>
      <c r="BN307" s="10" t="s">
        <v>107</v>
      </c>
      <c r="BO307" s="10" t="s">
        <v>3275</v>
      </c>
      <c r="BP307" s="9">
        <v>0</v>
      </c>
      <c r="BQ307" s="10" t="s">
        <v>109</v>
      </c>
      <c r="BR307" s="17">
        <v>44965</v>
      </c>
      <c r="BS307" s="9" t="s">
        <v>3116</v>
      </c>
      <c r="BT307" s="17">
        <v>44966</v>
      </c>
      <c r="BU307" s="10" t="s">
        <v>3276</v>
      </c>
      <c r="BV307" s="10" t="s">
        <v>3277</v>
      </c>
      <c r="BW307" s="124" t="s">
        <v>113</v>
      </c>
      <c r="BX307" s="10" t="s">
        <v>114</v>
      </c>
      <c r="BY307" s="9" t="s">
        <v>103</v>
      </c>
      <c r="BZ307" s="10" t="s">
        <v>2840</v>
      </c>
      <c r="CA307" s="10" t="s">
        <v>103</v>
      </c>
      <c r="CB307" s="9" t="s">
        <v>117</v>
      </c>
      <c r="CC307" s="9" t="s">
        <v>3278</v>
      </c>
      <c r="CD307" s="10" t="s">
        <v>3279</v>
      </c>
      <c r="CE307" s="12">
        <v>45148</v>
      </c>
      <c r="CF307" s="175"/>
      <c r="CG307" s="175"/>
      <c r="CH307" s="182" t="s">
        <v>245</v>
      </c>
      <c r="CI307" s="182" t="s">
        <v>246</v>
      </c>
      <c r="CJ307" s="182" t="s">
        <v>99</v>
      </c>
      <c r="CK307" s="182" t="s">
        <v>247</v>
      </c>
    </row>
    <row r="308" spans="1:89" ht="72" x14ac:dyDescent="0.25">
      <c r="A308" s="140">
        <v>249</v>
      </c>
      <c r="B308" s="10" t="s">
        <v>3280</v>
      </c>
      <c r="C308" s="10" t="s">
        <v>3281</v>
      </c>
      <c r="D308" s="9" t="s">
        <v>1408</v>
      </c>
      <c r="E308" s="17">
        <v>44964</v>
      </c>
      <c r="F308" s="10" t="s">
        <v>3282</v>
      </c>
      <c r="G308" s="10" t="s">
        <v>91</v>
      </c>
      <c r="H308" s="11" t="s">
        <v>92</v>
      </c>
      <c r="I308" s="11" t="s">
        <v>93</v>
      </c>
      <c r="J308" s="19">
        <v>19494967</v>
      </c>
      <c r="K308" s="9">
        <v>5</v>
      </c>
      <c r="L308" s="9" t="s">
        <v>94</v>
      </c>
      <c r="M308" s="3" t="s">
        <v>95</v>
      </c>
      <c r="N308" s="10" t="s">
        <v>3283</v>
      </c>
      <c r="O308" s="10" t="s">
        <v>97</v>
      </c>
      <c r="P308" s="3" t="s">
        <v>98</v>
      </c>
      <c r="Q308" s="10" t="s">
        <v>99</v>
      </c>
      <c r="R308" s="10" t="s">
        <v>627</v>
      </c>
      <c r="S308" s="10" t="s">
        <v>628</v>
      </c>
      <c r="T308" s="11">
        <v>79542112</v>
      </c>
      <c r="U308" s="10" t="s">
        <v>627</v>
      </c>
      <c r="V308" s="11" t="s">
        <v>103</v>
      </c>
      <c r="W308" s="10" t="s">
        <v>103</v>
      </c>
      <c r="X308" s="10" t="s">
        <v>103</v>
      </c>
      <c r="Y308" s="9" t="s">
        <v>104</v>
      </c>
      <c r="Z308" s="18">
        <v>92865724</v>
      </c>
      <c r="AA308" s="10" t="s">
        <v>103</v>
      </c>
      <c r="AB308" s="10" t="s">
        <v>103</v>
      </c>
      <c r="AC308" s="18">
        <v>8652088</v>
      </c>
      <c r="AD308" s="6" t="s">
        <v>103</v>
      </c>
      <c r="AE308" s="9">
        <v>66023</v>
      </c>
      <c r="AF308" s="9" t="s">
        <v>3284</v>
      </c>
      <c r="AG308" s="19">
        <v>2022011000068</v>
      </c>
      <c r="AH308" s="17">
        <v>44966</v>
      </c>
      <c r="AI308" s="17">
        <v>44973</v>
      </c>
      <c r="AJ308" s="10" t="s">
        <v>103</v>
      </c>
      <c r="AK308" s="10" t="s">
        <v>103</v>
      </c>
      <c r="AL308" s="21" t="s">
        <v>103</v>
      </c>
      <c r="AM308" s="10" t="s">
        <v>103</v>
      </c>
      <c r="AN308" s="20" t="s">
        <v>103</v>
      </c>
      <c r="AO308" s="7">
        <v>0</v>
      </c>
      <c r="AP308" s="10" t="s">
        <v>103</v>
      </c>
      <c r="AQ308" s="7">
        <v>0</v>
      </c>
      <c r="AR308" s="10" t="s">
        <v>103</v>
      </c>
      <c r="AS308" s="7">
        <v>0</v>
      </c>
      <c r="AT308" s="3" t="s">
        <v>103</v>
      </c>
      <c r="AU308" s="7">
        <v>0</v>
      </c>
      <c r="AV308" s="3" t="s">
        <v>103</v>
      </c>
      <c r="AW308" s="7">
        <v>0</v>
      </c>
      <c r="AX308" s="3" t="s">
        <v>103</v>
      </c>
      <c r="AY308" s="7">
        <v>0</v>
      </c>
      <c r="AZ308" s="3" t="s">
        <v>103</v>
      </c>
      <c r="BA308" s="10">
        <v>0</v>
      </c>
      <c r="BB308" s="3" t="s">
        <v>103</v>
      </c>
      <c r="BC308" s="3">
        <f t="shared" si="21"/>
        <v>0</v>
      </c>
      <c r="BD308" s="8">
        <f t="shared" si="23"/>
        <v>92865724</v>
      </c>
      <c r="BE308" s="43">
        <v>0</v>
      </c>
      <c r="BF308" s="43">
        <v>0</v>
      </c>
      <c r="BG308" s="43">
        <v>0</v>
      </c>
      <c r="BH308" s="43">
        <v>0</v>
      </c>
      <c r="BI308" s="17">
        <v>45291</v>
      </c>
      <c r="BJ308" s="17">
        <v>45291</v>
      </c>
      <c r="BK308" s="183">
        <f t="shared" ca="1" si="22"/>
        <v>-838</v>
      </c>
      <c r="BL308" s="10" t="s">
        <v>127</v>
      </c>
      <c r="BM308" s="10" t="s">
        <v>95</v>
      </c>
      <c r="BN308" s="10" t="s">
        <v>107</v>
      </c>
      <c r="BO308" s="9" t="s">
        <v>3285</v>
      </c>
      <c r="BP308" s="9">
        <v>0</v>
      </c>
      <c r="BQ308" s="10" t="s">
        <v>109</v>
      </c>
      <c r="BR308" s="17">
        <v>44971</v>
      </c>
      <c r="BS308" s="17" t="s">
        <v>3286</v>
      </c>
      <c r="BT308" s="17">
        <v>44972</v>
      </c>
      <c r="BU308" s="10" t="s">
        <v>3287</v>
      </c>
      <c r="BV308" s="9" t="s">
        <v>131</v>
      </c>
      <c r="BW308" s="9" t="s">
        <v>113</v>
      </c>
      <c r="BX308" s="10" t="s">
        <v>132</v>
      </c>
      <c r="BY308" s="9" t="s">
        <v>103</v>
      </c>
      <c r="BZ308" s="10" t="s">
        <v>2103</v>
      </c>
      <c r="CA308" s="10" t="s">
        <v>103</v>
      </c>
      <c r="CB308" s="9" t="s">
        <v>160</v>
      </c>
      <c r="CC308" s="9" t="s">
        <v>3288</v>
      </c>
      <c r="CD308" s="10" t="s">
        <v>3289</v>
      </c>
      <c r="CE308" s="12" t="s">
        <v>103</v>
      </c>
      <c r="CF308" s="175"/>
      <c r="CG308" s="175"/>
      <c r="CH308" s="182" t="s">
        <v>635</v>
      </c>
      <c r="CI308" s="182" t="s">
        <v>121</v>
      </c>
      <c r="CJ308" s="182" t="s">
        <v>99</v>
      </c>
      <c r="CK308" s="182" t="s">
        <v>122</v>
      </c>
    </row>
    <row r="309" spans="1:89" ht="72" x14ac:dyDescent="0.25">
      <c r="A309" s="140">
        <v>279</v>
      </c>
      <c r="B309" s="10" t="s">
        <v>3290</v>
      </c>
      <c r="C309" s="10" t="s">
        <v>3291</v>
      </c>
      <c r="D309" s="9" t="s">
        <v>1408</v>
      </c>
      <c r="E309" s="17">
        <v>44964</v>
      </c>
      <c r="F309" s="10" t="s">
        <v>3292</v>
      </c>
      <c r="G309" s="10" t="s">
        <v>91</v>
      </c>
      <c r="H309" s="11" t="s">
        <v>92</v>
      </c>
      <c r="I309" s="11" t="s">
        <v>93</v>
      </c>
      <c r="J309" s="19">
        <v>39654064</v>
      </c>
      <c r="K309" s="9">
        <v>1</v>
      </c>
      <c r="L309" s="9" t="s">
        <v>94</v>
      </c>
      <c r="M309" s="3" t="s">
        <v>95</v>
      </c>
      <c r="N309" s="23" t="s">
        <v>3293</v>
      </c>
      <c r="O309" s="11" t="s">
        <v>97</v>
      </c>
      <c r="P309" s="3" t="s">
        <v>98</v>
      </c>
      <c r="Q309" s="10" t="s">
        <v>99</v>
      </c>
      <c r="R309" s="10" t="s">
        <v>867</v>
      </c>
      <c r="S309" s="10" t="s">
        <v>1080</v>
      </c>
      <c r="T309" s="28">
        <v>52267258</v>
      </c>
      <c r="U309" s="10" t="s">
        <v>867</v>
      </c>
      <c r="V309" s="10" t="s">
        <v>1081</v>
      </c>
      <c r="W309" s="9" t="s">
        <v>103</v>
      </c>
      <c r="X309" s="9" t="s">
        <v>103</v>
      </c>
      <c r="Y309" s="10" t="s">
        <v>104</v>
      </c>
      <c r="Z309" s="18">
        <v>71221500</v>
      </c>
      <c r="AA309" s="9" t="s">
        <v>103</v>
      </c>
      <c r="AB309" s="9" t="s">
        <v>103</v>
      </c>
      <c r="AC309" s="18">
        <v>220500</v>
      </c>
      <c r="AD309" s="6" t="s">
        <v>103</v>
      </c>
      <c r="AE309" s="9">
        <v>70923</v>
      </c>
      <c r="AF309" s="9">
        <v>71823</v>
      </c>
      <c r="AG309" s="19">
        <v>2018011001175</v>
      </c>
      <c r="AH309" s="17">
        <v>44964</v>
      </c>
      <c r="AI309" s="17">
        <v>44965</v>
      </c>
      <c r="AJ309" s="10" t="s">
        <v>103</v>
      </c>
      <c r="AK309" s="10" t="s">
        <v>103</v>
      </c>
      <c r="AL309" s="21" t="s">
        <v>103</v>
      </c>
      <c r="AM309" s="10" t="s">
        <v>103</v>
      </c>
      <c r="AN309" s="20" t="s">
        <v>103</v>
      </c>
      <c r="AO309" s="7">
        <v>0</v>
      </c>
      <c r="AP309" s="10" t="s">
        <v>103</v>
      </c>
      <c r="AQ309" s="7">
        <v>0</v>
      </c>
      <c r="AR309" s="10" t="s">
        <v>103</v>
      </c>
      <c r="AS309" s="7">
        <v>0</v>
      </c>
      <c r="AT309" s="3" t="s">
        <v>103</v>
      </c>
      <c r="AU309" s="7">
        <v>0</v>
      </c>
      <c r="AV309" s="3" t="s">
        <v>103</v>
      </c>
      <c r="AW309" s="7">
        <v>0</v>
      </c>
      <c r="AX309" s="3" t="s">
        <v>103</v>
      </c>
      <c r="AY309" s="7">
        <v>0</v>
      </c>
      <c r="AZ309" s="3" t="s">
        <v>103</v>
      </c>
      <c r="BA309" s="10">
        <v>0</v>
      </c>
      <c r="BB309" s="3" t="s">
        <v>103</v>
      </c>
      <c r="BC309" s="3">
        <f t="shared" si="21"/>
        <v>0</v>
      </c>
      <c r="BD309" s="8">
        <f t="shared" si="23"/>
        <v>71221500</v>
      </c>
      <c r="BE309" s="43">
        <v>0</v>
      </c>
      <c r="BF309" s="43">
        <v>0</v>
      </c>
      <c r="BG309" s="43">
        <v>0</v>
      </c>
      <c r="BH309" s="43">
        <v>0</v>
      </c>
      <c r="BI309" s="17">
        <v>45291</v>
      </c>
      <c r="BJ309" s="17">
        <v>45291</v>
      </c>
      <c r="BK309" s="183">
        <f t="shared" ca="1" si="22"/>
        <v>-838</v>
      </c>
      <c r="BL309" s="10" t="s">
        <v>127</v>
      </c>
      <c r="BM309" s="10" t="s">
        <v>95</v>
      </c>
      <c r="BN309" s="10" t="s">
        <v>107</v>
      </c>
      <c r="BO309" s="9" t="s">
        <v>3294</v>
      </c>
      <c r="BP309" s="9">
        <v>0</v>
      </c>
      <c r="BQ309" s="11" t="s">
        <v>109</v>
      </c>
      <c r="BR309" s="17">
        <v>44965</v>
      </c>
      <c r="BS309" s="9" t="s">
        <v>3295</v>
      </c>
      <c r="BT309" s="17">
        <v>44965</v>
      </c>
      <c r="BU309" s="11" t="s">
        <v>3296</v>
      </c>
      <c r="BV309" s="9" t="s">
        <v>131</v>
      </c>
      <c r="BW309" s="9" t="s">
        <v>113</v>
      </c>
      <c r="BX309" s="10" t="s">
        <v>132</v>
      </c>
      <c r="BY309" s="9" t="s">
        <v>103</v>
      </c>
      <c r="BZ309" s="10" t="s">
        <v>3297</v>
      </c>
      <c r="CA309" s="10" t="s">
        <v>103</v>
      </c>
      <c r="CB309" s="9" t="s">
        <v>117</v>
      </c>
      <c r="CC309" s="9" t="s">
        <v>3298</v>
      </c>
      <c r="CD309" s="10" t="s">
        <v>3299</v>
      </c>
      <c r="CE309" s="12" t="s">
        <v>103</v>
      </c>
      <c r="CF309" s="175"/>
      <c r="CG309" s="175"/>
      <c r="CH309" s="182" t="s">
        <v>347</v>
      </c>
      <c r="CI309" s="182" t="s">
        <v>121</v>
      </c>
      <c r="CJ309" s="182" t="s">
        <v>99</v>
      </c>
      <c r="CK309" s="182" t="s">
        <v>179</v>
      </c>
    </row>
    <row r="310" spans="1:89" ht="90" x14ac:dyDescent="0.25">
      <c r="A310" s="140">
        <v>381</v>
      </c>
      <c r="B310" s="10" t="s">
        <v>3300</v>
      </c>
      <c r="C310" s="10" t="s">
        <v>3301</v>
      </c>
      <c r="D310" s="9" t="s">
        <v>1118</v>
      </c>
      <c r="E310" s="17">
        <v>44964</v>
      </c>
      <c r="F310" s="10" t="s">
        <v>3302</v>
      </c>
      <c r="G310" s="10" t="s">
        <v>91</v>
      </c>
      <c r="H310" s="11" t="s">
        <v>92</v>
      </c>
      <c r="I310" s="11" t="s">
        <v>93</v>
      </c>
      <c r="J310" s="52">
        <v>1143363701</v>
      </c>
      <c r="K310" s="13">
        <v>2</v>
      </c>
      <c r="L310" s="13" t="s">
        <v>94</v>
      </c>
      <c r="M310" s="13" t="s">
        <v>3303</v>
      </c>
      <c r="N310" s="10" t="s">
        <v>3304</v>
      </c>
      <c r="O310" s="11" t="s">
        <v>97</v>
      </c>
      <c r="P310" s="10" t="s">
        <v>168</v>
      </c>
      <c r="Q310" s="10" t="s">
        <v>99</v>
      </c>
      <c r="R310" s="10" t="s">
        <v>266</v>
      </c>
      <c r="S310" s="10" t="s">
        <v>267</v>
      </c>
      <c r="T310" s="10">
        <v>31905812</v>
      </c>
      <c r="U310" s="10" t="s">
        <v>266</v>
      </c>
      <c r="V310" s="10" t="s">
        <v>268</v>
      </c>
      <c r="W310" s="10" t="s">
        <v>103</v>
      </c>
      <c r="X310" s="10" t="s">
        <v>103</v>
      </c>
      <c r="Y310" s="9" t="s">
        <v>104</v>
      </c>
      <c r="Z310" s="18">
        <v>31147509</v>
      </c>
      <c r="AA310" s="10" t="s">
        <v>103</v>
      </c>
      <c r="AB310" s="10" t="s">
        <v>103</v>
      </c>
      <c r="AC310" s="18">
        <v>5464476</v>
      </c>
      <c r="AD310" s="6" t="s">
        <v>103</v>
      </c>
      <c r="AE310" s="9">
        <v>77823</v>
      </c>
      <c r="AF310" s="9" t="s">
        <v>3305</v>
      </c>
      <c r="AG310" s="19">
        <v>2018011001175</v>
      </c>
      <c r="AH310" s="20">
        <v>44973</v>
      </c>
      <c r="AI310" s="17">
        <v>44977</v>
      </c>
      <c r="AJ310" s="10" t="s">
        <v>103</v>
      </c>
      <c r="AK310" s="10" t="s">
        <v>103</v>
      </c>
      <c r="AL310" s="21" t="s">
        <v>103</v>
      </c>
      <c r="AM310" s="10" t="s">
        <v>103</v>
      </c>
      <c r="AN310" s="20" t="s">
        <v>103</v>
      </c>
      <c r="AO310" s="7">
        <v>0</v>
      </c>
      <c r="AP310" s="10" t="s">
        <v>103</v>
      </c>
      <c r="AQ310" s="7">
        <v>0</v>
      </c>
      <c r="AR310" s="10" t="s">
        <v>103</v>
      </c>
      <c r="AS310" s="7">
        <v>0</v>
      </c>
      <c r="AT310" s="3" t="s">
        <v>103</v>
      </c>
      <c r="AU310" s="7">
        <v>0</v>
      </c>
      <c r="AV310" s="3" t="s">
        <v>103</v>
      </c>
      <c r="AW310" s="7">
        <v>0</v>
      </c>
      <c r="AX310" s="3" t="s">
        <v>103</v>
      </c>
      <c r="AY310" s="7">
        <v>0</v>
      </c>
      <c r="AZ310" s="3" t="s">
        <v>103</v>
      </c>
      <c r="BA310" s="10">
        <v>0</v>
      </c>
      <c r="BB310" s="10">
        <v>0</v>
      </c>
      <c r="BC310" s="3">
        <f t="shared" si="21"/>
        <v>0</v>
      </c>
      <c r="BD310" s="8">
        <f t="shared" si="23"/>
        <v>31147509</v>
      </c>
      <c r="BE310" s="43">
        <v>0</v>
      </c>
      <c r="BF310" s="43">
        <v>0</v>
      </c>
      <c r="BG310" s="43">
        <v>0</v>
      </c>
      <c r="BH310" s="43">
        <v>0</v>
      </c>
      <c r="BI310" s="17">
        <v>45138</v>
      </c>
      <c r="BJ310" s="17">
        <v>45138</v>
      </c>
      <c r="BK310" s="183">
        <f t="shared" ca="1" si="22"/>
        <v>-991</v>
      </c>
      <c r="BL310" s="10" t="s">
        <v>127</v>
      </c>
      <c r="BM310" s="10" t="s">
        <v>95</v>
      </c>
      <c r="BN310" s="9" t="s">
        <v>107</v>
      </c>
      <c r="BO310" s="9" t="s">
        <v>3306</v>
      </c>
      <c r="BP310" s="9">
        <v>0</v>
      </c>
      <c r="BQ310" s="10" t="s">
        <v>109</v>
      </c>
      <c r="BR310" s="17">
        <v>44974</v>
      </c>
      <c r="BS310" s="9" t="s">
        <v>3307</v>
      </c>
      <c r="BT310" s="17">
        <v>44977</v>
      </c>
      <c r="BU310" s="10" t="s">
        <v>3308</v>
      </c>
      <c r="BV310" s="9" t="s">
        <v>131</v>
      </c>
      <c r="BW310" s="9" t="s">
        <v>113</v>
      </c>
      <c r="BX310" s="10" t="s">
        <v>132</v>
      </c>
      <c r="BY310" s="9" t="s">
        <v>103</v>
      </c>
      <c r="BZ310" s="10" t="s">
        <v>2103</v>
      </c>
      <c r="CA310" s="10" t="s">
        <v>103</v>
      </c>
      <c r="CB310" s="9" t="s">
        <v>117</v>
      </c>
      <c r="CC310" s="9" t="s">
        <v>3309</v>
      </c>
      <c r="CD310" s="10" t="s">
        <v>3310</v>
      </c>
      <c r="CE310" s="12" t="s">
        <v>103</v>
      </c>
      <c r="CF310" s="175"/>
      <c r="CG310" s="175"/>
      <c r="CH310" s="182" t="s">
        <v>275</v>
      </c>
      <c r="CI310" s="182" t="s">
        <v>121</v>
      </c>
      <c r="CJ310" s="182" t="s">
        <v>99</v>
      </c>
      <c r="CK310" s="182" t="s">
        <v>179</v>
      </c>
    </row>
    <row r="311" spans="1:89" ht="72" x14ac:dyDescent="0.25">
      <c r="A311" s="140">
        <v>504</v>
      </c>
      <c r="B311" s="10" t="s">
        <v>3311</v>
      </c>
      <c r="C311" s="10" t="s">
        <v>3312</v>
      </c>
      <c r="D311" s="9" t="s">
        <v>89</v>
      </c>
      <c r="E311" s="17">
        <v>44964</v>
      </c>
      <c r="F311" s="10" t="s">
        <v>3313</v>
      </c>
      <c r="G311" s="10" t="s">
        <v>91</v>
      </c>
      <c r="H311" s="11" t="s">
        <v>92</v>
      </c>
      <c r="I311" s="11" t="s">
        <v>93</v>
      </c>
      <c r="J311" s="52">
        <v>1010172321</v>
      </c>
      <c r="K311" s="13">
        <v>4</v>
      </c>
      <c r="L311" s="13" t="s">
        <v>94</v>
      </c>
      <c r="M311" s="3" t="s">
        <v>95</v>
      </c>
      <c r="N311" s="10" t="s">
        <v>3314</v>
      </c>
      <c r="O311" s="10" t="s">
        <v>97</v>
      </c>
      <c r="P311" s="3" t="s">
        <v>98</v>
      </c>
      <c r="Q311" s="10" t="s">
        <v>99</v>
      </c>
      <c r="R311" s="10" t="s">
        <v>100</v>
      </c>
      <c r="S311" s="10" t="s">
        <v>101</v>
      </c>
      <c r="T311" s="10">
        <v>1010172321</v>
      </c>
      <c r="U311" s="11" t="s">
        <v>100</v>
      </c>
      <c r="V311" s="10" t="s">
        <v>102</v>
      </c>
      <c r="W311" s="10" t="s">
        <v>103</v>
      </c>
      <c r="X311" s="10" t="s">
        <v>103</v>
      </c>
      <c r="Y311" s="9" t="s">
        <v>104</v>
      </c>
      <c r="Z311" s="18">
        <v>68212500</v>
      </c>
      <c r="AA311" s="10" t="s">
        <v>103</v>
      </c>
      <c r="AB311" s="10" t="s">
        <v>103</v>
      </c>
      <c r="AC311" s="18">
        <v>6375000</v>
      </c>
      <c r="AD311" s="18" t="s">
        <v>103</v>
      </c>
      <c r="AE311" s="9">
        <v>21523</v>
      </c>
      <c r="AF311" s="21">
        <v>77523</v>
      </c>
      <c r="AG311" s="19">
        <v>2018011001175</v>
      </c>
      <c r="AH311" s="20">
        <v>44966</v>
      </c>
      <c r="AI311" s="17">
        <v>44967</v>
      </c>
      <c r="AJ311" s="10" t="s">
        <v>103</v>
      </c>
      <c r="AK311" s="10" t="s">
        <v>103</v>
      </c>
      <c r="AL311" s="21" t="s">
        <v>103</v>
      </c>
      <c r="AM311" s="10" t="s">
        <v>103</v>
      </c>
      <c r="AN311" s="20" t="s">
        <v>103</v>
      </c>
      <c r="AO311" s="7">
        <v>0</v>
      </c>
      <c r="AP311" s="10" t="s">
        <v>103</v>
      </c>
      <c r="AQ311" s="7">
        <v>0</v>
      </c>
      <c r="AR311" s="10" t="s">
        <v>103</v>
      </c>
      <c r="AS311" s="7">
        <v>0</v>
      </c>
      <c r="AT311" s="3" t="s">
        <v>103</v>
      </c>
      <c r="AU311" s="7">
        <v>0</v>
      </c>
      <c r="AV311" s="3" t="s">
        <v>103</v>
      </c>
      <c r="AW311" s="7">
        <v>0</v>
      </c>
      <c r="AX311" s="3" t="s">
        <v>103</v>
      </c>
      <c r="AY311" s="7">
        <v>0</v>
      </c>
      <c r="AZ311" s="3" t="s">
        <v>103</v>
      </c>
      <c r="BA311" s="10">
        <v>0</v>
      </c>
      <c r="BB311" s="13" t="s">
        <v>103</v>
      </c>
      <c r="BC311" s="3">
        <f t="shared" si="21"/>
        <v>0</v>
      </c>
      <c r="BD311" s="8">
        <f t="shared" si="23"/>
        <v>68212500</v>
      </c>
      <c r="BE311" s="43">
        <v>0</v>
      </c>
      <c r="BF311" s="43">
        <v>0</v>
      </c>
      <c r="BG311" s="43">
        <v>0</v>
      </c>
      <c r="BH311" s="43">
        <v>0</v>
      </c>
      <c r="BI311" s="17">
        <v>45291</v>
      </c>
      <c r="BJ311" s="17">
        <v>45291</v>
      </c>
      <c r="BK311" s="183">
        <f t="shared" ca="1" si="22"/>
        <v>-838</v>
      </c>
      <c r="BL311" s="10" t="s">
        <v>127</v>
      </c>
      <c r="BM311" s="10" t="s">
        <v>95</v>
      </c>
      <c r="BN311" s="10" t="s">
        <v>107</v>
      </c>
      <c r="BO311" s="10" t="s">
        <v>3315</v>
      </c>
      <c r="BP311" s="9">
        <v>0</v>
      </c>
      <c r="BQ311" s="10" t="s">
        <v>109</v>
      </c>
      <c r="BR311" s="17">
        <v>44967</v>
      </c>
      <c r="BS311" s="9" t="s">
        <v>3154</v>
      </c>
      <c r="BT311" s="17">
        <v>44967</v>
      </c>
      <c r="BU311" s="10" t="s">
        <v>3316</v>
      </c>
      <c r="BV311" s="11" t="s">
        <v>131</v>
      </c>
      <c r="BW311" s="9" t="s">
        <v>113</v>
      </c>
      <c r="BX311" s="10" t="s">
        <v>132</v>
      </c>
      <c r="BY311" s="9" t="s">
        <v>103</v>
      </c>
      <c r="BZ311" s="11" t="s">
        <v>451</v>
      </c>
      <c r="CA311" s="10" t="s">
        <v>103</v>
      </c>
      <c r="CB311" s="9" t="s">
        <v>160</v>
      </c>
      <c r="CC311" s="9" t="s">
        <v>3317</v>
      </c>
      <c r="CD311" s="10" t="s">
        <v>3318</v>
      </c>
      <c r="CE311" s="12" t="s">
        <v>103</v>
      </c>
      <c r="CF311" s="175"/>
      <c r="CG311" s="175"/>
      <c r="CH311" s="182" t="s">
        <v>120</v>
      </c>
      <c r="CI311" s="182" t="s">
        <v>121</v>
      </c>
      <c r="CJ311" s="182" t="s">
        <v>99</v>
      </c>
      <c r="CK311" s="182" t="s">
        <v>122</v>
      </c>
    </row>
    <row r="312" spans="1:89" ht="72" x14ac:dyDescent="0.25">
      <c r="A312" s="140">
        <v>129</v>
      </c>
      <c r="B312" s="10" t="s">
        <v>3319</v>
      </c>
      <c r="C312" s="10" t="s">
        <v>3320</v>
      </c>
      <c r="D312" s="9" t="s">
        <v>89</v>
      </c>
      <c r="E312" s="17">
        <v>44964</v>
      </c>
      <c r="F312" s="9" t="s">
        <v>3321</v>
      </c>
      <c r="G312" s="10" t="s">
        <v>91</v>
      </c>
      <c r="H312" s="11" t="s">
        <v>92</v>
      </c>
      <c r="I312" s="11" t="s">
        <v>93</v>
      </c>
      <c r="J312" s="73">
        <v>1020826176</v>
      </c>
      <c r="K312" s="44">
        <v>7</v>
      </c>
      <c r="L312" s="44" t="s">
        <v>94</v>
      </c>
      <c r="M312" s="3" t="s">
        <v>95</v>
      </c>
      <c r="N312" s="10" t="s">
        <v>3322</v>
      </c>
      <c r="O312" s="11" t="s">
        <v>97</v>
      </c>
      <c r="P312" s="3" t="s">
        <v>98</v>
      </c>
      <c r="Q312" s="10" t="s">
        <v>99</v>
      </c>
      <c r="R312" s="10" t="s">
        <v>1221</v>
      </c>
      <c r="S312" s="10" t="s">
        <v>1222</v>
      </c>
      <c r="T312" s="10">
        <v>14238439</v>
      </c>
      <c r="U312" s="2" t="s">
        <v>1221</v>
      </c>
      <c r="V312" s="10" t="s">
        <v>103</v>
      </c>
      <c r="W312" s="9" t="s">
        <v>103</v>
      </c>
      <c r="X312" s="9" t="s">
        <v>103</v>
      </c>
      <c r="Y312" s="10" t="s">
        <v>104</v>
      </c>
      <c r="Z312" s="18">
        <v>60109236</v>
      </c>
      <c r="AA312" s="9" t="s">
        <v>103</v>
      </c>
      <c r="AB312" s="9" t="s">
        <v>103</v>
      </c>
      <c r="AC312" s="18">
        <v>182149</v>
      </c>
      <c r="AD312" s="6" t="s">
        <v>103</v>
      </c>
      <c r="AE312" s="9">
        <v>41923</v>
      </c>
      <c r="AF312" s="9">
        <v>73323</v>
      </c>
      <c r="AG312" s="19">
        <v>2022011000068</v>
      </c>
      <c r="AH312" s="17">
        <v>44965</v>
      </c>
      <c r="AI312" s="20">
        <v>44966</v>
      </c>
      <c r="AJ312" s="10" t="s">
        <v>103</v>
      </c>
      <c r="AK312" s="10" t="s">
        <v>103</v>
      </c>
      <c r="AL312" s="21" t="s">
        <v>103</v>
      </c>
      <c r="AM312" s="10" t="s">
        <v>103</v>
      </c>
      <c r="AN312" s="20" t="s">
        <v>103</v>
      </c>
      <c r="AO312" s="7">
        <v>0</v>
      </c>
      <c r="AP312" s="10" t="s">
        <v>103</v>
      </c>
      <c r="AQ312" s="7">
        <v>0</v>
      </c>
      <c r="AR312" s="10" t="s">
        <v>103</v>
      </c>
      <c r="AS312" s="7">
        <v>0</v>
      </c>
      <c r="AT312" s="3" t="s">
        <v>103</v>
      </c>
      <c r="AU312" s="7">
        <v>0</v>
      </c>
      <c r="AV312" s="3" t="s">
        <v>103</v>
      </c>
      <c r="AW312" s="7">
        <v>0</v>
      </c>
      <c r="AX312" s="3" t="s">
        <v>103</v>
      </c>
      <c r="AY312" s="7">
        <v>0</v>
      </c>
      <c r="AZ312" s="3" t="s">
        <v>103</v>
      </c>
      <c r="BA312" s="10">
        <v>0</v>
      </c>
      <c r="BB312" s="3" t="s">
        <v>103</v>
      </c>
      <c r="BC312" s="3">
        <f t="shared" si="21"/>
        <v>0</v>
      </c>
      <c r="BD312" s="8">
        <f t="shared" si="23"/>
        <v>60109236</v>
      </c>
      <c r="BE312" s="43">
        <v>0</v>
      </c>
      <c r="BF312" s="43">
        <v>0</v>
      </c>
      <c r="BG312" s="43">
        <v>0</v>
      </c>
      <c r="BH312" s="43">
        <v>0</v>
      </c>
      <c r="BI312" s="20">
        <v>45291</v>
      </c>
      <c r="BJ312" s="20">
        <v>45291</v>
      </c>
      <c r="BK312" s="183">
        <f t="shared" ca="1" si="22"/>
        <v>-838</v>
      </c>
      <c r="BL312" s="10" t="s">
        <v>127</v>
      </c>
      <c r="BM312" s="10" t="s">
        <v>95</v>
      </c>
      <c r="BN312" s="9" t="s">
        <v>107</v>
      </c>
      <c r="BO312" s="9" t="s">
        <v>3323</v>
      </c>
      <c r="BP312" s="10">
        <v>0</v>
      </c>
      <c r="BQ312" s="10" t="s">
        <v>109</v>
      </c>
      <c r="BR312" s="17">
        <v>44965</v>
      </c>
      <c r="BS312" s="9" t="s">
        <v>3324</v>
      </c>
      <c r="BT312" s="17">
        <v>44966</v>
      </c>
      <c r="BU312" s="10" t="s">
        <v>3325</v>
      </c>
      <c r="BV312" s="11" t="s">
        <v>131</v>
      </c>
      <c r="BW312" s="9" t="s">
        <v>113</v>
      </c>
      <c r="BX312" s="10" t="s">
        <v>132</v>
      </c>
      <c r="BY312" s="9" t="s">
        <v>103</v>
      </c>
      <c r="BZ312" s="10" t="s">
        <v>3326</v>
      </c>
      <c r="CA312" s="10" t="s">
        <v>103</v>
      </c>
      <c r="CB312" s="9" t="s">
        <v>117</v>
      </c>
      <c r="CC312" s="9" t="s">
        <v>3327</v>
      </c>
      <c r="CD312" s="10" t="s">
        <v>3328</v>
      </c>
      <c r="CE312" s="12" t="s">
        <v>103</v>
      </c>
      <c r="CF312" s="175"/>
      <c r="CG312" s="175"/>
      <c r="CH312" s="182" t="s">
        <v>1227</v>
      </c>
      <c r="CI312" s="182" t="s">
        <v>494</v>
      </c>
      <c r="CJ312" s="182" t="s">
        <v>99</v>
      </c>
      <c r="CK312" s="182" t="s">
        <v>1228</v>
      </c>
    </row>
    <row r="313" spans="1:89" ht="72" x14ac:dyDescent="0.25">
      <c r="A313" s="140">
        <v>400</v>
      </c>
      <c r="B313" s="10" t="s">
        <v>3329</v>
      </c>
      <c r="C313" s="10" t="s">
        <v>3330</v>
      </c>
      <c r="D313" s="9" t="s">
        <v>1118</v>
      </c>
      <c r="E313" s="17">
        <v>44964</v>
      </c>
      <c r="F313" s="10" t="s">
        <v>3331</v>
      </c>
      <c r="G313" s="10" t="s">
        <v>91</v>
      </c>
      <c r="H313" s="11" t="s">
        <v>92</v>
      </c>
      <c r="I313" s="11" t="s">
        <v>93</v>
      </c>
      <c r="J313" s="52">
        <v>1018412724</v>
      </c>
      <c r="K313" s="13">
        <v>9</v>
      </c>
      <c r="L313" s="13" t="s">
        <v>94</v>
      </c>
      <c r="M313" s="3" t="s">
        <v>95</v>
      </c>
      <c r="N313" s="10" t="s">
        <v>3332</v>
      </c>
      <c r="O313" s="11" t="s">
        <v>97</v>
      </c>
      <c r="P313" s="3" t="s">
        <v>98</v>
      </c>
      <c r="Q313" s="10" t="s">
        <v>99</v>
      </c>
      <c r="R313" s="10" t="s">
        <v>1475</v>
      </c>
      <c r="S313" s="10" t="s">
        <v>1476</v>
      </c>
      <c r="T313" s="10">
        <v>51746389</v>
      </c>
      <c r="U313" s="10" t="s">
        <v>1475</v>
      </c>
      <c r="V313" s="9" t="s">
        <v>103</v>
      </c>
      <c r="W313" s="10" t="s">
        <v>103</v>
      </c>
      <c r="X313" s="10" t="s">
        <v>103</v>
      </c>
      <c r="Y313" s="9" t="s">
        <v>104</v>
      </c>
      <c r="Z313" s="18">
        <v>95172968</v>
      </c>
      <c r="AA313" s="10" t="s">
        <v>103</v>
      </c>
      <c r="AB313" s="10" t="s">
        <v>103</v>
      </c>
      <c r="AC313" s="18">
        <v>8652088</v>
      </c>
      <c r="AD313" s="6" t="s">
        <v>103</v>
      </c>
      <c r="AE313" s="9">
        <v>61123</v>
      </c>
      <c r="AF313" s="9">
        <v>77723</v>
      </c>
      <c r="AG313" s="19" t="s">
        <v>105</v>
      </c>
      <c r="AH313" s="20">
        <v>44966</v>
      </c>
      <c r="AI313" s="17">
        <v>44970</v>
      </c>
      <c r="AJ313" s="10" t="s">
        <v>103</v>
      </c>
      <c r="AK313" s="10" t="s">
        <v>103</v>
      </c>
      <c r="AL313" s="21" t="s">
        <v>103</v>
      </c>
      <c r="AM313" s="10" t="s">
        <v>103</v>
      </c>
      <c r="AN313" s="20" t="s">
        <v>103</v>
      </c>
      <c r="AO313" s="7">
        <v>0</v>
      </c>
      <c r="AP313" s="10" t="s">
        <v>103</v>
      </c>
      <c r="AQ313" s="7">
        <v>0</v>
      </c>
      <c r="AR313" s="10" t="s">
        <v>103</v>
      </c>
      <c r="AS313" s="7">
        <v>0</v>
      </c>
      <c r="AT313" s="3" t="s">
        <v>103</v>
      </c>
      <c r="AU313" s="7">
        <v>0</v>
      </c>
      <c r="AV313" s="3" t="s">
        <v>103</v>
      </c>
      <c r="AW313" s="7">
        <v>0</v>
      </c>
      <c r="AX313" s="3" t="s">
        <v>103</v>
      </c>
      <c r="AY313" s="7">
        <v>0</v>
      </c>
      <c r="AZ313" s="3" t="s">
        <v>103</v>
      </c>
      <c r="BA313" s="10">
        <v>0</v>
      </c>
      <c r="BB313" s="13" t="s">
        <v>103</v>
      </c>
      <c r="BC313" s="3">
        <f t="shared" si="21"/>
        <v>0</v>
      </c>
      <c r="BD313" s="8">
        <f t="shared" si="23"/>
        <v>95172968</v>
      </c>
      <c r="BE313" s="43">
        <v>0</v>
      </c>
      <c r="BF313" s="43">
        <v>0</v>
      </c>
      <c r="BG313" s="43">
        <v>0</v>
      </c>
      <c r="BH313" s="43">
        <v>0</v>
      </c>
      <c r="BI313" s="17">
        <v>45291</v>
      </c>
      <c r="BJ313" s="17">
        <v>45291</v>
      </c>
      <c r="BK313" s="183">
        <f t="shared" ca="1" si="22"/>
        <v>-838</v>
      </c>
      <c r="BL313" s="10" t="s">
        <v>127</v>
      </c>
      <c r="BM313" s="10" t="s">
        <v>95</v>
      </c>
      <c r="BN313" s="10" t="s">
        <v>107</v>
      </c>
      <c r="BO313" s="9" t="s">
        <v>3333</v>
      </c>
      <c r="BP313" s="9">
        <v>0</v>
      </c>
      <c r="BQ313" s="10" t="s">
        <v>109</v>
      </c>
      <c r="BR313" s="17">
        <v>44967</v>
      </c>
      <c r="BS313" s="9" t="s">
        <v>3334</v>
      </c>
      <c r="BT313" s="17">
        <v>44970</v>
      </c>
      <c r="BU313" s="10" t="s">
        <v>3335</v>
      </c>
      <c r="BV313" s="9" t="s">
        <v>2984</v>
      </c>
      <c r="BW313" s="9" t="s">
        <v>113</v>
      </c>
      <c r="BX313" s="10" t="s">
        <v>132</v>
      </c>
      <c r="BY313" s="9" t="s">
        <v>103</v>
      </c>
      <c r="BZ313" s="10" t="s">
        <v>2103</v>
      </c>
      <c r="CA313" s="10" t="s">
        <v>103</v>
      </c>
      <c r="CB313" s="9" t="s">
        <v>160</v>
      </c>
      <c r="CC313" s="9" t="s">
        <v>3336</v>
      </c>
      <c r="CD313" s="10" t="s">
        <v>3337</v>
      </c>
      <c r="CE313" s="12" t="s">
        <v>103</v>
      </c>
      <c r="CF313" s="175"/>
      <c r="CG313" s="175"/>
      <c r="CH313" s="182" t="s">
        <v>1482</v>
      </c>
      <c r="CI313" s="182" t="s">
        <v>494</v>
      </c>
      <c r="CJ313" s="182" t="s">
        <v>99</v>
      </c>
      <c r="CK313" s="182" t="s">
        <v>1483</v>
      </c>
    </row>
    <row r="314" spans="1:89" ht="108" x14ac:dyDescent="0.25">
      <c r="A314" s="140">
        <v>521</v>
      </c>
      <c r="B314" s="11" t="s">
        <v>3338</v>
      </c>
      <c r="C314" s="10" t="s">
        <v>3339</v>
      </c>
      <c r="D314" s="10" t="s">
        <v>250</v>
      </c>
      <c r="E314" s="17">
        <v>44964</v>
      </c>
      <c r="F314" s="10" t="s">
        <v>3340</v>
      </c>
      <c r="G314" s="45" t="s">
        <v>91</v>
      </c>
      <c r="H314" s="11" t="s">
        <v>92</v>
      </c>
      <c r="I314" s="11" t="s">
        <v>93</v>
      </c>
      <c r="J314" s="73">
        <v>1020825608</v>
      </c>
      <c r="K314" s="44">
        <v>2</v>
      </c>
      <c r="L314" s="44" t="s">
        <v>94</v>
      </c>
      <c r="M314" s="3" t="s">
        <v>95</v>
      </c>
      <c r="N314" s="111" t="s">
        <v>3220</v>
      </c>
      <c r="O314" s="10" t="s">
        <v>384</v>
      </c>
      <c r="P314" s="3" t="s">
        <v>98</v>
      </c>
      <c r="Q314" s="10" t="s">
        <v>99</v>
      </c>
      <c r="R314" s="10" t="s">
        <v>1528</v>
      </c>
      <c r="S314" s="10" t="s">
        <v>1398</v>
      </c>
      <c r="T314" s="10">
        <v>52350519</v>
      </c>
      <c r="U314" s="10" t="s">
        <v>1004</v>
      </c>
      <c r="V314" s="11" t="s">
        <v>103</v>
      </c>
      <c r="W314" s="111" t="s">
        <v>3341</v>
      </c>
      <c r="X314" s="10" t="s">
        <v>1400</v>
      </c>
      <c r="Y314" s="9" t="s">
        <v>104</v>
      </c>
      <c r="Z314" s="18">
        <v>36771349</v>
      </c>
      <c r="AA314" s="10" t="s">
        <v>103</v>
      </c>
      <c r="AB314" s="10" t="s">
        <v>103</v>
      </c>
      <c r="AC314" s="18">
        <v>3415296</v>
      </c>
      <c r="AD314" s="6">
        <v>3729503</v>
      </c>
      <c r="AE314" s="9">
        <v>53223</v>
      </c>
      <c r="AF314" s="9">
        <v>77223</v>
      </c>
      <c r="AG314" s="19">
        <v>2022011000068</v>
      </c>
      <c r="AH314" s="20">
        <v>44966</v>
      </c>
      <c r="AI314" s="17">
        <v>44970</v>
      </c>
      <c r="AJ314" s="2" t="s">
        <v>3342</v>
      </c>
      <c r="AK314" s="2" t="s">
        <v>204</v>
      </c>
      <c r="AL314" s="59">
        <v>1019145237</v>
      </c>
      <c r="AM314" s="2">
        <v>1</v>
      </c>
      <c r="AN314" s="36">
        <v>45163</v>
      </c>
      <c r="AO314" s="7">
        <v>-796901</v>
      </c>
      <c r="AP314" s="12">
        <v>45286</v>
      </c>
      <c r="AQ314" s="7">
        <v>16782752</v>
      </c>
      <c r="AR314" s="12">
        <v>45286</v>
      </c>
      <c r="AS314" s="7">
        <v>0</v>
      </c>
      <c r="AT314" s="3" t="s">
        <v>103</v>
      </c>
      <c r="AU314" s="7">
        <v>0</v>
      </c>
      <c r="AV314" s="3" t="s">
        <v>103</v>
      </c>
      <c r="AW314" s="7">
        <v>0</v>
      </c>
      <c r="AX314" s="3" t="s">
        <v>103</v>
      </c>
      <c r="AY314" s="7">
        <v>0</v>
      </c>
      <c r="AZ314" s="3" t="s">
        <v>103</v>
      </c>
      <c r="BA314" s="10">
        <v>1</v>
      </c>
      <c r="BB314" s="12">
        <v>45286</v>
      </c>
      <c r="BC314" s="3">
        <f t="shared" si="21"/>
        <v>136</v>
      </c>
      <c r="BD314" s="8">
        <f t="shared" si="23"/>
        <v>52757200</v>
      </c>
      <c r="BE314" s="154">
        <f>BF314+BG314+BH314</f>
        <v>16782752</v>
      </c>
      <c r="BF314" s="7">
        <v>16782752</v>
      </c>
      <c r="BG314" s="7">
        <v>0</v>
      </c>
      <c r="BH314" s="7">
        <v>0</v>
      </c>
      <c r="BI314" s="17">
        <v>45291</v>
      </c>
      <c r="BJ314" s="12">
        <v>45427</v>
      </c>
      <c r="BK314" s="183">
        <f t="shared" ca="1" si="22"/>
        <v>-702</v>
      </c>
      <c r="BL314" s="10" t="s">
        <v>127</v>
      </c>
      <c r="BM314" s="10" t="s">
        <v>95</v>
      </c>
      <c r="BN314" s="10" t="s">
        <v>107</v>
      </c>
      <c r="BO314" s="9" t="s">
        <v>3343</v>
      </c>
      <c r="BP314" s="9">
        <v>0</v>
      </c>
      <c r="BQ314" s="10" t="s">
        <v>109</v>
      </c>
      <c r="BR314" s="17">
        <v>44967</v>
      </c>
      <c r="BS314" s="9" t="s">
        <v>3344</v>
      </c>
      <c r="BT314" s="17">
        <v>44967</v>
      </c>
      <c r="BU314" s="10" t="s">
        <v>3345</v>
      </c>
      <c r="BV314" s="11" t="s">
        <v>3346</v>
      </c>
      <c r="BW314" s="9" t="s">
        <v>113</v>
      </c>
      <c r="BX314" s="11" t="s">
        <v>343</v>
      </c>
      <c r="BY314" s="9" t="s">
        <v>103</v>
      </c>
      <c r="BZ314" s="10" t="s">
        <v>2840</v>
      </c>
      <c r="CA314" s="10" t="s">
        <v>103</v>
      </c>
      <c r="CB314" s="9" t="s">
        <v>160</v>
      </c>
      <c r="CC314" s="9" t="s">
        <v>3347</v>
      </c>
      <c r="CD314" s="10" t="s">
        <v>3348</v>
      </c>
      <c r="CE314" s="12" t="s">
        <v>103</v>
      </c>
      <c r="CF314" s="175"/>
      <c r="CG314" s="175"/>
      <c r="CH314" s="182" t="s">
        <v>1055</v>
      </c>
      <c r="CI314" s="182" t="s">
        <v>246</v>
      </c>
      <c r="CJ314" s="182" t="s">
        <v>727</v>
      </c>
      <c r="CK314" s="182" t="s">
        <v>727</v>
      </c>
    </row>
    <row r="315" spans="1:89" ht="72" x14ac:dyDescent="0.25">
      <c r="A315" s="140">
        <v>126</v>
      </c>
      <c r="B315" s="10" t="s">
        <v>3349</v>
      </c>
      <c r="C315" s="10" t="s">
        <v>3350</v>
      </c>
      <c r="D315" s="10" t="s">
        <v>250</v>
      </c>
      <c r="E315" s="17">
        <v>44964</v>
      </c>
      <c r="F315" s="10" t="s">
        <v>3351</v>
      </c>
      <c r="G315" s="10" t="s">
        <v>91</v>
      </c>
      <c r="H315" s="11" t="s">
        <v>92</v>
      </c>
      <c r="I315" s="11" t="s">
        <v>93</v>
      </c>
      <c r="J315" s="19">
        <v>1018414190</v>
      </c>
      <c r="K315" s="9">
        <v>5</v>
      </c>
      <c r="L315" s="9" t="s">
        <v>94</v>
      </c>
      <c r="M315" s="3" t="s">
        <v>95</v>
      </c>
      <c r="N315" s="10" t="s">
        <v>3352</v>
      </c>
      <c r="O315" s="11" t="s">
        <v>97</v>
      </c>
      <c r="P315" s="3" t="s">
        <v>98</v>
      </c>
      <c r="Q315" s="10" t="s">
        <v>99</v>
      </c>
      <c r="R315" s="10" t="s">
        <v>1221</v>
      </c>
      <c r="S315" s="10" t="s">
        <v>1222</v>
      </c>
      <c r="T315" s="10">
        <v>14238439</v>
      </c>
      <c r="U315" s="2" t="s">
        <v>1221</v>
      </c>
      <c r="V315" s="11" t="s">
        <v>103</v>
      </c>
      <c r="W315" s="10" t="s">
        <v>103</v>
      </c>
      <c r="X315" s="10" t="s">
        <v>103</v>
      </c>
      <c r="Y315" s="9" t="s">
        <v>104</v>
      </c>
      <c r="Z315" s="18">
        <v>48421318</v>
      </c>
      <c r="AA315" s="10" t="s">
        <v>103</v>
      </c>
      <c r="AB315" s="10" t="s">
        <v>103</v>
      </c>
      <c r="AC315" s="18">
        <v>4401938</v>
      </c>
      <c r="AD315" s="6" t="s">
        <v>103</v>
      </c>
      <c r="AE315" s="9">
        <v>61523</v>
      </c>
      <c r="AF315" s="9">
        <v>77623</v>
      </c>
      <c r="AG315" s="19">
        <v>2022011000068</v>
      </c>
      <c r="AH315" s="17">
        <v>44966</v>
      </c>
      <c r="AI315" s="17">
        <v>44998</v>
      </c>
      <c r="AJ315" s="10" t="s">
        <v>103</v>
      </c>
      <c r="AK315" s="10" t="s">
        <v>103</v>
      </c>
      <c r="AL315" s="21" t="s">
        <v>103</v>
      </c>
      <c r="AM315" s="10" t="s">
        <v>103</v>
      </c>
      <c r="AN315" s="20" t="s">
        <v>103</v>
      </c>
      <c r="AO315" s="7">
        <v>0</v>
      </c>
      <c r="AP315" s="10" t="s">
        <v>103</v>
      </c>
      <c r="AQ315" s="7">
        <v>0</v>
      </c>
      <c r="AR315" s="10" t="s">
        <v>103</v>
      </c>
      <c r="AS315" s="7">
        <v>0</v>
      </c>
      <c r="AT315" s="3" t="s">
        <v>103</v>
      </c>
      <c r="AU315" s="7">
        <v>0</v>
      </c>
      <c r="AV315" s="3" t="s">
        <v>103</v>
      </c>
      <c r="AW315" s="7">
        <v>0</v>
      </c>
      <c r="AX315" s="3" t="s">
        <v>103</v>
      </c>
      <c r="AY315" s="7">
        <v>0</v>
      </c>
      <c r="AZ315" s="3" t="s">
        <v>103</v>
      </c>
      <c r="BA315" s="10">
        <v>0</v>
      </c>
      <c r="BB315" s="3" t="s">
        <v>103</v>
      </c>
      <c r="BC315" s="3">
        <f t="shared" si="21"/>
        <v>0</v>
      </c>
      <c r="BD315" s="8">
        <f t="shared" si="23"/>
        <v>48421318</v>
      </c>
      <c r="BE315" s="43">
        <v>0</v>
      </c>
      <c r="BF315" s="43">
        <v>0</v>
      </c>
      <c r="BG315" s="43">
        <v>0</v>
      </c>
      <c r="BH315" s="43">
        <v>0</v>
      </c>
      <c r="BI315" s="17">
        <v>45291</v>
      </c>
      <c r="BJ315" s="17">
        <v>45291</v>
      </c>
      <c r="BK315" s="183">
        <f t="shared" ca="1" si="22"/>
        <v>-838</v>
      </c>
      <c r="BL315" s="10" t="s">
        <v>127</v>
      </c>
      <c r="BM315" s="10" t="s">
        <v>95</v>
      </c>
      <c r="BN315" s="10" t="s">
        <v>107</v>
      </c>
      <c r="BO315" s="9" t="s">
        <v>3323</v>
      </c>
      <c r="BP315" s="10">
        <v>0</v>
      </c>
      <c r="BQ315" s="10" t="s">
        <v>109</v>
      </c>
      <c r="BR315" s="17">
        <v>44965</v>
      </c>
      <c r="BS315" s="17">
        <v>45483</v>
      </c>
      <c r="BT315" s="17">
        <v>44965</v>
      </c>
      <c r="BU315" s="10" t="s">
        <v>3353</v>
      </c>
      <c r="BV315" s="9" t="s">
        <v>131</v>
      </c>
      <c r="BW315" s="9" t="s">
        <v>113</v>
      </c>
      <c r="BX315" s="10" t="s">
        <v>132</v>
      </c>
      <c r="BY315" s="9" t="s">
        <v>103</v>
      </c>
      <c r="BZ315" s="10" t="s">
        <v>3354</v>
      </c>
      <c r="CA315" s="9" t="s">
        <v>103</v>
      </c>
      <c r="CB315" s="9" t="s">
        <v>117</v>
      </c>
      <c r="CC315" s="9" t="s">
        <v>3355</v>
      </c>
      <c r="CD315" s="10" t="s">
        <v>3356</v>
      </c>
      <c r="CE315" s="12" t="s">
        <v>103</v>
      </c>
      <c r="CF315" s="175"/>
      <c r="CG315" s="175"/>
      <c r="CH315" s="182" t="s">
        <v>1227</v>
      </c>
      <c r="CI315" s="182" t="s">
        <v>494</v>
      </c>
      <c r="CJ315" s="182" t="s">
        <v>99</v>
      </c>
      <c r="CK315" s="182" t="s">
        <v>1228</v>
      </c>
    </row>
    <row r="316" spans="1:89" ht="90" x14ac:dyDescent="0.25">
      <c r="A316" s="140">
        <v>404</v>
      </c>
      <c r="B316" s="10" t="s">
        <v>3357</v>
      </c>
      <c r="C316" s="10" t="s">
        <v>3358</v>
      </c>
      <c r="D316" s="9" t="s">
        <v>1118</v>
      </c>
      <c r="E316" s="17">
        <v>44964</v>
      </c>
      <c r="F316" s="10" t="s">
        <v>3359</v>
      </c>
      <c r="G316" s="10" t="s">
        <v>91</v>
      </c>
      <c r="H316" s="11" t="s">
        <v>92</v>
      </c>
      <c r="I316" s="11" t="s">
        <v>93</v>
      </c>
      <c r="J316" s="52">
        <v>1018485159</v>
      </c>
      <c r="K316" s="13">
        <v>1</v>
      </c>
      <c r="L316" s="13" t="s">
        <v>94</v>
      </c>
      <c r="M316" s="3" t="s">
        <v>95</v>
      </c>
      <c r="N316" s="10" t="s">
        <v>3360</v>
      </c>
      <c r="O316" s="11" t="s">
        <v>97</v>
      </c>
      <c r="P316" s="3" t="s">
        <v>98</v>
      </c>
      <c r="Q316" s="10" t="s">
        <v>99</v>
      </c>
      <c r="R316" s="10" t="s">
        <v>1475</v>
      </c>
      <c r="S316" s="10" t="s">
        <v>1476</v>
      </c>
      <c r="T316" s="10">
        <v>51746389</v>
      </c>
      <c r="U316" s="10" t="s">
        <v>1475</v>
      </c>
      <c r="V316" s="11" t="s">
        <v>103</v>
      </c>
      <c r="W316" s="10" t="s">
        <v>103</v>
      </c>
      <c r="X316" s="10" t="s">
        <v>103</v>
      </c>
      <c r="Y316" s="9" t="s">
        <v>104</v>
      </c>
      <c r="Z316" s="18">
        <v>53430410</v>
      </c>
      <c r="AA316" s="10" t="s">
        <v>103</v>
      </c>
      <c r="AB316" s="10" t="s">
        <v>103</v>
      </c>
      <c r="AC316" s="18">
        <v>4857310</v>
      </c>
      <c r="AD316" s="6" t="s">
        <v>103</v>
      </c>
      <c r="AE316" s="9">
        <v>61223</v>
      </c>
      <c r="AF316" s="9">
        <v>85223</v>
      </c>
      <c r="AG316" s="19">
        <v>2018011001175</v>
      </c>
      <c r="AH316" s="20">
        <v>44970</v>
      </c>
      <c r="AI316" s="17">
        <v>44972</v>
      </c>
      <c r="AJ316" s="10" t="s">
        <v>103</v>
      </c>
      <c r="AK316" s="10" t="s">
        <v>103</v>
      </c>
      <c r="AL316" s="21" t="s">
        <v>103</v>
      </c>
      <c r="AM316" s="10" t="s">
        <v>103</v>
      </c>
      <c r="AN316" s="20" t="s">
        <v>103</v>
      </c>
      <c r="AO316" s="7">
        <v>0</v>
      </c>
      <c r="AP316" s="10" t="s">
        <v>103</v>
      </c>
      <c r="AQ316" s="7">
        <v>0</v>
      </c>
      <c r="AR316" s="10" t="s">
        <v>103</v>
      </c>
      <c r="AS316" s="7">
        <v>0</v>
      </c>
      <c r="AT316" s="3" t="s">
        <v>103</v>
      </c>
      <c r="AU316" s="7">
        <v>0</v>
      </c>
      <c r="AV316" s="3" t="s">
        <v>103</v>
      </c>
      <c r="AW316" s="7">
        <v>0</v>
      </c>
      <c r="AX316" s="3" t="s">
        <v>103</v>
      </c>
      <c r="AY316" s="7">
        <v>0</v>
      </c>
      <c r="AZ316" s="3" t="s">
        <v>103</v>
      </c>
      <c r="BA316" s="10">
        <v>0</v>
      </c>
      <c r="BB316" s="13" t="s">
        <v>103</v>
      </c>
      <c r="BC316" s="3">
        <f t="shared" si="21"/>
        <v>0</v>
      </c>
      <c r="BD316" s="8">
        <f t="shared" si="23"/>
        <v>53430410</v>
      </c>
      <c r="BE316" s="43">
        <v>0</v>
      </c>
      <c r="BF316" s="43">
        <v>0</v>
      </c>
      <c r="BG316" s="43">
        <v>0</v>
      </c>
      <c r="BH316" s="43">
        <v>0</v>
      </c>
      <c r="BI316" s="17">
        <v>45291</v>
      </c>
      <c r="BJ316" s="17">
        <v>45291</v>
      </c>
      <c r="BK316" s="183">
        <f t="shared" ca="1" si="22"/>
        <v>-838</v>
      </c>
      <c r="BL316" s="10" t="s">
        <v>127</v>
      </c>
      <c r="BM316" s="10" t="s">
        <v>95</v>
      </c>
      <c r="BN316" s="10" t="s">
        <v>107</v>
      </c>
      <c r="BO316" s="10" t="s">
        <v>3361</v>
      </c>
      <c r="BP316" s="9">
        <v>0</v>
      </c>
      <c r="BQ316" s="11" t="s">
        <v>109</v>
      </c>
      <c r="BR316" s="17">
        <v>44970</v>
      </c>
      <c r="BS316" s="9" t="s">
        <v>3362</v>
      </c>
      <c r="BT316" s="17">
        <v>44971</v>
      </c>
      <c r="BU316" s="10" t="s">
        <v>3363</v>
      </c>
      <c r="BV316" s="9" t="s">
        <v>131</v>
      </c>
      <c r="BW316" s="9" t="s">
        <v>113</v>
      </c>
      <c r="BX316" s="10" t="s">
        <v>132</v>
      </c>
      <c r="BY316" s="9" t="s">
        <v>103</v>
      </c>
      <c r="BZ316" s="10" t="s">
        <v>2103</v>
      </c>
      <c r="CA316" s="10" t="s">
        <v>103</v>
      </c>
      <c r="CB316" s="9" t="s">
        <v>117</v>
      </c>
      <c r="CC316" s="9" t="s">
        <v>3364</v>
      </c>
      <c r="CD316" s="10" t="s">
        <v>3365</v>
      </c>
      <c r="CE316" s="12" t="s">
        <v>103</v>
      </c>
      <c r="CF316" s="175"/>
      <c r="CG316" s="175"/>
      <c r="CH316" s="182" t="s">
        <v>1482</v>
      </c>
      <c r="CI316" s="182" t="s">
        <v>494</v>
      </c>
      <c r="CJ316" s="182" t="s">
        <v>99</v>
      </c>
      <c r="CK316" s="182" t="s">
        <v>1483</v>
      </c>
    </row>
    <row r="317" spans="1:89" ht="72" x14ac:dyDescent="0.25">
      <c r="A317" s="140">
        <v>403</v>
      </c>
      <c r="B317" s="10" t="s">
        <v>3366</v>
      </c>
      <c r="C317" s="10" t="s">
        <v>3367</v>
      </c>
      <c r="D317" s="9" t="s">
        <v>1118</v>
      </c>
      <c r="E317" s="17">
        <v>44964</v>
      </c>
      <c r="F317" s="10" t="s">
        <v>3368</v>
      </c>
      <c r="G317" s="10" t="s">
        <v>91</v>
      </c>
      <c r="H317" s="11" t="s">
        <v>92</v>
      </c>
      <c r="I317" s="11" t="s">
        <v>93</v>
      </c>
      <c r="J317" s="52">
        <v>1115192566</v>
      </c>
      <c r="K317" s="13">
        <v>8</v>
      </c>
      <c r="L317" s="13" t="s">
        <v>94</v>
      </c>
      <c r="M317" s="3" t="s">
        <v>95</v>
      </c>
      <c r="N317" s="10" t="s">
        <v>3369</v>
      </c>
      <c r="O317" s="11" t="s">
        <v>97</v>
      </c>
      <c r="P317" s="3" t="s">
        <v>98</v>
      </c>
      <c r="Q317" s="10" t="s">
        <v>99</v>
      </c>
      <c r="R317" s="10" t="s">
        <v>1475</v>
      </c>
      <c r="S317" s="10" t="s">
        <v>1476</v>
      </c>
      <c r="T317" s="10">
        <v>51746389</v>
      </c>
      <c r="U317" s="10" t="s">
        <v>1475</v>
      </c>
      <c r="V317" s="11" t="s">
        <v>103</v>
      </c>
      <c r="W317" s="10" t="s">
        <v>103</v>
      </c>
      <c r="X317" s="10" t="s">
        <v>103</v>
      </c>
      <c r="Y317" s="9" t="s">
        <v>104</v>
      </c>
      <c r="Z317" s="18">
        <v>60109236</v>
      </c>
      <c r="AA317" s="10" t="s">
        <v>103</v>
      </c>
      <c r="AB317" s="10" t="s">
        <v>103</v>
      </c>
      <c r="AC317" s="18">
        <v>5464476</v>
      </c>
      <c r="AD317" s="6" t="s">
        <v>103</v>
      </c>
      <c r="AE317" s="9">
        <v>55623</v>
      </c>
      <c r="AF317" s="9">
        <v>87123</v>
      </c>
      <c r="AG317" s="19" t="s">
        <v>105</v>
      </c>
      <c r="AH317" s="20">
        <v>44967</v>
      </c>
      <c r="AI317" s="17">
        <v>44971</v>
      </c>
      <c r="AJ317" s="10" t="s">
        <v>103</v>
      </c>
      <c r="AK317" s="10" t="s">
        <v>103</v>
      </c>
      <c r="AL317" s="21" t="s">
        <v>103</v>
      </c>
      <c r="AM317" s="10" t="s">
        <v>103</v>
      </c>
      <c r="AN317" s="20" t="s">
        <v>103</v>
      </c>
      <c r="AO317" s="7">
        <v>0</v>
      </c>
      <c r="AP317" s="10" t="s">
        <v>103</v>
      </c>
      <c r="AQ317" s="7">
        <v>0</v>
      </c>
      <c r="AR317" s="10" t="s">
        <v>103</v>
      </c>
      <c r="AS317" s="7">
        <v>0</v>
      </c>
      <c r="AT317" s="3" t="s">
        <v>103</v>
      </c>
      <c r="AU317" s="7">
        <v>0</v>
      </c>
      <c r="AV317" s="3" t="s">
        <v>103</v>
      </c>
      <c r="AW317" s="7">
        <v>0</v>
      </c>
      <c r="AX317" s="3" t="s">
        <v>103</v>
      </c>
      <c r="AY317" s="7">
        <v>0</v>
      </c>
      <c r="AZ317" s="3" t="s">
        <v>103</v>
      </c>
      <c r="BA317" s="10">
        <v>0</v>
      </c>
      <c r="BB317" s="13" t="s">
        <v>103</v>
      </c>
      <c r="BC317" s="3">
        <f t="shared" si="21"/>
        <v>0</v>
      </c>
      <c r="BD317" s="8">
        <f t="shared" si="23"/>
        <v>60109236</v>
      </c>
      <c r="BE317" s="43">
        <v>0</v>
      </c>
      <c r="BF317" s="43">
        <v>0</v>
      </c>
      <c r="BG317" s="43">
        <v>0</v>
      </c>
      <c r="BH317" s="43">
        <v>0</v>
      </c>
      <c r="BI317" s="17">
        <v>45291</v>
      </c>
      <c r="BJ317" s="17">
        <v>45291</v>
      </c>
      <c r="BK317" s="183">
        <f t="shared" ca="1" si="22"/>
        <v>-838</v>
      </c>
      <c r="BL317" s="10" t="s">
        <v>127</v>
      </c>
      <c r="BM317" s="10" t="s">
        <v>95</v>
      </c>
      <c r="BN317" s="10" t="s">
        <v>107</v>
      </c>
      <c r="BO317" s="9" t="s">
        <v>3370</v>
      </c>
      <c r="BP317" s="9">
        <v>0</v>
      </c>
      <c r="BQ317" s="11" t="s">
        <v>109</v>
      </c>
      <c r="BR317" s="17">
        <v>44970</v>
      </c>
      <c r="BS317" s="9" t="s">
        <v>3371</v>
      </c>
      <c r="BT317" s="17">
        <v>44971</v>
      </c>
      <c r="BU317" s="10" t="s">
        <v>3372</v>
      </c>
      <c r="BV317" s="9" t="s">
        <v>131</v>
      </c>
      <c r="BW317" s="9" t="s">
        <v>113</v>
      </c>
      <c r="BX317" s="10" t="s">
        <v>132</v>
      </c>
      <c r="BY317" s="9" t="s">
        <v>103</v>
      </c>
      <c r="BZ317" s="10" t="s">
        <v>2103</v>
      </c>
      <c r="CA317" s="10" t="s">
        <v>103</v>
      </c>
      <c r="CB317" s="9" t="s">
        <v>117</v>
      </c>
      <c r="CC317" s="9" t="s">
        <v>3373</v>
      </c>
      <c r="CD317" s="10" t="s">
        <v>3374</v>
      </c>
      <c r="CE317" s="12" t="s">
        <v>103</v>
      </c>
      <c r="CF317" s="175"/>
      <c r="CG317" s="175"/>
      <c r="CH317" s="182" t="s">
        <v>1482</v>
      </c>
      <c r="CI317" s="182" t="s">
        <v>494</v>
      </c>
      <c r="CJ317" s="182" t="s">
        <v>99</v>
      </c>
      <c r="CK317" s="182" t="s">
        <v>1483</v>
      </c>
    </row>
    <row r="318" spans="1:89" ht="90" x14ac:dyDescent="0.25">
      <c r="A318" s="140">
        <v>172</v>
      </c>
      <c r="B318" s="10" t="s">
        <v>3375</v>
      </c>
      <c r="C318" s="10" t="s">
        <v>3376</v>
      </c>
      <c r="D318" s="9" t="s">
        <v>263</v>
      </c>
      <c r="E318" s="17">
        <v>44964</v>
      </c>
      <c r="F318" s="10" t="s">
        <v>3377</v>
      </c>
      <c r="G318" s="10" t="s">
        <v>91</v>
      </c>
      <c r="H318" s="11" t="s">
        <v>92</v>
      </c>
      <c r="I318" s="11" t="s">
        <v>93</v>
      </c>
      <c r="J318" s="19">
        <v>1120558251</v>
      </c>
      <c r="K318" s="9">
        <v>4</v>
      </c>
      <c r="L318" s="9" t="s">
        <v>94</v>
      </c>
      <c r="M318" s="9" t="s">
        <v>3378</v>
      </c>
      <c r="N318" s="10" t="s">
        <v>1038</v>
      </c>
      <c r="O318" s="10" t="s">
        <v>384</v>
      </c>
      <c r="P318" s="3" t="s">
        <v>98</v>
      </c>
      <c r="Q318" s="10" t="s">
        <v>99</v>
      </c>
      <c r="R318" s="10" t="s">
        <v>653</v>
      </c>
      <c r="S318" s="10" t="s">
        <v>654</v>
      </c>
      <c r="T318" s="11">
        <v>52032888</v>
      </c>
      <c r="U318" s="10" t="s">
        <v>653</v>
      </c>
      <c r="V318" s="11" t="s">
        <v>655</v>
      </c>
      <c r="W318" s="9" t="s">
        <v>103</v>
      </c>
      <c r="X318" s="9" t="s">
        <v>103</v>
      </c>
      <c r="Y318" s="10" t="s">
        <v>104</v>
      </c>
      <c r="Z318" s="18">
        <v>83485039</v>
      </c>
      <c r="AA318" s="9" t="s">
        <v>103</v>
      </c>
      <c r="AB318" s="9" t="s">
        <v>103</v>
      </c>
      <c r="AC318" s="18">
        <v>7589549</v>
      </c>
      <c r="AD318" s="6" t="s">
        <v>103</v>
      </c>
      <c r="AE318" s="9">
        <v>56923</v>
      </c>
      <c r="AF318" s="9">
        <v>75623</v>
      </c>
      <c r="AG318" s="19">
        <v>2022011000068</v>
      </c>
      <c r="AH318" s="17">
        <v>44965</v>
      </c>
      <c r="AI318" s="20">
        <v>44966</v>
      </c>
      <c r="AJ318" s="10" t="s">
        <v>103</v>
      </c>
      <c r="AK318" s="10" t="s">
        <v>103</v>
      </c>
      <c r="AL318" s="21" t="s">
        <v>103</v>
      </c>
      <c r="AM318" s="10" t="s">
        <v>103</v>
      </c>
      <c r="AN318" s="20" t="s">
        <v>103</v>
      </c>
      <c r="AO318" s="7">
        <v>0</v>
      </c>
      <c r="AP318" s="10" t="s">
        <v>103</v>
      </c>
      <c r="AQ318" s="7">
        <v>0</v>
      </c>
      <c r="AR318" s="10" t="s">
        <v>103</v>
      </c>
      <c r="AS318" s="7">
        <v>0</v>
      </c>
      <c r="AT318" s="3" t="s">
        <v>103</v>
      </c>
      <c r="AU318" s="7">
        <v>0</v>
      </c>
      <c r="AV318" s="3" t="s">
        <v>103</v>
      </c>
      <c r="AW318" s="7">
        <v>0</v>
      </c>
      <c r="AX318" s="3" t="s">
        <v>103</v>
      </c>
      <c r="AY318" s="7">
        <v>0</v>
      </c>
      <c r="AZ318" s="3" t="s">
        <v>103</v>
      </c>
      <c r="BA318" s="10">
        <v>0</v>
      </c>
      <c r="BB318" s="3" t="s">
        <v>103</v>
      </c>
      <c r="BC318" s="3">
        <f t="shared" si="21"/>
        <v>0</v>
      </c>
      <c r="BD318" s="8">
        <f t="shared" si="23"/>
        <v>83485039</v>
      </c>
      <c r="BE318" s="43">
        <v>0</v>
      </c>
      <c r="BF318" s="43">
        <v>0</v>
      </c>
      <c r="BG318" s="43">
        <v>0</v>
      </c>
      <c r="BH318" s="43">
        <v>0</v>
      </c>
      <c r="BI318" s="20">
        <v>45291</v>
      </c>
      <c r="BJ318" s="20">
        <v>45291</v>
      </c>
      <c r="BK318" s="183">
        <f t="shared" ca="1" si="22"/>
        <v>-838</v>
      </c>
      <c r="BL318" s="10" t="s">
        <v>127</v>
      </c>
      <c r="BM318" s="10" t="s">
        <v>3379</v>
      </c>
      <c r="BN318" s="9" t="s">
        <v>107</v>
      </c>
      <c r="BO318" s="9" t="s">
        <v>3380</v>
      </c>
      <c r="BP318" s="9">
        <v>0</v>
      </c>
      <c r="BQ318" s="10" t="s">
        <v>109</v>
      </c>
      <c r="BR318" s="17">
        <v>44966</v>
      </c>
      <c r="BS318" s="9" t="s">
        <v>3381</v>
      </c>
      <c r="BT318" s="17">
        <v>44966</v>
      </c>
      <c r="BU318" s="10" t="s">
        <v>3382</v>
      </c>
      <c r="BV318" s="10" t="s">
        <v>131</v>
      </c>
      <c r="BW318" s="124" t="s">
        <v>113</v>
      </c>
      <c r="BX318" s="10" t="s">
        <v>132</v>
      </c>
      <c r="BY318" s="9" t="s">
        <v>103</v>
      </c>
      <c r="BZ318" s="10" t="s">
        <v>438</v>
      </c>
      <c r="CA318" s="10" t="s">
        <v>103</v>
      </c>
      <c r="CB318" s="9" t="s">
        <v>117</v>
      </c>
      <c r="CC318" s="9" t="s">
        <v>3383</v>
      </c>
      <c r="CD318" s="10" t="s">
        <v>3384</v>
      </c>
      <c r="CE318" s="12" t="s">
        <v>103</v>
      </c>
      <c r="CF318" s="175"/>
      <c r="CG318" s="175"/>
      <c r="CH318" s="182" t="s">
        <v>245</v>
      </c>
      <c r="CI318" s="182" t="s">
        <v>246</v>
      </c>
      <c r="CJ318" s="182" t="s">
        <v>99</v>
      </c>
      <c r="CK318" s="182" t="s">
        <v>247</v>
      </c>
    </row>
    <row r="319" spans="1:89" ht="90" x14ac:dyDescent="0.25">
      <c r="A319" s="140">
        <v>216</v>
      </c>
      <c r="B319" s="10" t="s">
        <v>3385</v>
      </c>
      <c r="C319" s="10" t="s">
        <v>3386</v>
      </c>
      <c r="D319" s="9" t="s">
        <v>263</v>
      </c>
      <c r="E319" s="17">
        <v>44964</v>
      </c>
      <c r="F319" s="10" t="s">
        <v>3387</v>
      </c>
      <c r="G319" s="10" t="s">
        <v>91</v>
      </c>
      <c r="H319" s="11" t="s">
        <v>92</v>
      </c>
      <c r="I319" s="11" t="s">
        <v>93</v>
      </c>
      <c r="J319" s="19">
        <v>52216177</v>
      </c>
      <c r="K319" s="9">
        <v>2</v>
      </c>
      <c r="L319" s="9" t="s">
        <v>94</v>
      </c>
      <c r="M319" s="3" t="s">
        <v>95</v>
      </c>
      <c r="N319" s="10" t="s">
        <v>3388</v>
      </c>
      <c r="O319" s="10" t="s">
        <v>97</v>
      </c>
      <c r="P319" s="3" t="s">
        <v>98</v>
      </c>
      <c r="Q319" s="10" t="s">
        <v>99</v>
      </c>
      <c r="R319" s="10" t="s">
        <v>653</v>
      </c>
      <c r="S319" s="10" t="s">
        <v>654</v>
      </c>
      <c r="T319" s="11">
        <v>52032888</v>
      </c>
      <c r="U319" s="10" t="s">
        <v>653</v>
      </c>
      <c r="V319" s="11" t="s">
        <v>655</v>
      </c>
      <c r="W319" s="10" t="s">
        <v>103</v>
      </c>
      <c r="X319" s="10" t="s">
        <v>103</v>
      </c>
      <c r="Y319" s="9" t="s">
        <v>104</v>
      </c>
      <c r="Z319" s="18">
        <v>60109236</v>
      </c>
      <c r="AA319" s="10" t="s">
        <v>103</v>
      </c>
      <c r="AB319" s="10" t="s">
        <v>103</v>
      </c>
      <c r="AC319" s="18">
        <v>5464476</v>
      </c>
      <c r="AD319" s="6">
        <v>5967207</v>
      </c>
      <c r="AE319" s="9">
        <v>56423</v>
      </c>
      <c r="AF319" s="9">
        <v>75523</v>
      </c>
      <c r="AG319" s="19">
        <v>2022011000068</v>
      </c>
      <c r="AH319" s="17">
        <v>44966</v>
      </c>
      <c r="AI319" s="17">
        <v>44967</v>
      </c>
      <c r="AJ319" s="10" t="s">
        <v>103</v>
      </c>
      <c r="AK319" s="10" t="s">
        <v>103</v>
      </c>
      <c r="AL319" s="21" t="s">
        <v>103</v>
      </c>
      <c r="AM319" s="10" t="s">
        <v>103</v>
      </c>
      <c r="AN319" s="20" t="s">
        <v>103</v>
      </c>
      <c r="AO319" s="43">
        <v>-2003645</v>
      </c>
      <c r="AP319" s="20">
        <v>45288</v>
      </c>
      <c r="AQ319" s="7">
        <v>29836035</v>
      </c>
      <c r="AR319" s="20">
        <v>45288</v>
      </c>
      <c r="AS319" s="7">
        <v>0</v>
      </c>
      <c r="AT319" s="3" t="s">
        <v>103</v>
      </c>
      <c r="AU319" s="7">
        <v>0</v>
      </c>
      <c r="AV319" s="3" t="s">
        <v>103</v>
      </c>
      <c r="AW319" s="7">
        <v>0</v>
      </c>
      <c r="AX319" s="3" t="s">
        <v>103</v>
      </c>
      <c r="AY319" s="7">
        <v>0</v>
      </c>
      <c r="AZ319" s="3" t="s">
        <v>103</v>
      </c>
      <c r="BA319" s="10">
        <v>1</v>
      </c>
      <c r="BB319" s="20">
        <v>45288</v>
      </c>
      <c r="BC319" s="3">
        <f t="shared" si="21"/>
        <v>152</v>
      </c>
      <c r="BD319" s="8">
        <f t="shared" si="23"/>
        <v>87941626</v>
      </c>
      <c r="BE319" s="154">
        <f>BF319+BG319+BH319</f>
        <v>29836035</v>
      </c>
      <c r="BF319" s="7">
        <v>29836035</v>
      </c>
      <c r="BG319" s="7">
        <v>0</v>
      </c>
      <c r="BH319" s="7">
        <v>0</v>
      </c>
      <c r="BI319" s="17">
        <v>45291</v>
      </c>
      <c r="BJ319" s="17">
        <v>45443</v>
      </c>
      <c r="BK319" s="183">
        <f t="shared" ca="1" si="22"/>
        <v>-686</v>
      </c>
      <c r="BL319" s="10" t="s">
        <v>127</v>
      </c>
      <c r="BM319" s="10" t="s">
        <v>95</v>
      </c>
      <c r="BN319" s="10" t="s">
        <v>107</v>
      </c>
      <c r="BO319" s="9" t="s">
        <v>3389</v>
      </c>
      <c r="BP319" s="9">
        <v>0</v>
      </c>
      <c r="BQ319" s="10" t="s">
        <v>109</v>
      </c>
      <c r="BR319" s="17">
        <v>44966</v>
      </c>
      <c r="BS319" s="9" t="s">
        <v>3068</v>
      </c>
      <c r="BT319" s="17">
        <v>44967</v>
      </c>
      <c r="BU319" s="10" t="s">
        <v>3390</v>
      </c>
      <c r="BV319" s="10" t="s">
        <v>3391</v>
      </c>
      <c r="BW319" s="124" t="s">
        <v>113</v>
      </c>
      <c r="BX319" s="11" t="s">
        <v>258</v>
      </c>
      <c r="BY319" s="9" t="s">
        <v>103</v>
      </c>
      <c r="BZ319" s="10" t="s">
        <v>3392</v>
      </c>
      <c r="CA319" s="9" t="s">
        <v>103</v>
      </c>
      <c r="CB319" s="9" t="s">
        <v>117</v>
      </c>
      <c r="CC319" s="9" t="s">
        <v>3393</v>
      </c>
      <c r="CD319" s="10" t="s">
        <v>3394</v>
      </c>
      <c r="CE319" s="12" t="s">
        <v>103</v>
      </c>
      <c r="CF319" s="175"/>
      <c r="CG319" s="175"/>
      <c r="CH319" s="182" t="s">
        <v>245</v>
      </c>
      <c r="CI319" s="182" t="s">
        <v>246</v>
      </c>
      <c r="CJ319" s="182" t="s">
        <v>99</v>
      </c>
      <c r="CK319" s="182" t="s">
        <v>247</v>
      </c>
    </row>
    <row r="320" spans="1:89" ht="72" x14ac:dyDescent="0.25">
      <c r="A320" s="140">
        <v>225</v>
      </c>
      <c r="B320" s="10" t="s">
        <v>3395</v>
      </c>
      <c r="C320" s="10" t="s">
        <v>3396</v>
      </c>
      <c r="D320" s="9" t="s">
        <v>482</v>
      </c>
      <c r="E320" s="17">
        <v>44964</v>
      </c>
      <c r="F320" s="10" t="s">
        <v>3397</v>
      </c>
      <c r="G320" s="10" t="s">
        <v>91</v>
      </c>
      <c r="H320" s="11" t="s">
        <v>92</v>
      </c>
      <c r="I320" s="11" t="s">
        <v>93</v>
      </c>
      <c r="J320" s="19">
        <v>1020732336</v>
      </c>
      <c r="K320" s="9">
        <v>4</v>
      </c>
      <c r="L320" s="9" t="s">
        <v>94</v>
      </c>
      <c r="M320" s="9" t="s">
        <v>2350</v>
      </c>
      <c r="N320" s="10" t="s">
        <v>3398</v>
      </c>
      <c r="O320" s="10" t="s">
        <v>384</v>
      </c>
      <c r="P320" s="10" t="s">
        <v>168</v>
      </c>
      <c r="Q320" s="10" t="s">
        <v>99</v>
      </c>
      <c r="R320" s="10" t="s">
        <v>591</v>
      </c>
      <c r="S320" s="10" t="s">
        <v>592</v>
      </c>
      <c r="T320" s="10">
        <v>52272737</v>
      </c>
      <c r="U320" s="10" t="s">
        <v>591</v>
      </c>
      <c r="V320" s="11" t="s">
        <v>103</v>
      </c>
      <c r="W320" s="10" t="s">
        <v>103</v>
      </c>
      <c r="X320" s="10" t="s">
        <v>103</v>
      </c>
      <c r="Y320" s="9" t="s">
        <v>104</v>
      </c>
      <c r="Z320" s="18">
        <v>82473074</v>
      </c>
      <c r="AA320" s="10" t="s">
        <v>103</v>
      </c>
      <c r="AB320" s="10" t="s">
        <v>103</v>
      </c>
      <c r="AC320" s="18">
        <v>7589549</v>
      </c>
      <c r="AD320" s="6" t="s">
        <v>103</v>
      </c>
      <c r="AE320" s="9">
        <v>25023</v>
      </c>
      <c r="AF320" s="9">
        <v>81023</v>
      </c>
      <c r="AG320" s="19">
        <v>2022011000068</v>
      </c>
      <c r="AH320" s="17">
        <v>44967</v>
      </c>
      <c r="AI320" s="17">
        <v>44970</v>
      </c>
      <c r="AJ320" s="10" t="s">
        <v>103</v>
      </c>
      <c r="AK320" s="10" t="s">
        <v>103</v>
      </c>
      <c r="AL320" s="21" t="s">
        <v>103</v>
      </c>
      <c r="AM320" s="10" t="s">
        <v>103</v>
      </c>
      <c r="AN320" s="20" t="s">
        <v>103</v>
      </c>
      <c r="AO320" s="7">
        <v>0</v>
      </c>
      <c r="AP320" s="10" t="s">
        <v>103</v>
      </c>
      <c r="AQ320" s="7">
        <v>0</v>
      </c>
      <c r="AR320" s="10" t="s">
        <v>103</v>
      </c>
      <c r="AS320" s="7">
        <v>0</v>
      </c>
      <c r="AT320" s="3" t="s">
        <v>103</v>
      </c>
      <c r="AU320" s="7">
        <v>0</v>
      </c>
      <c r="AV320" s="3" t="s">
        <v>103</v>
      </c>
      <c r="AW320" s="7">
        <v>0</v>
      </c>
      <c r="AX320" s="3" t="s">
        <v>103</v>
      </c>
      <c r="AY320" s="7">
        <v>0</v>
      </c>
      <c r="AZ320" s="3" t="s">
        <v>103</v>
      </c>
      <c r="BA320" s="10">
        <v>0</v>
      </c>
      <c r="BB320" s="10">
        <v>0</v>
      </c>
      <c r="BC320" s="3">
        <f t="shared" si="21"/>
        <v>-173</v>
      </c>
      <c r="BD320" s="8">
        <f t="shared" si="23"/>
        <v>82473074</v>
      </c>
      <c r="BE320" s="43">
        <v>0</v>
      </c>
      <c r="BF320" s="43">
        <v>0</v>
      </c>
      <c r="BG320" s="43">
        <v>0</v>
      </c>
      <c r="BH320" s="43">
        <v>0</v>
      </c>
      <c r="BI320" s="17">
        <v>45291</v>
      </c>
      <c r="BJ320" s="17">
        <v>45118</v>
      </c>
      <c r="BK320" s="183">
        <f t="shared" ca="1" si="22"/>
        <v>-1011</v>
      </c>
      <c r="BL320" s="10" t="s">
        <v>127</v>
      </c>
      <c r="BM320" s="10" t="s">
        <v>95</v>
      </c>
      <c r="BN320" s="10" t="s">
        <v>107</v>
      </c>
      <c r="BO320" s="9" t="s">
        <v>3399</v>
      </c>
      <c r="BP320" s="9">
        <v>0</v>
      </c>
      <c r="BQ320" s="10" t="s">
        <v>109</v>
      </c>
      <c r="BR320" s="17">
        <v>44968</v>
      </c>
      <c r="BS320" s="9" t="s">
        <v>3223</v>
      </c>
      <c r="BT320" s="17">
        <v>44970</v>
      </c>
      <c r="BU320" s="10" t="s">
        <v>3400</v>
      </c>
      <c r="BV320" s="10" t="s">
        <v>3401</v>
      </c>
      <c r="BW320" s="124" t="s">
        <v>113</v>
      </c>
      <c r="BX320" s="9" t="s">
        <v>114</v>
      </c>
      <c r="BY320" s="9" t="s">
        <v>103</v>
      </c>
      <c r="BZ320" s="10" t="s">
        <v>142</v>
      </c>
      <c r="CA320" s="9" t="s">
        <v>103</v>
      </c>
      <c r="CB320" s="9" t="s">
        <v>117</v>
      </c>
      <c r="CC320" s="9" t="s">
        <v>3402</v>
      </c>
      <c r="CD320" s="10" t="s">
        <v>3403</v>
      </c>
      <c r="CE320" s="12">
        <v>45119</v>
      </c>
      <c r="CF320" s="175"/>
      <c r="CG320" s="175"/>
      <c r="CH320" s="182" t="s">
        <v>245</v>
      </c>
      <c r="CI320" s="182" t="s">
        <v>246</v>
      </c>
      <c r="CJ320" s="182" t="s">
        <v>99</v>
      </c>
      <c r="CK320" s="182" t="s">
        <v>247</v>
      </c>
    </row>
    <row r="321" spans="1:89" ht="72" x14ac:dyDescent="0.25">
      <c r="A321" s="140">
        <v>479</v>
      </c>
      <c r="B321" s="10" t="s">
        <v>3404</v>
      </c>
      <c r="C321" s="10" t="s">
        <v>3405</v>
      </c>
      <c r="D321" s="9" t="s">
        <v>482</v>
      </c>
      <c r="E321" s="17">
        <v>44964</v>
      </c>
      <c r="F321" s="10" t="s">
        <v>3406</v>
      </c>
      <c r="G321" s="10" t="s">
        <v>91</v>
      </c>
      <c r="H321" s="11" t="s">
        <v>92</v>
      </c>
      <c r="I321" s="11" t="s">
        <v>93</v>
      </c>
      <c r="J321" s="52">
        <v>10385556</v>
      </c>
      <c r="K321" s="13">
        <v>0</v>
      </c>
      <c r="L321" s="13" t="s">
        <v>94</v>
      </c>
      <c r="M321" s="13" t="s">
        <v>3407</v>
      </c>
      <c r="N321" s="10" t="s">
        <v>3408</v>
      </c>
      <c r="O321" s="10" t="s">
        <v>384</v>
      </c>
      <c r="P321" s="3" t="s">
        <v>98</v>
      </c>
      <c r="Q321" s="10" t="s">
        <v>99</v>
      </c>
      <c r="R321" s="10" t="s">
        <v>1130</v>
      </c>
      <c r="S321" s="10" t="s">
        <v>1131</v>
      </c>
      <c r="T321" s="10">
        <v>91226679</v>
      </c>
      <c r="U321" s="11" t="s">
        <v>1130</v>
      </c>
      <c r="V321" s="11" t="s">
        <v>103</v>
      </c>
      <c r="W321" s="10" t="s">
        <v>103</v>
      </c>
      <c r="X321" s="10" t="s">
        <v>103</v>
      </c>
      <c r="Y321" s="9" t="s">
        <v>104</v>
      </c>
      <c r="Z321" s="18">
        <v>95172968</v>
      </c>
      <c r="AA321" s="10" t="s">
        <v>103</v>
      </c>
      <c r="AB321" s="10" t="s">
        <v>103</v>
      </c>
      <c r="AC321" s="18">
        <v>8652088</v>
      </c>
      <c r="AD321" s="6">
        <v>9448080</v>
      </c>
      <c r="AE321" s="13">
        <v>37423</v>
      </c>
      <c r="AF321" s="9">
        <v>84923</v>
      </c>
      <c r="AG321" s="19">
        <v>2022011000057</v>
      </c>
      <c r="AH321" s="20">
        <v>44970</v>
      </c>
      <c r="AI321" s="17">
        <v>44972</v>
      </c>
      <c r="AJ321" s="10" t="s">
        <v>103</v>
      </c>
      <c r="AK321" s="10" t="s">
        <v>103</v>
      </c>
      <c r="AL321" s="21" t="s">
        <v>103</v>
      </c>
      <c r="AM321" s="10" t="s">
        <v>103</v>
      </c>
      <c r="AN321" s="20" t="s">
        <v>103</v>
      </c>
      <c r="AO321" s="7">
        <v>-4614460</v>
      </c>
      <c r="AP321" s="39">
        <v>45288</v>
      </c>
      <c r="AQ321" s="7">
        <v>47240400</v>
      </c>
      <c r="AR321" s="39">
        <v>45288</v>
      </c>
      <c r="AS321" s="7">
        <v>0</v>
      </c>
      <c r="AT321" s="3" t="s">
        <v>103</v>
      </c>
      <c r="AU321" s="7">
        <v>0</v>
      </c>
      <c r="AV321" s="3" t="s">
        <v>103</v>
      </c>
      <c r="AW321" s="7">
        <v>0</v>
      </c>
      <c r="AX321" s="3" t="s">
        <v>103</v>
      </c>
      <c r="AY321" s="7">
        <v>0</v>
      </c>
      <c r="AZ321" s="3" t="s">
        <v>103</v>
      </c>
      <c r="BA321" s="10">
        <v>2</v>
      </c>
      <c r="BB321" s="39">
        <v>45288</v>
      </c>
      <c r="BC321" s="3">
        <f t="shared" si="21"/>
        <v>152</v>
      </c>
      <c r="BD321" s="8">
        <f t="shared" si="23"/>
        <v>137798908</v>
      </c>
      <c r="BE321" s="154">
        <f>BF321+BG321+BH321</f>
        <v>47240400</v>
      </c>
      <c r="BF321" s="7">
        <v>47240400</v>
      </c>
      <c r="BG321" s="7">
        <v>0</v>
      </c>
      <c r="BH321" s="7">
        <v>0</v>
      </c>
      <c r="BI321" s="17">
        <v>45291</v>
      </c>
      <c r="BJ321" s="17">
        <v>45443</v>
      </c>
      <c r="BK321" s="183">
        <f t="shared" ca="1" si="22"/>
        <v>-686</v>
      </c>
      <c r="BL321" s="10" t="s">
        <v>127</v>
      </c>
      <c r="BM321" s="10" t="s">
        <v>95</v>
      </c>
      <c r="BN321" s="10" t="s">
        <v>107</v>
      </c>
      <c r="BO321" s="9" t="s">
        <v>3409</v>
      </c>
      <c r="BP321" s="9">
        <v>0</v>
      </c>
      <c r="BQ321" s="10" t="s">
        <v>158</v>
      </c>
      <c r="BR321" s="17">
        <v>44971</v>
      </c>
      <c r="BS321" s="9" t="s">
        <v>3410</v>
      </c>
      <c r="BT321" s="17">
        <v>44972</v>
      </c>
      <c r="BU321" s="10" t="s">
        <v>3411</v>
      </c>
      <c r="BV321" s="11" t="s">
        <v>3412</v>
      </c>
      <c r="BW321" s="9" t="s">
        <v>113</v>
      </c>
      <c r="BX321" s="11" t="s">
        <v>258</v>
      </c>
      <c r="BY321" s="9" t="s">
        <v>103</v>
      </c>
      <c r="BZ321" s="10" t="s">
        <v>2103</v>
      </c>
      <c r="CA321" s="10" t="s">
        <v>103</v>
      </c>
      <c r="CB321" s="9" t="s">
        <v>160</v>
      </c>
      <c r="CC321" s="9" t="s">
        <v>3413</v>
      </c>
      <c r="CD321" s="10" t="s">
        <v>3414</v>
      </c>
      <c r="CE321" s="12" t="s">
        <v>103</v>
      </c>
      <c r="CF321" s="175"/>
      <c r="CG321" s="175"/>
      <c r="CH321" s="182" t="s">
        <v>726</v>
      </c>
      <c r="CI321" s="182" t="s">
        <v>246</v>
      </c>
      <c r="CJ321" s="182" t="s">
        <v>1137</v>
      </c>
      <c r="CK321" s="182" t="s">
        <v>1137</v>
      </c>
    </row>
    <row r="322" spans="1:89" ht="72" x14ac:dyDescent="0.25">
      <c r="A322" s="140">
        <v>584</v>
      </c>
      <c r="B322" s="10" t="s">
        <v>3415</v>
      </c>
      <c r="C322" s="10" t="s">
        <v>3416</v>
      </c>
      <c r="D322" s="9" t="s">
        <v>482</v>
      </c>
      <c r="E322" s="17">
        <v>44964</v>
      </c>
      <c r="F322" s="10" t="s">
        <v>3417</v>
      </c>
      <c r="G322" s="10" t="s">
        <v>91</v>
      </c>
      <c r="H322" s="11" t="s">
        <v>92</v>
      </c>
      <c r="I322" s="11" t="s">
        <v>93</v>
      </c>
      <c r="J322" s="52">
        <v>53067261</v>
      </c>
      <c r="K322" s="13">
        <v>7</v>
      </c>
      <c r="L322" s="13" t="s">
        <v>94</v>
      </c>
      <c r="M322" s="3" t="s">
        <v>95</v>
      </c>
      <c r="N322" s="10" t="s">
        <v>3418</v>
      </c>
      <c r="O322" s="10" t="s">
        <v>384</v>
      </c>
      <c r="P322" s="3" t="s">
        <v>98</v>
      </c>
      <c r="Q322" s="10" t="s">
        <v>99</v>
      </c>
      <c r="R322" s="10" t="s">
        <v>522</v>
      </c>
      <c r="S322" s="10" t="s">
        <v>434</v>
      </c>
      <c r="T322" s="10">
        <v>60335962</v>
      </c>
      <c r="U322" s="10" t="s">
        <v>435</v>
      </c>
      <c r="V322" s="11" t="s">
        <v>103</v>
      </c>
      <c r="W322" s="10" t="s">
        <v>103</v>
      </c>
      <c r="X322" s="10" t="s">
        <v>103</v>
      </c>
      <c r="Y322" s="9" t="s">
        <v>104</v>
      </c>
      <c r="Z322" s="18">
        <v>115102575</v>
      </c>
      <c r="AA322" s="10" t="s">
        <v>103</v>
      </c>
      <c r="AB322" s="10" t="s">
        <v>103</v>
      </c>
      <c r="AC322" s="18">
        <v>10757250</v>
      </c>
      <c r="AD322" s="6" t="s">
        <v>103</v>
      </c>
      <c r="AE322" s="9">
        <v>47323</v>
      </c>
      <c r="AF322" s="9">
        <v>87623</v>
      </c>
      <c r="AG322" s="19">
        <v>2022011000068</v>
      </c>
      <c r="AH322" s="20">
        <v>44971</v>
      </c>
      <c r="AI322" s="17">
        <v>44973</v>
      </c>
      <c r="AJ322" s="10" t="s">
        <v>103</v>
      </c>
      <c r="AK322" s="10" t="s">
        <v>103</v>
      </c>
      <c r="AL322" s="21" t="s">
        <v>103</v>
      </c>
      <c r="AM322" s="10" t="s">
        <v>103</v>
      </c>
      <c r="AN322" s="20" t="s">
        <v>103</v>
      </c>
      <c r="AO322" s="7">
        <v>0</v>
      </c>
      <c r="AP322" s="10" t="s">
        <v>103</v>
      </c>
      <c r="AQ322" s="7">
        <v>0</v>
      </c>
      <c r="AR322" s="10" t="s">
        <v>103</v>
      </c>
      <c r="AS322" s="7">
        <v>0</v>
      </c>
      <c r="AT322" s="3" t="s">
        <v>103</v>
      </c>
      <c r="AU322" s="7">
        <v>0</v>
      </c>
      <c r="AV322" s="3" t="s">
        <v>103</v>
      </c>
      <c r="AW322" s="7">
        <v>0</v>
      </c>
      <c r="AX322" s="3" t="s">
        <v>103</v>
      </c>
      <c r="AY322" s="7">
        <v>0</v>
      </c>
      <c r="AZ322" s="3" t="s">
        <v>103</v>
      </c>
      <c r="BA322" s="10">
        <v>0</v>
      </c>
      <c r="BB322" s="13" t="s">
        <v>103</v>
      </c>
      <c r="BC322" s="3">
        <f t="shared" ref="BC322:BC385" si="24">BJ322-BI322</f>
        <v>0</v>
      </c>
      <c r="BD322" s="8">
        <f t="shared" si="23"/>
        <v>115102575</v>
      </c>
      <c r="BE322" s="43">
        <v>0</v>
      </c>
      <c r="BF322" s="43">
        <v>0</v>
      </c>
      <c r="BG322" s="43">
        <v>0</v>
      </c>
      <c r="BH322" s="43">
        <v>0</v>
      </c>
      <c r="BI322" s="17">
        <v>45291</v>
      </c>
      <c r="BJ322" s="17">
        <v>45291</v>
      </c>
      <c r="BK322" s="183">
        <f t="shared" ca="1" si="22"/>
        <v>-838</v>
      </c>
      <c r="BL322" s="10" t="s">
        <v>127</v>
      </c>
      <c r="BM322" s="10" t="s">
        <v>95</v>
      </c>
      <c r="BN322" s="10" t="s">
        <v>107</v>
      </c>
      <c r="BO322" s="9" t="s">
        <v>3419</v>
      </c>
      <c r="BP322" s="9">
        <v>0</v>
      </c>
      <c r="BQ322" s="10" t="s">
        <v>109</v>
      </c>
      <c r="BR322" s="17">
        <v>44972</v>
      </c>
      <c r="BS322" s="9" t="s">
        <v>3420</v>
      </c>
      <c r="BT322" s="17">
        <v>44973</v>
      </c>
      <c r="BU322" s="10" t="s">
        <v>3421</v>
      </c>
      <c r="BV322" s="10" t="s">
        <v>131</v>
      </c>
      <c r="BW322" s="9" t="s">
        <v>113</v>
      </c>
      <c r="BX322" s="10" t="s">
        <v>132</v>
      </c>
      <c r="BY322" s="9" t="s">
        <v>103</v>
      </c>
      <c r="BZ322" s="10" t="s">
        <v>142</v>
      </c>
      <c r="CA322" s="10" t="s">
        <v>103</v>
      </c>
      <c r="CB322" s="9" t="s">
        <v>117</v>
      </c>
      <c r="CC322" s="9" t="s">
        <v>3422</v>
      </c>
      <c r="CD322" s="10" t="s">
        <v>3423</v>
      </c>
      <c r="CE322" s="12" t="s">
        <v>103</v>
      </c>
      <c r="CF322" s="175"/>
      <c r="CG322" s="175"/>
      <c r="CH322" s="182" t="s">
        <v>441</v>
      </c>
      <c r="CI322" s="182" t="s">
        <v>246</v>
      </c>
      <c r="CJ322" s="182" t="s">
        <v>99</v>
      </c>
      <c r="CK322" s="182" t="s">
        <v>442</v>
      </c>
    </row>
    <row r="323" spans="1:89" ht="90" x14ac:dyDescent="0.25">
      <c r="A323" s="140">
        <v>332</v>
      </c>
      <c r="B323" s="10" t="s">
        <v>3424</v>
      </c>
      <c r="C323" s="10" t="s">
        <v>3425</v>
      </c>
      <c r="D323" s="9" t="s">
        <v>165</v>
      </c>
      <c r="E323" s="17">
        <v>44965</v>
      </c>
      <c r="F323" s="10" t="s">
        <v>3426</v>
      </c>
      <c r="G323" s="10" t="s">
        <v>91</v>
      </c>
      <c r="H323" s="11" t="s">
        <v>92</v>
      </c>
      <c r="I323" s="11" t="s">
        <v>93</v>
      </c>
      <c r="J323" s="19">
        <v>52275706</v>
      </c>
      <c r="K323" s="9">
        <v>0</v>
      </c>
      <c r="L323" s="9" t="s">
        <v>94</v>
      </c>
      <c r="M323" s="13" t="s">
        <v>95</v>
      </c>
      <c r="N323" s="10" t="s">
        <v>3427</v>
      </c>
      <c r="O323" s="10" t="s">
        <v>253</v>
      </c>
      <c r="P323" s="10" t="s">
        <v>168</v>
      </c>
      <c r="Q323" s="10" t="s">
        <v>99</v>
      </c>
      <c r="R323" s="10" t="s">
        <v>238</v>
      </c>
      <c r="S323" s="10" t="s">
        <v>324</v>
      </c>
      <c r="T323" s="10">
        <v>52085127</v>
      </c>
      <c r="U323" s="11" t="s">
        <v>238</v>
      </c>
      <c r="V323" s="11" t="s">
        <v>103</v>
      </c>
      <c r="W323" s="10" t="s">
        <v>103</v>
      </c>
      <c r="X323" s="10" t="s">
        <v>103</v>
      </c>
      <c r="Y323" s="9" t="s">
        <v>104</v>
      </c>
      <c r="Z323" s="18">
        <v>121888195</v>
      </c>
      <c r="AA323" s="10" t="s">
        <v>103</v>
      </c>
      <c r="AB323" s="10" t="s">
        <v>103</v>
      </c>
      <c r="AC323" s="18">
        <v>11080745</v>
      </c>
      <c r="AD323" s="6" t="s">
        <v>103</v>
      </c>
      <c r="AE323" s="9">
        <v>69823</v>
      </c>
      <c r="AF323" s="9">
        <v>80923</v>
      </c>
      <c r="AG323" s="19">
        <v>2022011000068</v>
      </c>
      <c r="AH323" s="17">
        <v>44966</v>
      </c>
      <c r="AI323" s="17">
        <v>44970</v>
      </c>
      <c r="AJ323" s="10" t="s">
        <v>103</v>
      </c>
      <c r="AK323" s="10" t="s">
        <v>103</v>
      </c>
      <c r="AL323" s="21" t="s">
        <v>103</v>
      </c>
      <c r="AM323" s="10" t="s">
        <v>103</v>
      </c>
      <c r="AN323" s="20" t="s">
        <v>103</v>
      </c>
      <c r="AO323" s="7">
        <v>0</v>
      </c>
      <c r="AP323" s="10" t="s">
        <v>103</v>
      </c>
      <c r="AQ323" s="7">
        <v>0</v>
      </c>
      <c r="AR323" s="10" t="s">
        <v>103</v>
      </c>
      <c r="AS323" s="7">
        <v>0</v>
      </c>
      <c r="AT323" s="3" t="s">
        <v>103</v>
      </c>
      <c r="AU323" s="7">
        <v>0</v>
      </c>
      <c r="AV323" s="3" t="s">
        <v>103</v>
      </c>
      <c r="AW323" s="7">
        <v>0</v>
      </c>
      <c r="AX323" s="3" t="s">
        <v>103</v>
      </c>
      <c r="AY323" s="7">
        <v>0</v>
      </c>
      <c r="AZ323" s="3" t="s">
        <v>103</v>
      </c>
      <c r="BA323" s="10">
        <v>0</v>
      </c>
      <c r="BB323" s="10">
        <v>0</v>
      </c>
      <c r="BC323" s="3">
        <f t="shared" si="24"/>
        <v>-237</v>
      </c>
      <c r="BD323" s="8">
        <f t="shared" si="23"/>
        <v>121888195</v>
      </c>
      <c r="BE323" s="43">
        <v>0</v>
      </c>
      <c r="BF323" s="43">
        <v>0</v>
      </c>
      <c r="BG323" s="43">
        <v>0</v>
      </c>
      <c r="BH323" s="43">
        <v>0</v>
      </c>
      <c r="BI323" s="17">
        <v>45291</v>
      </c>
      <c r="BJ323" s="17">
        <v>45054</v>
      </c>
      <c r="BK323" s="183">
        <f t="shared" ca="1" si="22"/>
        <v>-1075</v>
      </c>
      <c r="BL323" s="10" t="s">
        <v>127</v>
      </c>
      <c r="BM323" s="10" t="s">
        <v>95</v>
      </c>
      <c r="BN323" s="10" t="s">
        <v>107</v>
      </c>
      <c r="BO323" s="9" t="s">
        <v>3428</v>
      </c>
      <c r="BP323" s="9">
        <v>0</v>
      </c>
      <c r="BQ323" s="10" t="s">
        <v>158</v>
      </c>
      <c r="BR323" s="17">
        <v>44966</v>
      </c>
      <c r="BS323" s="9" t="s">
        <v>3429</v>
      </c>
      <c r="BT323" s="17">
        <v>44970</v>
      </c>
      <c r="BU323" s="10" t="s">
        <v>3430</v>
      </c>
      <c r="BV323" s="10" t="s">
        <v>3431</v>
      </c>
      <c r="BW323" s="124" t="s">
        <v>113</v>
      </c>
      <c r="BX323" s="10" t="s">
        <v>114</v>
      </c>
      <c r="BY323" s="9" t="s">
        <v>103</v>
      </c>
      <c r="BZ323" s="10" t="s">
        <v>2103</v>
      </c>
      <c r="CA323" s="9" t="s">
        <v>103</v>
      </c>
      <c r="CB323" s="9" t="s">
        <v>117</v>
      </c>
      <c r="CC323" s="9" t="s">
        <v>3432</v>
      </c>
      <c r="CD323" s="10" t="s">
        <v>3433</v>
      </c>
      <c r="CE323" s="12">
        <v>45055</v>
      </c>
      <c r="CF323" s="175"/>
      <c r="CG323" s="175"/>
      <c r="CH323" s="182" t="s">
        <v>245</v>
      </c>
      <c r="CI323" s="182" t="s">
        <v>246</v>
      </c>
      <c r="CJ323" s="182" t="s">
        <v>99</v>
      </c>
      <c r="CK323" s="182" t="s">
        <v>247</v>
      </c>
    </row>
    <row r="324" spans="1:89" ht="72" x14ac:dyDescent="0.25">
      <c r="A324" s="140">
        <v>421</v>
      </c>
      <c r="B324" s="10" t="s">
        <v>3434</v>
      </c>
      <c r="C324" s="10" t="s">
        <v>3435</v>
      </c>
      <c r="D324" s="9" t="s">
        <v>1729</v>
      </c>
      <c r="E324" s="17">
        <v>44965</v>
      </c>
      <c r="F324" s="10" t="s">
        <v>3436</v>
      </c>
      <c r="G324" s="10" t="s">
        <v>91</v>
      </c>
      <c r="H324" s="11" t="s">
        <v>92</v>
      </c>
      <c r="I324" s="11" t="s">
        <v>93</v>
      </c>
      <c r="J324" s="19">
        <v>1014267867</v>
      </c>
      <c r="K324" s="9">
        <v>7</v>
      </c>
      <c r="L324" s="9" t="s">
        <v>94</v>
      </c>
      <c r="M324" s="3" t="s">
        <v>95</v>
      </c>
      <c r="N324" s="10" t="s">
        <v>1507</v>
      </c>
      <c r="O324" s="10" t="s">
        <v>253</v>
      </c>
      <c r="P324" s="3" t="s">
        <v>98</v>
      </c>
      <c r="Q324" s="10" t="s">
        <v>99</v>
      </c>
      <c r="R324" s="10" t="s">
        <v>718</v>
      </c>
      <c r="S324" s="10" t="s">
        <v>719</v>
      </c>
      <c r="T324" s="10">
        <v>51976278</v>
      </c>
      <c r="U324" s="11" t="s">
        <v>718</v>
      </c>
      <c r="V324" s="11" t="s">
        <v>103</v>
      </c>
      <c r="W324" s="10" t="s">
        <v>103</v>
      </c>
      <c r="X324" s="10" t="s">
        <v>103</v>
      </c>
      <c r="Y324" s="9" t="s">
        <v>104</v>
      </c>
      <c r="Z324" s="18">
        <v>76806246</v>
      </c>
      <c r="AA324" s="10" t="s">
        <v>103</v>
      </c>
      <c r="AB324" s="10" t="s">
        <v>103</v>
      </c>
      <c r="AC324" s="18">
        <v>6982386</v>
      </c>
      <c r="AD324" s="6">
        <v>7624765</v>
      </c>
      <c r="AE324" s="9">
        <v>50423</v>
      </c>
      <c r="AF324" s="9">
        <v>76723</v>
      </c>
      <c r="AG324" s="19">
        <v>2022011000068</v>
      </c>
      <c r="AH324" s="20">
        <v>44966</v>
      </c>
      <c r="AI324" s="17">
        <v>44967</v>
      </c>
      <c r="AJ324" s="10" t="s">
        <v>103</v>
      </c>
      <c r="AK324" s="10" t="s">
        <v>103</v>
      </c>
      <c r="AL324" s="21" t="s">
        <v>103</v>
      </c>
      <c r="AM324" s="10" t="s">
        <v>103</v>
      </c>
      <c r="AN324" s="20" t="s">
        <v>103</v>
      </c>
      <c r="AO324" s="7">
        <v>-2560212</v>
      </c>
      <c r="AP324" s="20">
        <v>45286</v>
      </c>
      <c r="AQ324" s="7">
        <v>38123825</v>
      </c>
      <c r="AR324" s="20">
        <v>45286</v>
      </c>
      <c r="AS324" s="7">
        <v>0</v>
      </c>
      <c r="AT324" s="3" t="s">
        <v>103</v>
      </c>
      <c r="AU324" s="7">
        <v>0</v>
      </c>
      <c r="AV324" s="3" t="s">
        <v>103</v>
      </c>
      <c r="AW324" s="7">
        <v>0</v>
      </c>
      <c r="AX324" s="3" t="s">
        <v>103</v>
      </c>
      <c r="AY324" s="7">
        <v>0</v>
      </c>
      <c r="AZ324" s="3" t="s">
        <v>103</v>
      </c>
      <c r="BA324" s="10">
        <v>1</v>
      </c>
      <c r="BB324" s="20">
        <v>45286</v>
      </c>
      <c r="BC324" s="3">
        <f t="shared" si="24"/>
        <v>152</v>
      </c>
      <c r="BD324" s="8">
        <f t="shared" si="23"/>
        <v>112369859</v>
      </c>
      <c r="BE324" s="154">
        <f>BF324+BG324+BH324</f>
        <v>38123825</v>
      </c>
      <c r="BF324" s="7">
        <v>38123825</v>
      </c>
      <c r="BG324" s="7">
        <v>0</v>
      </c>
      <c r="BH324" s="7">
        <v>0</v>
      </c>
      <c r="BI324" s="17">
        <v>45291</v>
      </c>
      <c r="BJ324" s="17">
        <v>45443</v>
      </c>
      <c r="BK324" s="183">
        <f t="shared" ca="1" si="22"/>
        <v>-686</v>
      </c>
      <c r="BL324" s="10" t="s">
        <v>127</v>
      </c>
      <c r="BM324" s="10" t="s">
        <v>95</v>
      </c>
      <c r="BN324" s="10" t="s">
        <v>107</v>
      </c>
      <c r="BO324" s="9" t="s">
        <v>3437</v>
      </c>
      <c r="BP324" s="9">
        <v>0</v>
      </c>
      <c r="BQ324" s="11" t="s">
        <v>109</v>
      </c>
      <c r="BR324" s="17">
        <v>44967</v>
      </c>
      <c r="BS324" s="9" t="s">
        <v>3068</v>
      </c>
      <c r="BT324" s="17">
        <v>44967</v>
      </c>
      <c r="BU324" s="10" t="s">
        <v>3438</v>
      </c>
      <c r="BV324" s="10" t="s">
        <v>3439</v>
      </c>
      <c r="BW324" s="9" t="s">
        <v>113</v>
      </c>
      <c r="BX324" s="11" t="s">
        <v>258</v>
      </c>
      <c r="BY324" s="9" t="s">
        <v>103</v>
      </c>
      <c r="BZ324" s="10" t="s">
        <v>2103</v>
      </c>
      <c r="CA324" s="9" t="s">
        <v>103</v>
      </c>
      <c r="CB324" s="9" t="s">
        <v>160</v>
      </c>
      <c r="CC324" s="102" t="s">
        <v>3440</v>
      </c>
      <c r="CD324" s="10" t="s">
        <v>3441</v>
      </c>
      <c r="CE324" s="12" t="s">
        <v>103</v>
      </c>
      <c r="CF324" s="175"/>
      <c r="CG324" s="175"/>
      <c r="CH324" s="182" t="s">
        <v>726</v>
      </c>
      <c r="CI324" s="182" t="s">
        <v>246</v>
      </c>
      <c r="CJ324" s="182" t="s">
        <v>727</v>
      </c>
      <c r="CK324" s="182" t="s">
        <v>728</v>
      </c>
    </row>
    <row r="325" spans="1:89" ht="72" x14ac:dyDescent="0.25">
      <c r="A325" s="140">
        <v>420</v>
      </c>
      <c r="B325" s="10" t="s">
        <v>3442</v>
      </c>
      <c r="C325" s="10" t="s">
        <v>3443</v>
      </c>
      <c r="D325" s="9" t="s">
        <v>1729</v>
      </c>
      <c r="E325" s="17">
        <v>44965</v>
      </c>
      <c r="F325" s="10" t="s">
        <v>3444</v>
      </c>
      <c r="G325" s="10" t="s">
        <v>91</v>
      </c>
      <c r="H325" s="11" t="s">
        <v>92</v>
      </c>
      <c r="I325" s="11" t="s">
        <v>93</v>
      </c>
      <c r="J325" s="19">
        <v>1019013351</v>
      </c>
      <c r="K325" s="9">
        <v>7</v>
      </c>
      <c r="L325" s="9" t="s">
        <v>94</v>
      </c>
      <c r="M325" s="3" t="s">
        <v>95</v>
      </c>
      <c r="N325" s="10" t="s">
        <v>1507</v>
      </c>
      <c r="O325" s="11" t="s">
        <v>253</v>
      </c>
      <c r="P325" s="3" t="s">
        <v>98</v>
      </c>
      <c r="Q325" s="10" t="s">
        <v>99</v>
      </c>
      <c r="R325" s="10" t="s">
        <v>718</v>
      </c>
      <c r="S325" s="10" t="s">
        <v>719</v>
      </c>
      <c r="T325" s="10">
        <v>51976278</v>
      </c>
      <c r="U325" s="11" t="s">
        <v>718</v>
      </c>
      <c r="V325" s="10" t="s">
        <v>103</v>
      </c>
      <c r="W325" s="10" t="s">
        <v>103</v>
      </c>
      <c r="X325" s="10" t="s">
        <v>103</v>
      </c>
      <c r="Y325" s="9" t="s">
        <v>104</v>
      </c>
      <c r="Z325" s="18">
        <v>76806246</v>
      </c>
      <c r="AA325" s="10" t="s">
        <v>103</v>
      </c>
      <c r="AB325" s="10" t="s">
        <v>103</v>
      </c>
      <c r="AC325" s="18">
        <v>6982386</v>
      </c>
      <c r="AD325" s="6">
        <v>7624765</v>
      </c>
      <c r="AE325" s="9">
        <v>50323</v>
      </c>
      <c r="AF325" s="9">
        <v>76823</v>
      </c>
      <c r="AG325" s="19">
        <v>2022011000068</v>
      </c>
      <c r="AH325" s="20">
        <v>44966</v>
      </c>
      <c r="AI325" s="17">
        <v>44967</v>
      </c>
      <c r="AJ325" s="10" t="s">
        <v>3445</v>
      </c>
      <c r="AK325" s="10" t="s">
        <v>204</v>
      </c>
      <c r="AL325" s="21">
        <v>1019076881</v>
      </c>
      <c r="AM325" s="10">
        <v>7</v>
      </c>
      <c r="AN325" s="20">
        <v>45211</v>
      </c>
      <c r="AO325" s="7">
        <v>-3491202</v>
      </c>
      <c r="AP325" s="20">
        <v>45286</v>
      </c>
      <c r="AQ325" s="7">
        <v>38123825</v>
      </c>
      <c r="AR325" s="20">
        <v>45286</v>
      </c>
      <c r="AS325" s="7">
        <v>0</v>
      </c>
      <c r="AT325" s="3" t="s">
        <v>103</v>
      </c>
      <c r="AU325" s="7">
        <v>0</v>
      </c>
      <c r="AV325" s="3" t="s">
        <v>103</v>
      </c>
      <c r="AW325" s="7">
        <v>0</v>
      </c>
      <c r="AX325" s="3" t="s">
        <v>103</v>
      </c>
      <c r="AY325" s="7">
        <v>0</v>
      </c>
      <c r="AZ325" s="3" t="s">
        <v>103</v>
      </c>
      <c r="BA325" s="10">
        <v>1</v>
      </c>
      <c r="BB325" s="20">
        <v>45286</v>
      </c>
      <c r="BC325" s="3">
        <f t="shared" si="24"/>
        <v>152</v>
      </c>
      <c r="BD325" s="8">
        <f t="shared" si="23"/>
        <v>111438869</v>
      </c>
      <c r="BE325" s="154">
        <f>BF325+BG325+BH325</f>
        <v>38123825</v>
      </c>
      <c r="BF325" s="7">
        <v>38123825</v>
      </c>
      <c r="BG325" s="7">
        <v>0</v>
      </c>
      <c r="BH325" s="7">
        <v>0</v>
      </c>
      <c r="BI325" s="17">
        <v>45291</v>
      </c>
      <c r="BJ325" s="17">
        <v>45443</v>
      </c>
      <c r="BK325" s="183">
        <f t="shared" ca="1" si="22"/>
        <v>-686</v>
      </c>
      <c r="BL325" s="10" t="s">
        <v>127</v>
      </c>
      <c r="BM325" s="10" t="s">
        <v>95</v>
      </c>
      <c r="BN325" s="9" t="s">
        <v>107</v>
      </c>
      <c r="BO325" s="9" t="s">
        <v>3446</v>
      </c>
      <c r="BP325" s="9">
        <v>0</v>
      </c>
      <c r="BQ325" s="10" t="s">
        <v>109</v>
      </c>
      <c r="BR325" s="17">
        <v>44967</v>
      </c>
      <c r="BS325" s="9" t="s">
        <v>3447</v>
      </c>
      <c r="BT325" s="17">
        <v>44967</v>
      </c>
      <c r="BU325" s="10" t="s">
        <v>3448</v>
      </c>
      <c r="BV325" s="10" t="s">
        <v>3449</v>
      </c>
      <c r="BW325" s="9" t="s">
        <v>113</v>
      </c>
      <c r="BX325" s="11" t="s">
        <v>343</v>
      </c>
      <c r="BY325" s="9" t="s">
        <v>103</v>
      </c>
      <c r="BZ325" s="10" t="s">
        <v>2840</v>
      </c>
      <c r="CA325" s="9" t="s">
        <v>103</v>
      </c>
      <c r="CB325" s="9" t="s">
        <v>117</v>
      </c>
      <c r="CC325" s="102" t="s">
        <v>3450</v>
      </c>
      <c r="CD325" s="10" t="s">
        <v>3451</v>
      </c>
      <c r="CE325" s="12" t="s">
        <v>103</v>
      </c>
      <c r="CF325" s="175"/>
      <c r="CG325" s="175"/>
      <c r="CH325" s="182" t="s">
        <v>726</v>
      </c>
      <c r="CI325" s="182" t="s">
        <v>246</v>
      </c>
      <c r="CJ325" s="182" t="s">
        <v>727</v>
      </c>
      <c r="CK325" s="182" t="s">
        <v>728</v>
      </c>
    </row>
    <row r="326" spans="1:89" ht="90" x14ac:dyDescent="0.25">
      <c r="A326" s="140">
        <v>433</v>
      </c>
      <c r="B326" s="11" t="s">
        <v>3452</v>
      </c>
      <c r="C326" s="10" t="s">
        <v>3453</v>
      </c>
      <c r="D326" s="9" t="s">
        <v>1729</v>
      </c>
      <c r="E326" s="17">
        <v>44965</v>
      </c>
      <c r="F326" s="10" t="s">
        <v>2836</v>
      </c>
      <c r="G326" s="10" t="s">
        <v>91</v>
      </c>
      <c r="H326" s="11" t="s">
        <v>92</v>
      </c>
      <c r="I326" s="11" t="s">
        <v>93</v>
      </c>
      <c r="J326" s="19">
        <v>1032490806</v>
      </c>
      <c r="K326" s="9">
        <v>8</v>
      </c>
      <c r="L326" s="9" t="s">
        <v>94</v>
      </c>
      <c r="M326" s="3" t="s">
        <v>95</v>
      </c>
      <c r="N326" s="10" t="s">
        <v>1507</v>
      </c>
      <c r="O326" s="11" t="s">
        <v>253</v>
      </c>
      <c r="P326" s="3" t="s">
        <v>98</v>
      </c>
      <c r="Q326" s="10" t="s">
        <v>99</v>
      </c>
      <c r="R326" s="10" t="s">
        <v>718</v>
      </c>
      <c r="S326" s="10" t="s">
        <v>719</v>
      </c>
      <c r="T326" s="10">
        <v>51976278</v>
      </c>
      <c r="U326" s="11" t="s">
        <v>718</v>
      </c>
      <c r="V326" s="10" t="s">
        <v>103</v>
      </c>
      <c r="W326" s="10" t="s">
        <v>103</v>
      </c>
      <c r="X326" s="10" t="s">
        <v>103</v>
      </c>
      <c r="Y326" s="9" t="s">
        <v>104</v>
      </c>
      <c r="Z326" s="18">
        <v>76806246</v>
      </c>
      <c r="AA326" s="10" t="s">
        <v>103</v>
      </c>
      <c r="AB326" s="10" t="s">
        <v>103</v>
      </c>
      <c r="AC326" s="18">
        <v>6982386</v>
      </c>
      <c r="AD326" s="6">
        <v>7624765</v>
      </c>
      <c r="AE326" s="9">
        <v>53723</v>
      </c>
      <c r="AF326" s="9" t="s">
        <v>3454</v>
      </c>
      <c r="AG326" s="19">
        <v>2022011000068</v>
      </c>
      <c r="AH326" s="20">
        <v>44966</v>
      </c>
      <c r="AI326" s="17">
        <v>44967</v>
      </c>
      <c r="AJ326" s="10" t="s">
        <v>3455</v>
      </c>
      <c r="AK326" s="10" t="s">
        <v>204</v>
      </c>
      <c r="AL326" s="21">
        <v>1032439856</v>
      </c>
      <c r="AM326" s="10">
        <v>0</v>
      </c>
      <c r="AN326" s="20">
        <v>45352</v>
      </c>
      <c r="AO326" s="7">
        <v>-2560212</v>
      </c>
      <c r="AP326" s="20">
        <v>45287</v>
      </c>
      <c r="AQ326" s="7">
        <v>38123825</v>
      </c>
      <c r="AR326" s="20">
        <v>45287</v>
      </c>
      <c r="AS326" s="7">
        <v>0</v>
      </c>
      <c r="AT326" s="3" t="s">
        <v>103</v>
      </c>
      <c r="AU326" s="7">
        <v>0</v>
      </c>
      <c r="AV326" s="3" t="s">
        <v>103</v>
      </c>
      <c r="AW326" s="7">
        <v>0</v>
      </c>
      <c r="AX326" s="3" t="s">
        <v>103</v>
      </c>
      <c r="AY326" s="7">
        <v>0</v>
      </c>
      <c r="AZ326" s="3" t="s">
        <v>103</v>
      </c>
      <c r="BA326" s="10">
        <v>1</v>
      </c>
      <c r="BB326" s="20">
        <v>45287</v>
      </c>
      <c r="BC326" s="3">
        <f t="shared" si="24"/>
        <v>152</v>
      </c>
      <c r="BD326" s="8">
        <f t="shared" si="23"/>
        <v>112369859</v>
      </c>
      <c r="BE326" s="154">
        <f>BF326+BG326+BH326</f>
        <v>38123825</v>
      </c>
      <c r="BF326" s="7">
        <v>38123825</v>
      </c>
      <c r="BG326" s="7">
        <v>0</v>
      </c>
      <c r="BH326" s="7">
        <v>0</v>
      </c>
      <c r="BI326" s="17">
        <v>45291</v>
      </c>
      <c r="BJ326" s="17">
        <v>45443</v>
      </c>
      <c r="BK326" s="183">
        <f t="shared" ca="1" si="22"/>
        <v>-686</v>
      </c>
      <c r="BL326" s="10" t="s">
        <v>127</v>
      </c>
      <c r="BM326" s="10" t="s">
        <v>95</v>
      </c>
      <c r="BN326" s="9" t="s">
        <v>107</v>
      </c>
      <c r="BO326" s="9" t="s">
        <v>3456</v>
      </c>
      <c r="BP326" s="9">
        <v>0</v>
      </c>
      <c r="BQ326" s="10" t="s">
        <v>109</v>
      </c>
      <c r="BR326" s="17">
        <v>44967</v>
      </c>
      <c r="BS326" s="9" t="s">
        <v>3068</v>
      </c>
      <c r="BT326" s="17">
        <v>44967</v>
      </c>
      <c r="BU326" s="10" t="s">
        <v>3457</v>
      </c>
      <c r="BV326" s="10" t="s">
        <v>3458</v>
      </c>
      <c r="BW326" s="9" t="s">
        <v>113</v>
      </c>
      <c r="BX326" s="11" t="s">
        <v>343</v>
      </c>
      <c r="BY326" s="9" t="s">
        <v>103</v>
      </c>
      <c r="BZ326" s="10" t="s">
        <v>2840</v>
      </c>
      <c r="CA326" s="9" t="s">
        <v>103</v>
      </c>
      <c r="CB326" s="9" t="s">
        <v>160</v>
      </c>
      <c r="CC326" s="102" t="s">
        <v>3459</v>
      </c>
      <c r="CD326" s="10" t="s">
        <v>3460</v>
      </c>
      <c r="CE326" s="12" t="s">
        <v>103</v>
      </c>
      <c r="CF326" s="175"/>
      <c r="CG326" s="175"/>
      <c r="CH326" s="182" t="s">
        <v>726</v>
      </c>
      <c r="CI326" s="182" t="s">
        <v>246</v>
      </c>
      <c r="CJ326" s="182" t="s">
        <v>727</v>
      </c>
      <c r="CK326" s="182" t="s">
        <v>728</v>
      </c>
    </row>
    <row r="327" spans="1:89" ht="72" x14ac:dyDescent="0.25">
      <c r="A327" s="140">
        <v>426</v>
      </c>
      <c r="B327" s="10" t="s">
        <v>3461</v>
      </c>
      <c r="C327" s="10" t="s">
        <v>3462</v>
      </c>
      <c r="D327" s="9" t="s">
        <v>1729</v>
      </c>
      <c r="E327" s="17">
        <v>44965</v>
      </c>
      <c r="F327" s="10" t="s">
        <v>3463</v>
      </c>
      <c r="G327" s="10" t="s">
        <v>91</v>
      </c>
      <c r="H327" s="11" t="s">
        <v>92</v>
      </c>
      <c r="I327" s="11" t="s">
        <v>93</v>
      </c>
      <c r="J327" s="19">
        <v>1019129647</v>
      </c>
      <c r="K327" s="9">
        <v>0</v>
      </c>
      <c r="L327" s="9" t="s">
        <v>94</v>
      </c>
      <c r="M327" s="3" t="s">
        <v>95</v>
      </c>
      <c r="N327" s="10" t="s">
        <v>1507</v>
      </c>
      <c r="O327" s="10" t="s">
        <v>253</v>
      </c>
      <c r="P327" s="3" t="s">
        <v>98</v>
      </c>
      <c r="Q327" s="10" t="s">
        <v>99</v>
      </c>
      <c r="R327" s="10" t="s">
        <v>718</v>
      </c>
      <c r="S327" s="10" t="s">
        <v>719</v>
      </c>
      <c r="T327" s="10">
        <v>51976278</v>
      </c>
      <c r="U327" s="11" t="s">
        <v>718</v>
      </c>
      <c r="V327" s="11" t="s">
        <v>103</v>
      </c>
      <c r="W327" s="10" t="s">
        <v>103</v>
      </c>
      <c r="X327" s="10" t="s">
        <v>103</v>
      </c>
      <c r="Y327" s="9" t="s">
        <v>104</v>
      </c>
      <c r="Z327" s="18">
        <v>76806246</v>
      </c>
      <c r="AA327" s="10" t="s">
        <v>103</v>
      </c>
      <c r="AB327" s="10" t="s">
        <v>103</v>
      </c>
      <c r="AC327" s="18">
        <v>6982386</v>
      </c>
      <c r="AD327" s="6">
        <v>7624765</v>
      </c>
      <c r="AE327" s="9">
        <v>49423</v>
      </c>
      <c r="AF327" s="9">
        <v>82123</v>
      </c>
      <c r="AG327" s="19">
        <v>2022011000068</v>
      </c>
      <c r="AH327" s="20">
        <v>44967</v>
      </c>
      <c r="AI327" s="17">
        <v>44970</v>
      </c>
      <c r="AJ327" s="10" t="s">
        <v>103</v>
      </c>
      <c r="AK327" s="10" t="s">
        <v>103</v>
      </c>
      <c r="AL327" s="21" t="s">
        <v>103</v>
      </c>
      <c r="AM327" s="10" t="s">
        <v>103</v>
      </c>
      <c r="AN327" s="20" t="s">
        <v>103</v>
      </c>
      <c r="AO327" s="7">
        <v>-3258450</v>
      </c>
      <c r="AP327" s="20">
        <v>45286</v>
      </c>
      <c r="AQ327" s="7">
        <v>38123825</v>
      </c>
      <c r="AR327" s="20">
        <v>45286</v>
      </c>
      <c r="AS327" s="7">
        <v>0</v>
      </c>
      <c r="AT327" s="3" t="s">
        <v>103</v>
      </c>
      <c r="AU327" s="7">
        <v>0</v>
      </c>
      <c r="AV327" s="3" t="s">
        <v>103</v>
      </c>
      <c r="AW327" s="7">
        <v>0</v>
      </c>
      <c r="AX327" s="3" t="s">
        <v>103</v>
      </c>
      <c r="AY327" s="7">
        <v>0</v>
      </c>
      <c r="AZ327" s="3" t="s">
        <v>103</v>
      </c>
      <c r="BA327" s="10">
        <v>1</v>
      </c>
      <c r="BB327" s="20">
        <v>45286</v>
      </c>
      <c r="BC327" s="3">
        <f t="shared" si="24"/>
        <v>152</v>
      </c>
      <c r="BD327" s="8">
        <f t="shared" si="23"/>
        <v>111671621</v>
      </c>
      <c r="BE327" s="154">
        <f>BF327+BG327+BH327</f>
        <v>38123825</v>
      </c>
      <c r="BF327" s="7">
        <v>38123825</v>
      </c>
      <c r="BG327" s="7">
        <v>0</v>
      </c>
      <c r="BH327" s="7">
        <v>0</v>
      </c>
      <c r="BI327" s="17">
        <v>45291</v>
      </c>
      <c r="BJ327" s="17">
        <v>45443</v>
      </c>
      <c r="BK327" s="183">
        <f t="shared" ca="1" si="22"/>
        <v>-686</v>
      </c>
      <c r="BL327" s="10" t="s">
        <v>127</v>
      </c>
      <c r="BM327" s="10" t="s">
        <v>95</v>
      </c>
      <c r="BN327" s="10" t="s">
        <v>107</v>
      </c>
      <c r="BO327" s="9" t="s">
        <v>3464</v>
      </c>
      <c r="BP327" s="9">
        <v>0</v>
      </c>
      <c r="BQ327" s="11" t="s">
        <v>109</v>
      </c>
      <c r="BR327" s="17">
        <v>44968</v>
      </c>
      <c r="BS327" s="9" t="s">
        <v>3465</v>
      </c>
      <c r="BT327" s="17">
        <v>44970</v>
      </c>
      <c r="BU327" s="10" t="s">
        <v>3466</v>
      </c>
      <c r="BV327" s="10" t="s">
        <v>3467</v>
      </c>
      <c r="BW327" s="9" t="s">
        <v>113</v>
      </c>
      <c r="BX327" s="11" t="s">
        <v>258</v>
      </c>
      <c r="BY327" s="9" t="s">
        <v>103</v>
      </c>
      <c r="BZ327" s="10" t="s">
        <v>2103</v>
      </c>
      <c r="CA327" s="9" t="s">
        <v>103</v>
      </c>
      <c r="CB327" s="9" t="s">
        <v>117</v>
      </c>
      <c r="CC327" s="102" t="s">
        <v>3468</v>
      </c>
      <c r="CD327" s="10" t="s">
        <v>3469</v>
      </c>
      <c r="CE327" s="12" t="s">
        <v>103</v>
      </c>
      <c r="CF327" s="175"/>
      <c r="CG327" s="175"/>
      <c r="CH327" s="182" t="s">
        <v>726</v>
      </c>
      <c r="CI327" s="182" t="s">
        <v>246</v>
      </c>
      <c r="CJ327" s="182" t="s">
        <v>727</v>
      </c>
      <c r="CK327" s="182" t="s">
        <v>728</v>
      </c>
    </row>
    <row r="328" spans="1:89" ht="144" x14ac:dyDescent="0.25">
      <c r="A328" s="140">
        <v>427</v>
      </c>
      <c r="B328" s="10" t="s">
        <v>3470</v>
      </c>
      <c r="C328" s="10" t="s">
        <v>3471</v>
      </c>
      <c r="D328" s="9" t="s">
        <v>1729</v>
      </c>
      <c r="E328" s="17">
        <v>44965</v>
      </c>
      <c r="F328" s="10" t="s">
        <v>3472</v>
      </c>
      <c r="G328" s="10" t="s">
        <v>91</v>
      </c>
      <c r="H328" s="11" t="s">
        <v>92</v>
      </c>
      <c r="I328" s="11" t="s">
        <v>93</v>
      </c>
      <c r="J328" s="19">
        <v>1032428023</v>
      </c>
      <c r="K328" s="9">
        <v>5</v>
      </c>
      <c r="L328" s="9" t="s">
        <v>94</v>
      </c>
      <c r="M328" s="3" t="s">
        <v>95</v>
      </c>
      <c r="N328" s="10" t="s">
        <v>1507</v>
      </c>
      <c r="O328" s="10" t="s">
        <v>253</v>
      </c>
      <c r="P328" s="3" t="s">
        <v>98</v>
      </c>
      <c r="Q328" s="10" t="s">
        <v>99</v>
      </c>
      <c r="R328" s="10" t="s">
        <v>718</v>
      </c>
      <c r="S328" s="10" t="s">
        <v>719</v>
      </c>
      <c r="T328" s="10">
        <v>51976278</v>
      </c>
      <c r="U328" s="11" t="s">
        <v>718</v>
      </c>
      <c r="V328" s="11" t="s">
        <v>103</v>
      </c>
      <c r="W328" s="10" t="s">
        <v>103</v>
      </c>
      <c r="X328" s="10" t="s">
        <v>103</v>
      </c>
      <c r="Y328" s="9" t="s">
        <v>104</v>
      </c>
      <c r="Z328" s="18">
        <v>76806246</v>
      </c>
      <c r="AA328" s="10" t="s">
        <v>103</v>
      </c>
      <c r="AB328" s="10" t="s">
        <v>103</v>
      </c>
      <c r="AC328" s="18">
        <v>6982386</v>
      </c>
      <c r="AD328" s="6">
        <v>7624765</v>
      </c>
      <c r="AE328" s="9">
        <v>65323</v>
      </c>
      <c r="AF328" s="9">
        <v>82023</v>
      </c>
      <c r="AG328" s="19">
        <v>2022011000068</v>
      </c>
      <c r="AH328" s="20">
        <v>44967</v>
      </c>
      <c r="AI328" s="17">
        <v>44971</v>
      </c>
      <c r="AJ328" s="10" t="s">
        <v>3473</v>
      </c>
      <c r="AK328" s="10" t="s">
        <v>204</v>
      </c>
      <c r="AL328" s="21">
        <v>91529566</v>
      </c>
      <c r="AM328" s="10">
        <v>1</v>
      </c>
      <c r="AN328" s="20">
        <v>45054</v>
      </c>
      <c r="AO328" s="7">
        <v>-3491202</v>
      </c>
      <c r="AP328" s="20">
        <v>45286</v>
      </c>
      <c r="AQ328" s="7">
        <v>34311430</v>
      </c>
      <c r="AR328" s="20">
        <v>45286</v>
      </c>
      <c r="AS328" s="7">
        <v>0</v>
      </c>
      <c r="AT328" s="3" t="s">
        <v>103</v>
      </c>
      <c r="AU328" s="7">
        <v>0</v>
      </c>
      <c r="AV328" s="3" t="s">
        <v>103</v>
      </c>
      <c r="AW328" s="7">
        <v>0</v>
      </c>
      <c r="AX328" s="3" t="s">
        <v>103</v>
      </c>
      <c r="AY328" s="7">
        <v>0</v>
      </c>
      <c r="AZ328" s="3" t="s">
        <v>103</v>
      </c>
      <c r="BA328" s="10">
        <v>1</v>
      </c>
      <c r="BB328" s="20">
        <v>45286</v>
      </c>
      <c r="BC328" s="3">
        <f t="shared" si="24"/>
        <v>136</v>
      </c>
      <c r="BD328" s="8">
        <f t="shared" si="23"/>
        <v>107626474</v>
      </c>
      <c r="BE328" s="154">
        <f>BF328+BG328+BH328</f>
        <v>34311430</v>
      </c>
      <c r="BF328" s="7">
        <v>34311430</v>
      </c>
      <c r="BG328" s="7">
        <v>0</v>
      </c>
      <c r="BH328" s="7">
        <v>0</v>
      </c>
      <c r="BI328" s="17">
        <v>45291</v>
      </c>
      <c r="BJ328" s="17">
        <v>45427</v>
      </c>
      <c r="BK328" s="183">
        <f t="shared" ca="1" si="22"/>
        <v>-702</v>
      </c>
      <c r="BL328" s="10" t="s">
        <v>127</v>
      </c>
      <c r="BM328" s="10" t="s">
        <v>95</v>
      </c>
      <c r="BN328" s="10" t="s">
        <v>107</v>
      </c>
      <c r="BO328" s="10" t="s">
        <v>3474</v>
      </c>
      <c r="BP328" s="10" t="s">
        <v>206</v>
      </c>
      <c r="BQ328" s="11" t="s">
        <v>282</v>
      </c>
      <c r="BR328" s="20" t="s">
        <v>3475</v>
      </c>
      <c r="BS328" s="10" t="s">
        <v>3476</v>
      </c>
      <c r="BT328" s="20" t="s">
        <v>3477</v>
      </c>
      <c r="BU328" s="10" t="s">
        <v>3478</v>
      </c>
      <c r="BV328" s="10" t="s">
        <v>3479</v>
      </c>
      <c r="BW328" s="9" t="s">
        <v>113</v>
      </c>
      <c r="BX328" s="11" t="s">
        <v>258</v>
      </c>
      <c r="BY328" s="9" t="s">
        <v>103</v>
      </c>
      <c r="BZ328" s="10" t="s">
        <v>2103</v>
      </c>
      <c r="CA328" s="9" t="s">
        <v>103</v>
      </c>
      <c r="CB328" s="9" t="s">
        <v>160</v>
      </c>
      <c r="CC328" s="16" t="s">
        <v>3480</v>
      </c>
      <c r="CD328" s="10" t="s">
        <v>3481</v>
      </c>
      <c r="CE328" s="12" t="s">
        <v>103</v>
      </c>
      <c r="CF328" s="175"/>
      <c r="CG328" s="175"/>
      <c r="CH328" s="182" t="s">
        <v>726</v>
      </c>
      <c r="CI328" s="182" t="s">
        <v>246</v>
      </c>
      <c r="CJ328" s="182" t="s">
        <v>727</v>
      </c>
      <c r="CK328" s="182" t="s">
        <v>728</v>
      </c>
    </row>
    <row r="329" spans="1:89" ht="72" x14ac:dyDescent="0.25">
      <c r="A329" s="140">
        <v>585</v>
      </c>
      <c r="B329" s="10" t="s">
        <v>3482</v>
      </c>
      <c r="C329" s="10" t="s">
        <v>3483</v>
      </c>
      <c r="D329" s="9" t="s">
        <v>1729</v>
      </c>
      <c r="E329" s="17">
        <v>44965</v>
      </c>
      <c r="F329" s="10" t="s">
        <v>3484</v>
      </c>
      <c r="G329" s="10" t="s">
        <v>91</v>
      </c>
      <c r="H329" s="11" t="s">
        <v>92</v>
      </c>
      <c r="I329" s="11" t="s">
        <v>93</v>
      </c>
      <c r="J329" s="52">
        <v>1032452027</v>
      </c>
      <c r="K329" s="13">
        <v>5</v>
      </c>
      <c r="L329" s="13" t="s">
        <v>94</v>
      </c>
      <c r="M329" s="3" t="s">
        <v>95</v>
      </c>
      <c r="N329" s="10" t="s">
        <v>3485</v>
      </c>
      <c r="O329" s="10" t="s">
        <v>384</v>
      </c>
      <c r="P329" s="3" t="s">
        <v>98</v>
      </c>
      <c r="Q329" s="10" t="s">
        <v>99</v>
      </c>
      <c r="R329" s="10" t="s">
        <v>522</v>
      </c>
      <c r="S329" s="10" t="s">
        <v>434</v>
      </c>
      <c r="T329" s="10">
        <v>60335962</v>
      </c>
      <c r="U329" s="10" t="s">
        <v>435</v>
      </c>
      <c r="V329" s="11" t="s">
        <v>103</v>
      </c>
      <c r="W329" s="10" t="s">
        <v>103</v>
      </c>
      <c r="X329" s="10" t="s">
        <v>103</v>
      </c>
      <c r="Y329" s="9" t="s">
        <v>104</v>
      </c>
      <c r="Z329" s="18">
        <v>68214867</v>
      </c>
      <c r="AA329" s="10" t="s">
        <v>103</v>
      </c>
      <c r="AB329" s="10" t="s">
        <v>103</v>
      </c>
      <c r="AC329" s="18">
        <v>6375222</v>
      </c>
      <c r="AD329" s="6" t="s">
        <v>103</v>
      </c>
      <c r="AE329" s="9">
        <v>35023</v>
      </c>
      <c r="AF329" s="21">
        <v>87223</v>
      </c>
      <c r="AG329" s="19">
        <v>2022011000068</v>
      </c>
      <c r="AH329" s="20">
        <v>44967</v>
      </c>
      <c r="AI329" s="17">
        <v>44971</v>
      </c>
      <c r="AJ329" s="10" t="s">
        <v>103</v>
      </c>
      <c r="AK329" s="10" t="s">
        <v>103</v>
      </c>
      <c r="AL329" s="21" t="s">
        <v>103</v>
      </c>
      <c r="AM329" s="10" t="s">
        <v>103</v>
      </c>
      <c r="AN329" s="20" t="s">
        <v>103</v>
      </c>
      <c r="AO329" s="7">
        <v>0</v>
      </c>
      <c r="AP329" s="10" t="s">
        <v>103</v>
      </c>
      <c r="AQ329" s="7">
        <v>0</v>
      </c>
      <c r="AR329" s="10" t="s">
        <v>103</v>
      </c>
      <c r="AS329" s="7">
        <v>0</v>
      </c>
      <c r="AT329" s="3" t="s">
        <v>103</v>
      </c>
      <c r="AU329" s="7">
        <v>0</v>
      </c>
      <c r="AV329" s="3" t="s">
        <v>103</v>
      </c>
      <c r="AW329" s="7">
        <v>0</v>
      </c>
      <c r="AX329" s="3" t="s">
        <v>103</v>
      </c>
      <c r="AY329" s="7">
        <v>0</v>
      </c>
      <c r="AZ329" s="3" t="s">
        <v>103</v>
      </c>
      <c r="BA329" s="10">
        <v>0</v>
      </c>
      <c r="BB329" s="13" t="s">
        <v>103</v>
      </c>
      <c r="BC329" s="3">
        <f t="shared" si="24"/>
        <v>0</v>
      </c>
      <c r="BD329" s="8">
        <f t="shared" si="23"/>
        <v>68214867</v>
      </c>
      <c r="BE329" s="43">
        <v>0</v>
      </c>
      <c r="BF329" s="43">
        <v>0</v>
      </c>
      <c r="BG329" s="43">
        <v>0</v>
      </c>
      <c r="BH329" s="43">
        <v>0</v>
      </c>
      <c r="BI329" s="17">
        <v>45291</v>
      </c>
      <c r="BJ329" s="17">
        <v>45291</v>
      </c>
      <c r="BK329" s="183">
        <f t="shared" ca="1" si="22"/>
        <v>-838</v>
      </c>
      <c r="BL329" s="10" t="s">
        <v>127</v>
      </c>
      <c r="BM329" s="10" t="s">
        <v>95</v>
      </c>
      <c r="BN329" s="10" t="s">
        <v>107</v>
      </c>
      <c r="BO329" s="9" t="s">
        <v>3486</v>
      </c>
      <c r="BP329" s="9">
        <v>0</v>
      </c>
      <c r="BQ329" s="10" t="s">
        <v>109</v>
      </c>
      <c r="BR329" s="17">
        <v>44970</v>
      </c>
      <c r="BS329" s="9" t="s">
        <v>3223</v>
      </c>
      <c r="BT329" s="17">
        <v>44970</v>
      </c>
      <c r="BU329" s="10" t="s">
        <v>3487</v>
      </c>
      <c r="BV329" s="11" t="s">
        <v>131</v>
      </c>
      <c r="BW329" s="9" t="s">
        <v>113</v>
      </c>
      <c r="BX329" s="10" t="s">
        <v>132</v>
      </c>
      <c r="BY329" s="9" t="s">
        <v>103</v>
      </c>
      <c r="BZ329" s="10" t="s">
        <v>2103</v>
      </c>
      <c r="CA329" s="9" t="s">
        <v>103</v>
      </c>
      <c r="CB329" s="9" t="s">
        <v>117</v>
      </c>
      <c r="CC329" s="9" t="s">
        <v>3488</v>
      </c>
      <c r="CD329" s="10" t="s">
        <v>3489</v>
      </c>
      <c r="CE329" s="12" t="s">
        <v>103</v>
      </c>
      <c r="CF329" s="175"/>
      <c r="CG329" s="175"/>
      <c r="CH329" s="182" t="s">
        <v>441</v>
      </c>
      <c r="CI329" s="182" t="s">
        <v>246</v>
      </c>
      <c r="CJ329" s="182" t="s">
        <v>99</v>
      </c>
      <c r="CK329" s="182" t="s">
        <v>442</v>
      </c>
    </row>
    <row r="330" spans="1:89" ht="72" x14ac:dyDescent="0.25">
      <c r="A330" s="140">
        <v>586</v>
      </c>
      <c r="B330" s="10" t="s">
        <v>3490</v>
      </c>
      <c r="C330" s="10" t="s">
        <v>3491</v>
      </c>
      <c r="D330" s="9" t="s">
        <v>1729</v>
      </c>
      <c r="E330" s="17">
        <v>44965</v>
      </c>
      <c r="F330" s="10" t="s">
        <v>3492</v>
      </c>
      <c r="G330" s="10" t="s">
        <v>91</v>
      </c>
      <c r="H330" s="11" t="s">
        <v>92</v>
      </c>
      <c r="I330" s="11" t="s">
        <v>93</v>
      </c>
      <c r="J330" s="52">
        <v>63529702</v>
      </c>
      <c r="K330" s="13">
        <v>3</v>
      </c>
      <c r="L330" s="13" t="s">
        <v>94</v>
      </c>
      <c r="M330" s="13" t="s">
        <v>2109</v>
      </c>
      <c r="N330" s="10" t="s">
        <v>3485</v>
      </c>
      <c r="O330" s="10" t="s">
        <v>384</v>
      </c>
      <c r="P330" s="10" t="s">
        <v>168</v>
      </c>
      <c r="Q330" s="10" t="s">
        <v>99</v>
      </c>
      <c r="R330" s="10" t="s">
        <v>522</v>
      </c>
      <c r="S330" s="10" t="s">
        <v>523</v>
      </c>
      <c r="T330" s="11">
        <v>79309847</v>
      </c>
      <c r="U330" s="10" t="s">
        <v>522</v>
      </c>
      <c r="V330" s="11" t="s">
        <v>103</v>
      </c>
      <c r="W330" s="10" t="s">
        <v>103</v>
      </c>
      <c r="X330" s="10" t="s">
        <v>103</v>
      </c>
      <c r="Y330" s="9" t="s">
        <v>104</v>
      </c>
      <c r="Z330" s="18">
        <v>68214867</v>
      </c>
      <c r="AA330" s="10" t="s">
        <v>103</v>
      </c>
      <c r="AB330" s="10" t="s">
        <v>103</v>
      </c>
      <c r="AC330" s="18">
        <v>6375222</v>
      </c>
      <c r="AD330" s="6" t="s">
        <v>103</v>
      </c>
      <c r="AE330" s="9">
        <v>47423</v>
      </c>
      <c r="AF330" s="21">
        <v>81623</v>
      </c>
      <c r="AG330" s="19">
        <v>2022011000068</v>
      </c>
      <c r="AH330" s="20">
        <v>44967</v>
      </c>
      <c r="AI330" s="17">
        <v>44970</v>
      </c>
      <c r="AJ330" s="2" t="s">
        <v>103</v>
      </c>
      <c r="AK330" s="2" t="s">
        <v>103</v>
      </c>
      <c r="AL330" s="59" t="s">
        <v>103</v>
      </c>
      <c r="AM330" s="2" t="s">
        <v>103</v>
      </c>
      <c r="AN330" s="36" t="s">
        <v>103</v>
      </c>
      <c r="AO330" s="7">
        <v>0</v>
      </c>
      <c r="AP330" s="2" t="s">
        <v>103</v>
      </c>
      <c r="AQ330" s="7">
        <v>0</v>
      </c>
      <c r="AR330" s="10" t="s">
        <v>103</v>
      </c>
      <c r="AS330" s="7">
        <v>0</v>
      </c>
      <c r="AT330" s="3" t="s">
        <v>103</v>
      </c>
      <c r="AU330" s="7">
        <v>0</v>
      </c>
      <c r="AV330" s="3" t="s">
        <v>103</v>
      </c>
      <c r="AW330" s="7">
        <v>0</v>
      </c>
      <c r="AX330" s="3" t="s">
        <v>103</v>
      </c>
      <c r="AY330" s="7">
        <v>0</v>
      </c>
      <c r="AZ330" s="3" t="s">
        <v>103</v>
      </c>
      <c r="BA330" s="10">
        <v>0</v>
      </c>
      <c r="BB330" s="10">
        <v>0</v>
      </c>
      <c r="BC330" s="3">
        <f t="shared" si="24"/>
        <v>-114</v>
      </c>
      <c r="BD330" s="8">
        <f t="shared" si="23"/>
        <v>68214867</v>
      </c>
      <c r="BE330" s="43">
        <v>0</v>
      </c>
      <c r="BF330" s="43">
        <v>0</v>
      </c>
      <c r="BG330" s="43">
        <v>0</v>
      </c>
      <c r="BH330" s="43">
        <v>0</v>
      </c>
      <c r="BI330" s="17">
        <v>45291</v>
      </c>
      <c r="BJ330" s="17">
        <v>45177</v>
      </c>
      <c r="BK330" s="183">
        <f t="shared" ca="1" si="22"/>
        <v>-952</v>
      </c>
      <c r="BL330" s="10" t="s">
        <v>127</v>
      </c>
      <c r="BM330" s="10" t="s">
        <v>95</v>
      </c>
      <c r="BN330" s="10" t="s">
        <v>107</v>
      </c>
      <c r="BO330" s="9" t="s">
        <v>3493</v>
      </c>
      <c r="BP330" s="9">
        <v>0</v>
      </c>
      <c r="BQ330" s="10" t="s">
        <v>109</v>
      </c>
      <c r="BR330" s="17">
        <v>44970</v>
      </c>
      <c r="BS330" s="9" t="s">
        <v>3344</v>
      </c>
      <c r="BT330" s="17">
        <v>44970</v>
      </c>
      <c r="BU330" s="10" t="s">
        <v>3494</v>
      </c>
      <c r="BV330" s="11" t="s">
        <v>3495</v>
      </c>
      <c r="BW330" s="124" t="s">
        <v>113</v>
      </c>
      <c r="BX330" s="10" t="s">
        <v>114</v>
      </c>
      <c r="BY330" s="9" t="s">
        <v>103</v>
      </c>
      <c r="BZ330" s="23" t="s">
        <v>2103</v>
      </c>
      <c r="CA330" s="9" t="s">
        <v>103</v>
      </c>
      <c r="CB330" s="9" t="s">
        <v>117</v>
      </c>
      <c r="CC330" s="9" t="s">
        <v>3496</v>
      </c>
      <c r="CD330" s="10" t="s">
        <v>3497</v>
      </c>
      <c r="CE330" s="12" t="s">
        <v>103</v>
      </c>
      <c r="CF330" s="175"/>
      <c r="CG330" s="175"/>
      <c r="CH330" s="182" t="s">
        <v>245</v>
      </c>
      <c r="CI330" s="182" t="s">
        <v>246</v>
      </c>
      <c r="CJ330" s="182" t="s">
        <v>99</v>
      </c>
      <c r="CK330" s="182" t="s">
        <v>247</v>
      </c>
    </row>
    <row r="331" spans="1:89" ht="72" x14ac:dyDescent="0.25">
      <c r="A331" s="140">
        <v>591</v>
      </c>
      <c r="B331" s="10" t="s">
        <v>3498</v>
      </c>
      <c r="C331" s="10" t="s">
        <v>3499</v>
      </c>
      <c r="D331" s="9" t="s">
        <v>1729</v>
      </c>
      <c r="E331" s="17">
        <v>44965</v>
      </c>
      <c r="F331" s="10" t="s">
        <v>3500</v>
      </c>
      <c r="G331" s="10" t="s">
        <v>91</v>
      </c>
      <c r="H331" s="11" t="s">
        <v>92</v>
      </c>
      <c r="I331" s="11" t="s">
        <v>93</v>
      </c>
      <c r="J331" s="52">
        <v>1013602902</v>
      </c>
      <c r="K331" s="13">
        <v>0</v>
      </c>
      <c r="L331" s="13" t="s">
        <v>94</v>
      </c>
      <c r="M331" s="3" t="s">
        <v>95</v>
      </c>
      <c r="N331" s="10" t="s">
        <v>3501</v>
      </c>
      <c r="O331" s="10" t="s">
        <v>384</v>
      </c>
      <c r="P331" s="3" t="s">
        <v>98</v>
      </c>
      <c r="Q331" s="10" t="s">
        <v>99</v>
      </c>
      <c r="R331" s="10" t="s">
        <v>522</v>
      </c>
      <c r="S331" s="10" t="s">
        <v>523</v>
      </c>
      <c r="T331" s="11">
        <v>79309847</v>
      </c>
      <c r="U331" s="10" t="s">
        <v>522</v>
      </c>
      <c r="V331" s="11" t="s">
        <v>103</v>
      </c>
      <c r="W331" s="10" t="s">
        <v>103</v>
      </c>
      <c r="X331" s="10" t="s">
        <v>103</v>
      </c>
      <c r="Y331" s="9" t="s">
        <v>104</v>
      </c>
      <c r="Z331" s="18">
        <v>40604062</v>
      </c>
      <c r="AA331" s="10" t="s">
        <v>103</v>
      </c>
      <c r="AB331" s="10" t="s">
        <v>103</v>
      </c>
      <c r="AC331" s="18">
        <v>3794773</v>
      </c>
      <c r="AD331" s="6" t="s">
        <v>103</v>
      </c>
      <c r="AE331" s="9">
        <v>38523</v>
      </c>
      <c r="AF331" s="21">
        <v>81723</v>
      </c>
      <c r="AG331" s="19">
        <v>2022011000068</v>
      </c>
      <c r="AH331" s="20">
        <v>44967</v>
      </c>
      <c r="AI331" s="17">
        <v>44970</v>
      </c>
      <c r="AJ331" s="10" t="s">
        <v>103</v>
      </c>
      <c r="AK331" s="10" t="s">
        <v>103</v>
      </c>
      <c r="AL331" s="21" t="s">
        <v>103</v>
      </c>
      <c r="AM331" s="10" t="s">
        <v>103</v>
      </c>
      <c r="AN331" s="20" t="s">
        <v>103</v>
      </c>
      <c r="AO331" s="7">
        <v>0</v>
      </c>
      <c r="AP331" s="10" t="s">
        <v>103</v>
      </c>
      <c r="AQ331" s="7">
        <v>0</v>
      </c>
      <c r="AR331" s="10" t="s">
        <v>103</v>
      </c>
      <c r="AS331" s="7">
        <v>0</v>
      </c>
      <c r="AT331" s="3" t="s">
        <v>103</v>
      </c>
      <c r="AU331" s="7">
        <v>0</v>
      </c>
      <c r="AV331" s="3" t="s">
        <v>103</v>
      </c>
      <c r="AW331" s="7">
        <v>0</v>
      </c>
      <c r="AX331" s="3" t="s">
        <v>103</v>
      </c>
      <c r="AY331" s="7">
        <v>0</v>
      </c>
      <c r="AZ331" s="3" t="s">
        <v>103</v>
      </c>
      <c r="BA331" s="10">
        <v>0</v>
      </c>
      <c r="BB331" s="13" t="s">
        <v>103</v>
      </c>
      <c r="BC331" s="3">
        <f t="shared" si="24"/>
        <v>0</v>
      </c>
      <c r="BD331" s="8">
        <f t="shared" si="23"/>
        <v>40604062</v>
      </c>
      <c r="BE331" s="43">
        <v>0</v>
      </c>
      <c r="BF331" s="43">
        <v>0</v>
      </c>
      <c r="BG331" s="43">
        <v>0</v>
      </c>
      <c r="BH331" s="43">
        <v>0</v>
      </c>
      <c r="BI331" s="17">
        <v>45291</v>
      </c>
      <c r="BJ331" s="17">
        <v>45291</v>
      </c>
      <c r="BK331" s="183">
        <f t="shared" ca="1" si="22"/>
        <v>-838</v>
      </c>
      <c r="BL331" s="10" t="s">
        <v>127</v>
      </c>
      <c r="BM331" s="10" t="s">
        <v>95</v>
      </c>
      <c r="BN331" s="10" t="s">
        <v>107</v>
      </c>
      <c r="BO331" s="9" t="s">
        <v>3502</v>
      </c>
      <c r="BP331" s="9">
        <v>0</v>
      </c>
      <c r="BQ331" s="10" t="s">
        <v>109</v>
      </c>
      <c r="BR331" s="17">
        <v>44970</v>
      </c>
      <c r="BS331" s="9" t="s">
        <v>3223</v>
      </c>
      <c r="BT331" s="17">
        <v>44970</v>
      </c>
      <c r="BU331" s="10" t="s">
        <v>3503</v>
      </c>
      <c r="BV331" s="11" t="s">
        <v>131</v>
      </c>
      <c r="BW331" s="124" t="s">
        <v>113</v>
      </c>
      <c r="BX331" s="10" t="s">
        <v>132</v>
      </c>
      <c r="BY331" s="9" t="s">
        <v>103</v>
      </c>
      <c r="BZ331" s="10" t="s">
        <v>2103</v>
      </c>
      <c r="CA331" s="9" t="s">
        <v>103</v>
      </c>
      <c r="CB331" s="9" t="s">
        <v>117</v>
      </c>
      <c r="CC331" s="9" t="s">
        <v>3504</v>
      </c>
      <c r="CD331" s="10" t="s">
        <v>3505</v>
      </c>
      <c r="CE331" s="12" t="s">
        <v>103</v>
      </c>
      <c r="CF331" s="175"/>
      <c r="CG331" s="175"/>
      <c r="CH331" s="182" t="s">
        <v>245</v>
      </c>
      <c r="CI331" s="182" t="s">
        <v>246</v>
      </c>
      <c r="CJ331" s="182" t="s">
        <v>99</v>
      </c>
      <c r="CK331" s="182" t="s">
        <v>247</v>
      </c>
    </row>
    <row r="332" spans="1:89" ht="72" x14ac:dyDescent="0.25">
      <c r="A332" s="140">
        <v>610</v>
      </c>
      <c r="B332" s="10" t="s">
        <v>3506</v>
      </c>
      <c r="C332" s="10" t="s">
        <v>3507</v>
      </c>
      <c r="D332" s="9" t="s">
        <v>1729</v>
      </c>
      <c r="E332" s="17">
        <v>44965</v>
      </c>
      <c r="F332" s="10" t="s">
        <v>3508</v>
      </c>
      <c r="G332" s="10" t="s">
        <v>91</v>
      </c>
      <c r="H332" s="11" t="s">
        <v>92</v>
      </c>
      <c r="I332" s="11" t="s">
        <v>93</v>
      </c>
      <c r="J332" s="19">
        <v>1014224835</v>
      </c>
      <c r="K332" s="9">
        <v>7</v>
      </c>
      <c r="L332" s="9" t="s">
        <v>94</v>
      </c>
      <c r="M332" s="3" t="s">
        <v>95</v>
      </c>
      <c r="N332" s="10" t="s">
        <v>3501</v>
      </c>
      <c r="O332" s="10" t="s">
        <v>384</v>
      </c>
      <c r="P332" s="3" t="s">
        <v>98</v>
      </c>
      <c r="Q332" s="10" t="s">
        <v>99</v>
      </c>
      <c r="R332" s="10" t="s">
        <v>522</v>
      </c>
      <c r="S332" s="10" t="s">
        <v>523</v>
      </c>
      <c r="T332" s="11">
        <v>79309847</v>
      </c>
      <c r="U332" s="10" t="s">
        <v>522</v>
      </c>
      <c r="V332" s="11" t="s">
        <v>103</v>
      </c>
      <c r="W332" s="10" t="s">
        <v>103</v>
      </c>
      <c r="X332" s="10" t="s">
        <v>103</v>
      </c>
      <c r="Y332" s="9" t="s">
        <v>104</v>
      </c>
      <c r="Z332" s="18">
        <v>40604062</v>
      </c>
      <c r="AA332" s="10" t="s">
        <v>103</v>
      </c>
      <c r="AB332" s="10" t="s">
        <v>103</v>
      </c>
      <c r="AC332" s="18">
        <v>3794773</v>
      </c>
      <c r="AD332" s="6" t="s">
        <v>103</v>
      </c>
      <c r="AE332" s="9">
        <v>48123</v>
      </c>
      <c r="AF332" s="9">
        <v>85123</v>
      </c>
      <c r="AG332" s="19">
        <v>2022011000068</v>
      </c>
      <c r="AH332" s="17">
        <v>44970</v>
      </c>
      <c r="AI332" s="17">
        <v>44971</v>
      </c>
      <c r="AJ332" s="10" t="s">
        <v>103</v>
      </c>
      <c r="AK332" s="10" t="s">
        <v>103</v>
      </c>
      <c r="AL332" s="21" t="s">
        <v>103</v>
      </c>
      <c r="AM332" s="10" t="s">
        <v>103</v>
      </c>
      <c r="AN332" s="20" t="s">
        <v>103</v>
      </c>
      <c r="AO332" s="7">
        <v>0</v>
      </c>
      <c r="AP332" s="10" t="s">
        <v>103</v>
      </c>
      <c r="AQ332" s="7">
        <v>0</v>
      </c>
      <c r="AR332" s="10" t="s">
        <v>103</v>
      </c>
      <c r="AS332" s="7">
        <v>0</v>
      </c>
      <c r="AT332" s="3" t="s">
        <v>103</v>
      </c>
      <c r="AU332" s="7">
        <v>0</v>
      </c>
      <c r="AV332" s="3" t="s">
        <v>103</v>
      </c>
      <c r="AW332" s="7">
        <v>0</v>
      </c>
      <c r="AX332" s="3" t="s">
        <v>103</v>
      </c>
      <c r="AY332" s="7">
        <v>0</v>
      </c>
      <c r="AZ332" s="3" t="s">
        <v>103</v>
      </c>
      <c r="BA332" s="10">
        <v>0</v>
      </c>
      <c r="BB332" s="13" t="s">
        <v>103</v>
      </c>
      <c r="BC332" s="3">
        <f t="shared" si="24"/>
        <v>0</v>
      </c>
      <c r="BD332" s="8">
        <f t="shared" si="23"/>
        <v>40604062</v>
      </c>
      <c r="BE332" s="43">
        <v>0</v>
      </c>
      <c r="BF332" s="43">
        <v>0</v>
      </c>
      <c r="BG332" s="43">
        <v>0</v>
      </c>
      <c r="BH332" s="43">
        <v>0</v>
      </c>
      <c r="BI332" s="17">
        <v>45291</v>
      </c>
      <c r="BJ332" s="17">
        <v>45291</v>
      </c>
      <c r="BK332" s="183">
        <f t="shared" ca="1" si="22"/>
        <v>-838</v>
      </c>
      <c r="BL332" s="10" t="s">
        <v>127</v>
      </c>
      <c r="BM332" s="10" t="s">
        <v>95</v>
      </c>
      <c r="BN332" s="10" t="s">
        <v>107</v>
      </c>
      <c r="BO332" s="9" t="s">
        <v>3509</v>
      </c>
      <c r="BP332" s="9">
        <v>0</v>
      </c>
      <c r="BQ332" s="10" t="s">
        <v>109</v>
      </c>
      <c r="BR332" s="17">
        <v>44970</v>
      </c>
      <c r="BS332" s="9" t="s">
        <v>3362</v>
      </c>
      <c r="BT332" s="17">
        <v>44971</v>
      </c>
      <c r="BU332" s="10" t="s">
        <v>3510</v>
      </c>
      <c r="BV332" s="9" t="s">
        <v>131</v>
      </c>
      <c r="BW332" s="124" t="s">
        <v>113</v>
      </c>
      <c r="BX332" s="10" t="s">
        <v>132</v>
      </c>
      <c r="BY332" s="9" t="s">
        <v>103</v>
      </c>
      <c r="BZ332" s="10" t="s">
        <v>2103</v>
      </c>
      <c r="CA332" s="9" t="s">
        <v>103</v>
      </c>
      <c r="CB332" s="9" t="s">
        <v>117</v>
      </c>
      <c r="CC332" s="9" t="s">
        <v>3511</v>
      </c>
      <c r="CD332" s="10" t="s">
        <v>3512</v>
      </c>
      <c r="CE332" s="12" t="s">
        <v>103</v>
      </c>
      <c r="CF332" s="175"/>
      <c r="CG332" s="175"/>
      <c r="CH332" s="182" t="s">
        <v>245</v>
      </c>
      <c r="CI332" s="182" t="s">
        <v>246</v>
      </c>
      <c r="CJ332" s="182" t="s">
        <v>99</v>
      </c>
      <c r="CK332" s="182" t="s">
        <v>247</v>
      </c>
    </row>
    <row r="333" spans="1:89" ht="90" x14ac:dyDescent="0.25">
      <c r="A333" s="140">
        <v>604</v>
      </c>
      <c r="B333" s="10" t="s">
        <v>3513</v>
      </c>
      <c r="C333" s="10" t="s">
        <v>3514</v>
      </c>
      <c r="D333" s="9" t="s">
        <v>1408</v>
      </c>
      <c r="E333" s="17">
        <v>44965</v>
      </c>
      <c r="F333" s="10" t="s">
        <v>3515</v>
      </c>
      <c r="G333" s="10" t="s">
        <v>91</v>
      </c>
      <c r="H333" s="11" t="s">
        <v>92</v>
      </c>
      <c r="I333" s="11" t="s">
        <v>93</v>
      </c>
      <c r="J333" s="19">
        <v>80763439</v>
      </c>
      <c r="K333" s="9">
        <v>4</v>
      </c>
      <c r="L333" s="9" t="s">
        <v>94</v>
      </c>
      <c r="M333" s="3" t="s">
        <v>95</v>
      </c>
      <c r="N333" s="10" t="s">
        <v>3516</v>
      </c>
      <c r="O333" s="11" t="s">
        <v>384</v>
      </c>
      <c r="P333" s="3" t="s">
        <v>98</v>
      </c>
      <c r="Q333" s="10" t="s">
        <v>99</v>
      </c>
      <c r="R333" s="10" t="s">
        <v>522</v>
      </c>
      <c r="S333" s="10" t="s">
        <v>523</v>
      </c>
      <c r="T333" s="11">
        <v>79309847</v>
      </c>
      <c r="U333" s="11" t="s">
        <v>522</v>
      </c>
      <c r="V333" s="11" t="s">
        <v>103</v>
      </c>
      <c r="W333" s="10" t="s">
        <v>103</v>
      </c>
      <c r="X333" s="10" t="s">
        <v>103</v>
      </c>
      <c r="Y333" s="9" t="s">
        <v>104</v>
      </c>
      <c r="Z333" s="18">
        <v>68214867</v>
      </c>
      <c r="AA333" s="13" t="s">
        <v>103</v>
      </c>
      <c r="AB333" s="13" t="s">
        <v>103</v>
      </c>
      <c r="AC333" s="18">
        <v>6375222</v>
      </c>
      <c r="AD333" s="6">
        <v>6961742</v>
      </c>
      <c r="AE333" s="9">
        <v>77023</v>
      </c>
      <c r="AF333" s="9">
        <v>81123</v>
      </c>
      <c r="AG333" s="19">
        <v>2022011000068</v>
      </c>
      <c r="AH333" s="17">
        <v>44967</v>
      </c>
      <c r="AI333" s="20">
        <v>44970</v>
      </c>
      <c r="AJ333" s="10" t="s">
        <v>103</v>
      </c>
      <c r="AK333" s="10" t="s">
        <v>103</v>
      </c>
      <c r="AL333" s="21" t="s">
        <v>103</v>
      </c>
      <c r="AM333" s="10" t="s">
        <v>103</v>
      </c>
      <c r="AN333" s="20" t="s">
        <v>103</v>
      </c>
      <c r="AO333" s="7">
        <v>-1062535</v>
      </c>
      <c r="AP333" s="12">
        <v>45286</v>
      </c>
      <c r="AQ333" s="7">
        <v>31327838</v>
      </c>
      <c r="AR333" s="12">
        <v>45286</v>
      </c>
      <c r="AS333" s="7">
        <v>0</v>
      </c>
      <c r="AT333" s="3" t="s">
        <v>103</v>
      </c>
      <c r="AU333" s="7">
        <v>0</v>
      </c>
      <c r="AV333" s="3" t="s">
        <v>103</v>
      </c>
      <c r="AW333" s="7">
        <v>0</v>
      </c>
      <c r="AX333" s="3" t="s">
        <v>103</v>
      </c>
      <c r="AY333" s="7">
        <v>0</v>
      </c>
      <c r="AZ333" s="3" t="s">
        <v>103</v>
      </c>
      <c r="BA333" s="10">
        <v>1</v>
      </c>
      <c r="BB333" s="12">
        <v>45286</v>
      </c>
      <c r="BC333" s="3">
        <f t="shared" si="24"/>
        <v>136</v>
      </c>
      <c r="BD333" s="8">
        <f t="shared" si="23"/>
        <v>98480170</v>
      </c>
      <c r="BE333" s="154">
        <f>BF333+BG333+BH333</f>
        <v>31327838</v>
      </c>
      <c r="BF333" s="7">
        <v>31327838</v>
      </c>
      <c r="BG333" s="7">
        <v>0</v>
      </c>
      <c r="BH333" s="7">
        <v>0</v>
      </c>
      <c r="BI333" s="17">
        <v>45291</v>
      </c>
      <c r="BJ333" s="17">
        <v>45427</v>
      </c>
      <c r="BK333" s="183">
        <f t="shared" ca="1" si="22"/>
        <v>-702</v>
      </c>
      <c r="BL333" s="10" t="s">
        <v>127</v>
      </c>
      <c r="BM333" s="10" t="s">
        <v>95</v>
      </c>
      <c r="BN333" s="10" t="s">
        <v>107</v>
      </c>
      <c r="BO333" s="9" t="s">
        <v>3517</v>
      </c>
      <c r="BP333" s="9">
        <v>0</v>
      </c>
      <c r="BQ333" s="10" t="s">
        <v>109</v>
      </c>
      <c r="BR333" s="17">
        <v>44968</v>
      </c>
      <c r="BS333" s="9" t="s">
        <v>3223</v>
      </c>
      <c r="BT333" s="17">
        <v>44970</v>
      </c>
      <c r="BU333" s="10" t="s">
        <v>3518</v>
      </c>
      <c r="BV333" s="10" t="s">
        <v>3519</v>
      </c>
      <c r="BW333" s="124" t="s">
        <v>113</v>
      </c>
      <c r="BX333" s="11" t="s">
        <v>258</v>
      </c>
      <c r="BY333" s="9" t="s">
        <v>103</v>
      </c>
      <c r="BZ333" s="10" t="s">
        <v>2103</v>
      </c>
      <c r="CA333" s="9" t="s">
        <v>103</v>
      </c>
      <c r="CB333" s="9" t="s">
        <v>160</v>
      </c>
      <c r="CC333" s="9" t="s">
        <v>3520</v>
      </c>
      <c r="CD333" s="10" t="s">
        <v>3521</v>
      </c>
      <c r="CE333" s="12" t="s">
        <v>103</v>
      </c>
      <c r="CF333" s="175"/>
      <c r="CG333" s="175"/>
      <c r="CH333" s="182" t="s">
        <v>245</v>
      </c>
      <c r="CI333" s="182" t="s">
        <v>246</v>
      </c>
      <c r="CJ333" s="182" t="s">
        <v>99</v>
      </c>
      <c r="CK333" s="182" t="s">
        <v>247</v>
      </c>
    </row>
    <row r="334" spans="1:89" ht="72" x14ac:dyDescent="0.25">
      <c r="A334" s="140">
        <v>609</v>
      </c>
      <c r="B334" s="10" t="s">
        <v>3522</v>
      </c>
      <c r="C334" s="10" t="s">
        <v>3523</v>
      </c>
      <c r="D334" s="9" t="s">
        <v>1408</v>
      </c>
      <c r="E334" s="17">
        <v>44965</v>
      </c>
      <c r="F334" s="10" t="s">
        <v>3524</v>
      </c>
      <c r="G334" s="10" t="s">
        <v>91</v>
      </c>
      <c r="H334" s="11" t="s">
        <v>92</v>
      </c>
      <c r="I334" s="11" t="s">
        <v>93</v>
      </c>
      <c r="J334" s="19">
        <v>1110504810</v>
      </c>
      <c r="K334" s="9">
        <v>3</v>
      </c>
      <c r="L334" s="9" t="s">
        <v>94</v>
      </c>
      <c r="M334" s="9" t="s">
        <v>1078</v>
      </c>
      <c r="N334" s="10" t="s">
        <v>3525</v>
      </c>
      <c r="O334" s="10" t="s">
        <v>384</v>
      </c>
      <c r="P334" s="3" t="s">
        <v>98</v>
      </c>
      <c r="Q334" s="10" t="s">
        <v>99</v>
      </c>
      <c r="R334" s="10" t="s">
        <v>522</v>
      </c>
      <c r="S334" s="10" t="s">
        <v>523</v>
      </c>
      <c r="T334" s="11">
        <v>79309847</v>
      </c>
      <c r="U334" s="10" t="s">
        <v>522</v>
      </c>
      <c r="V334" s="11" t="s">
        <v>103</v>
      </c>
      <c r="W334" s="10" t="s">
        <v>103</v>
      </c>
      <c r="X334" s="10" t="s">
        <v>103</v>
      </c>
      <c r="Y334" s="9" t="s">
        <v>104</v>
      </c>
      <c r="Z334" s="18">
        <v>68214867</v>
      </c>
      <c r="AA334" s="13" t="s">
        <v>103</v>
      </c>
      <c r="AB334" s="13" t="s">
        <v>103</v>
      </c>
      <c r="AC334" s="18">
        <v>6375222</v>
      </c>
      <c r="AD334" s="6" t="s">
        <v>103</v>
      </c>
      <c r="AE334" s="9">
        <v>39123</v>
      </c>
      <c r="AF334" s="9">
        <v>81223</v>
      </c>
      <c r="AG334" s="19">
        <v>2022011000068</v>
      </c>
      <c r="AH334" s="17">
        <v>44967</v>
      </c>
      <c r="AI334" s="17">
        <v>44971</v>
      </c>
      <c r="AJ334" s="10" t="s">
        <v>103</v>
      </c>
      <c r="AK334" s="10" t="s">
        <v>103</v>
      </c>
      <c r="AL334" s="21" t="s">
        <v>103</v>
      </c>
      <c r="AM334" s="10" t="s">
        <v>103</v>
      </c>
      <c r="AN334" s="20" t="s">
        <v>103</v>
      </c>
      <c r="AO334" s="7">
        <v>0</v>
      </c>
      <c r="AP334" s="10" t="s">
        <v>103</v>
      </c>
      <c r="AQ334" s="7">
        <v>0</v>
      </c>
      <c r="AR334" s="10" t="s">
        <v>103</v>
      </c>
      <c r="AS334" s="7">
        <v>0</v>
      </c>
      <c r="AT334" s="3" t="s">
        <v>103</v>
      </c>
      <c r="AU334" s="7">
        <v>0</v>
      </c>
      <c r="AV334" s="3" t="s">
        <v>103</v>
      </c>
      <c r="AW334" s="7">
        <v>0</v>
      </c>
      <c r="AX334" s="3" t="s">
        <v>103</v>
      </c>
      <c r="AY334" s="7">
        <v>0</v>
      </c>
      <c r="AZ334" s="3" t="s">
        <v>103</v>
      </c>
      <c r="BA334" s="10">
        <v>0</v>
      </c>
      <c r="BB334" s="13" t="s">
        <v>103</v>
      </c>
      <c r="BC334" s="3">
        <f t="shared" si="24"/>
        <v>0</v>
      </c>
      <c r="BD334" s="8">
        <f t="shared" si="23"/>
        <v>68214867</v>
      </c>
      <c r="BE334" s="43">
        <v>0</v>
      </c>
      <c r="BF334" s="43">
        <v>0</v>
      </c>
      <c r="BG334" s="43">
        <v>0</v>
      </c>
      <c r="BH334" s="43">
        <v>0</v>
      </c>
      <c r="BI334" s="17">
        <v>45291</v>
      </c>
      <c r="BJ334" s="17">
        <v>45291</v>
      </c>
      <c r="BK334" s="183">
        <f t="shared" ca="1" si="22"/>
        <v>-838</v>
      </c>
      <c r="BL334" s="10" t="s">
        <v>127</v>
      </c>
      <c r="BM334" s="10" t="s">
        <v>95</v>
      </c>
      <c r="BN334" s="10" t="s">
        <v>107</v>
      </c>
      <c r="BO334" s="9" t="s">
        <v>3526</v>
      </c>
      <c r="BP334" s="9">
        <v>0</v>
      </c>
      <c r="BQ334" s="10" t="s">
        <v>158</v>
      </c>
      <c r="BR334" s="17">
        <v>44970</v>
      </c>
      <c r="BS334" s="9" t="s">
        <v>3223</v>
      </c>
      <c r="BT334" s="17">
        <v>44971</v>
      </c>
      <c r="BU334" s="10" t="s">
        <v>3527</v>
      </c>
      <c r="BV334" s="9" t="s">
        <v>131</v>
      </c>
      <c r="BW334" s="124" t="s">
        <v>113</v>
      </c>
      <c r="BX334" s="10" t="s">
        <v>132</v>
      </c>
      <c r="BY334" s="9" t="s">
        <v>103</v>
      </c>
      <c r="BZ334" s="10" t="s">
        <v>2103</v>
      </c>
      <c r="CA334" s="9" t="s">
        <v>103</v>
      </c>
      <c r="CB334" s="9" t="s">
        <v>117</v>
      </c>
      <c r="CC334" s="9" t="s">
        <v>3528</v>
      </c>
      <c r="CD334" s="10" t="s">
        <v>3529</v>
      </c>
      <c r="CE334" s="12" t="s">
        <v>103</v>
      </c>
      <c r="CF334" s="175"/>
      <c r="CG334" s="175"/>
      <c r="CH334" s="182" t="s">
        <v>245</v>
      </c>
      <c r="CI334" s="182" t="s">
        <v>246</v>
      </c>
      <c r="CJ334" s="182" t="s">
        <v>99</v>
      </c>
      <c r="CK334" s="182" t="s">
        <v>247</v>
      </c>
    </row>
    <row r="335" spans="1:89" ht="72" x14ac:dyDescent="0.25">
      <c r="A335" s="140">
        <v>618</v>
      </c>
      <c r="B335" s="10" t="s">
        <v>3530</v>
      </c>
      <c r="C335" s="10" t="s">
        <v>3531</v>
      </c>
      <c r="D335" s="9" t="s">
        <v>1408</v>
      </c>
      <c r="E335" s="17">
        <v>44965</v>
      </c>
      <c r="F335" s="10" t="s">
        <v>3532</v>
      </c>
      <c r="G335" s="10" t="s">
        <v>91</v>
      </c>
      <c r="H335" s="11" t="s">
        <v>92</v>
      </c>
      <c r="I335" s="11" t="s">
        <v>93</v>
      </c>
      <c r="J335" s="19">
        <v>52735382</v>
      </c>
      <c r="K335" s="9">
        <v>2</v>
      </c>
      <c r="L335" s="9" t="s">
        <v>94</v>
      </c>
      <c r="M335" s="3" t="s">
        <v>95</v>
      </c>
      <c r="N335" s="10" t="s">
        <v>3533</v>
      </c>
      <c r="O335" s="10" t="s">
        <v>384</v>
      </c>
      <c r="P335" s="3" t="s">
        <v>98</v>
      </c>
      <c r="Q335" s="10" t="s">
        <v>99</v>
      </c>
      <c r="R335" s="10" t="s">
        <v>522</v>
      </c>
      <c r="S335" s="10" t="s">
        <v>523</v>
      </c>
      <c r="T335" s="11">
        <v>79309847</v>
      </c>
      <c r="U335" s="10" t="s">
        <v>522</v>
      </c>
      <c r="V335" s="11" t="s">
        <v>103</v>
      </c>
      <c r="W335" s="10" t="s">
        <v>103</v>
      </c>
      <c r="X335" s="10" t="s">
        <v>103</v>
      </c>
      <c r="Y335" s="9" t="s">
        <v>104</v>
      </c>
      <c r="Z335" s="18">
        <v>40604062</v>
      </c>
      <c r="AA335" s="10" t="s">
        <v>103</v>
      </c>
      <c r="AB335" s="10" t="s">
        <v>103</v>
      </c>
      <c r="AC335" s="18">
        <v>3794773</v>
      </c>
      <c r="AD335" s="6" t="s">
        <v>103</v>
      </c>
      <c r="AE335" s="9">
        <v>39423</v>
      </c>
      <c r="AF335" s="9">
        <v>81323</v>
      </c>
      <c r="AG335" s="19">
        <v>2022011000068</v>
      </c>
      <c r="AH335" s="17">
        <v>44967</v>
      </c>
      <c r="AI335" s="17">
        <v>44970</v>
      </c>
      <c r="AJ335" s="10" t="s">
        <v>103</v>
      </c>
      <c r="AK335" s="10" t="s">
        <v>103</v>
      </c>
      <c r="AL335" s="21" t="s">
        <v>103</v>
      </c>
      <c r="AM335" s="10" t="s">
        <v>103</v>
      </c>
      <c r="AN335" s="20" t="s">
        <v>103</v>
      </c>
      <c r="AO335" s="7">
        <v>0</v>
      </c>
      <c r="AP335" s="10" t="s">
        <v>103</v>
      </c>
      <c r="AQ335" s="7">
        <v>0</v>
      </c>
      <c r="AR335" s="10" t="s">
        <v>103</v>
      </c>
      <c r="AS335" s="7">
        <v>0</v>
      </c>
      <c r="AT335" s="3" t="s">
        <v>103</v>
      </c>
      <c r="AU335" s="7">
        <v>0</v>
      </c>
      <c r="AV335" s="3" t="s">
        <v>103</v>
      </c>
      <c r="AW335" s="7">
        <v>0</v>
      </c>
      <c r="AX335" s="3" t="s">
        <v>103</v>
      </c>
      <c r="AY335" s="7">
        <v>0</v>
      </c>
      <c r="AZ335" s="3" t="s">
        <v>103</v>
      </c>
      <c r="BA335" s="10">
        <v>0</v>
      </c>
      <c r="BB335" s="13" t="s">
        <v>103</v>
      </c>
      <c r="BC335" s="3">
        <f t="shared" si="24"/>
        <v>0</v>
      </c>
      <c r="BD335" s="8">
        <f t="shared" si="23"/>
        <v>40604062</v>
      </c>
      <c r="BE335" s="43">
        <v>0</v>
      </c>
      <c r="BF335" s="43">
        <v>0</v>
      </c>
      <c r="BG335" s="43">
        <v>0</v>
      </c>
      <c r="BH335" s="43">
        <v>0</v>
      </c>
      <c r="BI335" s="17">
        <v>45291</v>
      </c>
      <c r="BJ335" s="17">
        <v>45291</v>
      </c>
      <c r="BK335" s="183">
        <f t="shared" ca="1" si="22"/>
        <v>-838</v>
      </c>
      <c r="BL335" s="10" t="s">
        <v>127</v>
      </c>
      <c r="BM335" s="10" t="s">
        <v>95</v>
      </c>
      <c r="BN335" s="10" t="s">
        <v>107</v>
      </c>
      <c r="BO335" s="9" t="s">
        <v>3534</v>
      </c>
      <c r="BP335" s="9">
        <v>0</v>
      </c>
      <c r="BQ335" s="10" t="s">
        <v>158</v>
      </c>
      <c r="BR335" s="17">
        <v>44968</v>
      </c>
      <c r="BS335" s="9" t="s">
        <v>3535</v>
      </c>
      <c r="BT335" s="17">
        <v>44970</v>
      </c>
      <c r="BU335" s="10" t="s">
        <v>3536</v>
      </c>
      <c r="BV335" s="9" t="s">
        <v>131</v>
      </c>
      <c r="BW335" s="124" t="s">
        <v>113</v>
      </c>
      <c r="BX335" s="10" t="s">
        <v>132</v>
      </c>
      <c r="BY335" s="9" t="s">
        <v>103</v>
      </c>
      <c r="BZ335" s="10" t="s">
        <v>2103</v>
      </c>
      <c r="CA335" s="9" t="s">
        <v>103</v>
      </c>
      <c r="CB335" s="9" t="s">
        <v>117</v>
      </c>
      <c r="CC335" s="9" t="s">
        <v>3537</v>
      </c>
      <c r="CD335" s="10" t="s">
        <v>3538</v>
      </c>
      <c r="CE335" s="12" t="s">
        <v>103</v>
      </c>
      <c r="CF335" s="175"/>
      <c r="CG335" s="175"/>
      <c r="CH335" s="182" t="s">
        <v>245</v>
      </c>
      <c r="CI335" s="182" t="s">
        <v>246</v>
      </c>
      <c r="CJ335" s="182" t="s">
        <v>99</v>
      </c>
      <c r="CK335" s="182" t="s">
        <v>247</v>
      </c>
    </row>
    <row r="336" spans="1:89" ht="72" x14ac:dyDescent="0.25">
      <c r="A336" s="140">
        <v>619</v>
      </c>
      <c r="B336" s="10" t="s">
        <v>3539</v>
      </c>
      <c r="C336" s="10" t="s">
        <v>3540</v>
      </c>
      <c r="D336" s="9" t="s">
        <v>1408</v>
      </c>
      <c r="E336" s="17">
        <v>44965</v>
      </c>
      <c r="F336" s="10" t="s">
        <v>3541</v>
      </c>
      <c r="G336" s="10" t="s">
        <v>91</v>
      </c>
      <c r="H336" s="11" t="s">
        <v>92</v>
      </c>
      <c r="I336" s="11" t="s">
        <v>93</v>
      </c>
      <c r="J336" s="19">
        <v>1030602068</v>
      </c>
      <c r="K336" s="9">
        <v>4</v>
      </c>
      <c r="L336" s="9" t="s">
        <v>94</v>
      </c>
      <c r="M336" s="3" t="s">
        <v>95</v>
      </c>
      <c r="N336" s="10" t="s">
        <v>3533</v>
      </c>
      <c r="O336" s="10" t="s">
        <v>384</v>
      </c>
      <c r="P336" s="3" t="s">
        <v>98</v>
      </c>
      <c r="Q336" s="10" t="s">
        <v>99</v>
      </c>
      <c r="R336" s="10" t="s">
        <v>522</v>
      </c>
      <c r="S336" s="10" t="s">
        <v>523</v>
      </c>
      <c r="T336" s="11">
        <v>79309847</v>
      </c>
      <c r="U336" s="10" t="s">
        <v>522</v>
      </c>
      <c r="V336" s="11" t="s">
        <v>103</v>
      </c>
      <c r="W336" s="10" t="s">
        <v>103</v>
      </c>
      <c r="X336" s="10" t="s">
        <v>103</v>
      </c>
      <c r="Y336" s="9" t="s">
        <v>104</v>
      </c>
      <c r="Z336" s="18">
        <v>40604062</v>
      </c>
      <c r="AA336" s="10" t="s">
        <v>103</v>
      </c>
      <c r="AB336" s="10" t="s">
        <v>103</v>
      </c>
      <c r="AC336" s="18">
        <v>3794773</v>
      </c>
      <c r="AD336" s="6" t="s">
        <v>103</v>
      </c>
      <c r="AE336" s="9">
        <v>39523</v>
      </c>
      <c r="AF336" s="9">
        <v>81423</v>
      </c>
      <c r="AG336" s="19">
        <v>2022011000068</v>
      </c>
      <c r="AH336" s="17">
        <v>44967</v>
      </c>
      <c r="AI336" s="17">
        <v>44970</v>
      </c>
      <c r="AJ336" s="10" t="s">
        <v>103</v>
      </c>
      <c r="AK336" s="10" t="s">
        <v>103</v>
      </c>
      <c r="AL336" s="21" t="s">
        <v>103</v>
      </c>
      <c r="AM336" s="10" t="s">
        <v>103</v>
      </c>
      <c r="AN336" s="20" t="s">
        <v>103</v>
      </c>
      <c r="AO336" s="7">
        <v>0</v>
      </c>
      <c r="AP336" s="10" t="s">
        <v>103</v>
      </c>
      <c r="AQ336" s="7">
        <v>0</v>
      </c>
      <c r="AR336" s="10" t="s">
        <v>103</v>
      </c>
      <c r="AS336" s="7">
        <v>0</v>
      </c>
      <c r="AT336" s="3" t="s">
        <v>103</v>
      </c>
      <c r="AU336" s="7">
        <v>0</v>
      </c>
      <c r="AV336" s="3" t="s">
        <v>103</v>
      </c>
      <c r="AW336" s="7">
        <v>0</v>
      </c>
      <c r="AX336" s="3" t="s">
        <v>103</v>
      </c>
      <c r="AY336" s="7">
        <v>0</v>
      </c>
      <c r="AZ336" s="3" t="s">
        <v>103</v>
      </c>
      <c r="BA336" s="10">
        <v>0</v>
      </c>
      <c r="BB336" s="13" t="s">
        <v>103</v>
      </c>
      <c r="BC336" s="3">
        <f t="shared" si="24"/>
        <v>0</v>
      </c>
      <c r="BD336" s="8">
        <f t="shared" si="23"/>
        <v>40604062</v>
      </c>
      <c r="BE336" s="43">
        <v>0</v>
      </c>
      <c r="BF336" s="43">
        <v>0</v>
      </c>
      <c r="BG336" s="43">
        <v>0</v>
      </c>
      <c r="BH336" s="43">
        <v>0</v>
      </c>
      <c r="BI336" s="17">
        <v>45291</v>
      </c>
      <c r="BJ336" s="17">
        <v>45291</v>
      </c>
      <c r="BK336" s="183">
        <f t="shared" ca="1" si="22"/>
        <v>-838</v>
      </c>
      <c r="BL336" s="10" t="s">
        <v>127</v>
      </c>
      <c r="BM336" s="10" t="s">
        <v>95</v>
      </c>
      <c r="BN336" s="10" t="s">
        <v>107</v>
      </c>
      <c r="BO336" s="9" t="s">
        <v>3542</v>
      </c>
      <c r="BP336" s="9">
        <v>0</v>
      </c>
      <c r="BQ336" s="10" t="s">
        <v>109</v>
      </c>
      <c r="BR336" s="17">
        <v>44968</v>
      </c>
      <c r="BS336" s="9" t="s">
        <v>3223</v>
      </c>
      <c r="BT336" s="17">
        <v>44970</v>
      </c>
      <c r="BU336" s="10" t="s">
        <v>3543</v>
      </c>
      <c r="BV336" s="9" t="s">
        <v>131</v>
      </c>
      <c r="BW336" s="124" t="s">
        <v>113</v>
      </c>
      <c r="BX336" s="10" t="s">
        <v>132</v>
      </c>
      <c r="BY336" s="9" t="s">
        <v>103</v>
      </c>
      <c r="BZ336" s="10" t="s">
        <v>2103</v>
      </c>
      <c r="CA336" s="9" t="s">
        <v>103</v>
      </c>
      <c r="CB336" s="9" t="s">
        <v>117</v>
      </c>
      <c r="CC336" s="9" t="s">
        <v>3544</v>
      </c>
      <c r="CD336" s="10" t="s">
        <v>3545</v>
      </c>
      <c r="CE336" s="12" t="s">
        <v>103</v>
      </c>
      <c r="CF336" s="175"/>
      <c r="CG336" s="175"/>
      <c r="CH336" s="182" t="s">
        <v>245</v>
      </c>
      <c r="CI336" s="182" t="s">
        <v>246</v>
      </c>
      <c r="CJ336" s="182" t="s">
        <v>99</v>
      </c>
      <c r="CK336" s="182" t="s">
        <v>247</v>
      </c>
    </row>
    <row r="337" spans="1:89" ht="72" x14ac:dyDescent="0.25">
      <c r="A337" s="140">
        <v>622</v>
      </c>
      <c r="B337" s="10" t="s">
        <v>3546</v>
      </c>
      <c r="C337" s="10" t="s">
        <v>3547</v>
      </c>
      <c r="D337" s="9" t="s">
        <v>1408</v>
      </c>
      <c r="E337" s="17">
        <v>44965</v>
      </c>
      <c r="F337" s="10" t="s">
        <v>3548</v>
      </c>
      <c r="G337" s="10" t="s">
        <v>91</v>
      </c>
      <c r="H337" s="11" t="s">
        <v>92</v>
      </c>
      <c r="I337" s="11" t="s">
        <v>93</v>
      </c>
      <c r="J337" s="19">
        <v>1022960049</v>
      </c>
      <c r="K337" s="9">
        <v>1</v>
      </c>
      <c r="L337" s="9" t="s">
        <v>94</v>
      </c>
      <c r="M337" s="3" t="s">
        <v>95</v>
      </c>
      <c r="N337" s="10" t="s">
        <v>3533</v>
      </c>
      <c r="O337" s="10" t="s">
        <v>384</v>
      </c>
      <c r="P337" s="3" t="s">
        <v>98</v>
      </c>
      <c r="Q337" s="10" t="s">
        <v>99</v>
      </c>
      <c r="R337" s="10" t="s">
        <v>522</v>
      </c>
      <c r="S337" s="10" t="s">
        <v>523</v>
      </c>
      <c r="T337" s="11">
        <v>79309847</v>
      </c>
      <c r="U337" s="10" t="s">
        <v>522</v>
      </c>
      <c r="V337" s="11" t="s">
        <v>103</v>
      </c>
      <c r="W337" s="10" t="s">
        <v>103</v>
      </c>
      <c r="X337" s="10" t="s">
        <v>103</v>
      </c>
      <c r="Y337" s="9" t="s">
        <v>104</v>
      </c>
      <c r="Z337" s="18">
        <v>40604062</v>
      </c>
      <c r="AA337" s="10" t="s">
        <v>103</v>
      </c>
      <c r="AB337" s="10" t="s">
        <v>103</v>
      </c>
      <c r="AC337" s="18">
        <v>3794773</v>
      </c>
      <c r="AD337" s="6" t="s">
        <v>103</v>
      </c>
      <c r="AE337" s="9">
        <v>39823</v>
      </c>
      <c r="AF337" s="9">
        <v>81523</v>
      </c>
      <c r="AG337" s="19">
        <v>2022011000068</v>
      </c>
      <c r="AH337" s="17">
        <v>44967</v>
      </c>
      <c r="AI337" s="17">
        <v>44970</v>
      </c>
      <c r="AJ337" s="10" t="s">
        <v>103</v>
      </c>
      <c r="AK337" s="10" t="s">
        <v>103</v>
      </c>
      <c r="AL337" s="21" t="s">
        <v>103</v>
      </c>
      <c r="AM337" s="10" t="s">
        <v>103</v>
      </c>
      <c r="AN337" s="20" t="s">
        <v>103</v>
      </c>
      <c r="AO337" s="7">
        <v>0</v>
      </c>
      <c r="AP337" s="10" t="s">
        <v>103</v>
      </c>
      <c r="AQ337" s="7">
        <v>0</v>
      </c>
      <c r="AR337" s="10" t="s">
        <v>103</v>
      </c>
      <c r="AS337" s="7">
        <v>0</v>
      </c>
      <c r="AT337" s="3" t="s">
        <v>103</v>
      </c>
      <c r="AU337" s="7">
        <v>0</v>
      </c>
      <c r="AV337" s="3" t="s">
        <v>103</v>
      </c>
      <c r="AW337" s="7">
        <v>0</v>
      </c>
      <c r="AX337" s="3" t="s">
        <v>103</v>
      </c>
      <c r="AY337" s="7">
        <v>0</v>
      </c>
      <c r="AZ337" s="3" t="s">
        <v>103</v>
      </c>
      <c r="BA337" s="10">
        <v>0</v>
      </c>
      <c r="BB337" s="13" t="s">
        <v>103</v>
      </c>
      <c r="BC337" s="3">
        <f t="shared" si="24"/>
        <v>0</v>
      </c>
      <c r="BD337" s="8">
        <f t="shared" si="23"/>
        <v>40604062</v>
      </c>
      <c r="BE337" s="43">
        <v>0</v>
      </c>
      <c r="BF337" s="43">
        <v>0</v>
      </c>
      <c r="BG337" s="43">
        <v>0</v>
      </c>
      <c r="BH337" s="43">
        <v>0</v>
      </c>
      <c r="BI337" s="17">
        <v>45291</v>
      </c>
      <c r="BJ337" s="17">
        <v>45291</v>
      </c>
      <c r="BK337" s="183">
        <f t="shared" ca="1" si="22"/>
        <v>-838</v>
      </c>
      <c r="BL337" s="10" t="s">
        <v>127</v>
      </c>
      <c r="BM337" s="10" t="s">
        <v>95</v>
      </c>
      <c r="BN337" s="10" t="s">
        <v>107</v>
      </c>
      <c r="BO337" s="9" t="s">
        <v>3549</v>
      </c>
      <c r="BP337" s="9">
        <v>0</v>
      </c>
      <c r="BQ337" s="10" t="s">
        <v>109</v>
      </c>
      <c r="BR337" s="17">
        <v>44968</v>
      </c>
      <c r="BS337" s="9" t="s">
        <v>3223</v>
      </c>
      <c r="BT337" s="17">
        <v>44970</v>
      </c>
      <c r="BU337" s="10" t="s">
        <v>3550</v>
      </c>
      <c r="BV337" s="9" t="s">
        <v>131</v>
      </c>
      <c r="BW337" s="124" t="s">
        <v>113</v>
      </c>
      <c r="BX337" s="10" t="s">
        <v>132</v>
      </c>
      <c r="BY337" s="9" t="s">
        <v>103</v>
      </c>
      <c r="BZ337" s="10" t="s">
        <v>2103</v>
      </c>
      <c r="CA337" s="9" t="s">
        <v>103</v>
      </c>
      <c r="CB337" s="9" t="s">
        <v>117</v>
      </c>
      <c r="CC337" s="9" t="s">
        <v>3551</v>
      </c>
      <c r="CD337" s="10" t="s">
        <v>3552</v>
      </c>
      <c r="CE337" s="12" t="s">
        <v>103</v>
      </c>
      <c r="CF337" s="175"/>
      <c r="CG337" s="175"/>
      <c r="CH337" s="182" t="s">
        <v>245</v>
      </c>
      <c r="CI337" s="182" t="s">
        <v>246</v>
      </c>
      <c r="CJ337" s="182" t="s">
        <v>99</v>
      </c>
      <c r="CK337" s="182" t="s">
        <v>247</v>
      </c>
    </row>
    <row r="338" spans="1:89" ht="108" x14ac:dyDescent="0.25">
      <c r="A338" s="140">
        <v>66</v>
      </c>
      <c r="B338" s="10" t="s">
        <v>3553</v>
      </c>
      <c r="C338" s="10" t="s">
        <v>3554</v>
      </c>
      <c r="D338" s="10" t="s">
        <v>250</v>
      </c>
      <c r="E338" s="17">
        <v>44965</v>
      </c>
      <c r="F338" s="10" t="s">
        <v>3555</v>
      </c>
      <c r="G338" s="10" t="s">
        <v>91</v>
      </c>
      <c r="H338" s="11" t="s">
        <v>92</v>
      </c>
      <c r="I338" s="11" t="s">
        <v>93</v>
      </c>
      <c r="J338" s="19">
        <v>52811170</v>
      </c>
      <c r="K338" s="9">
        <v>3</v>
      </c>
      <c r="L338" s="9" t="s">
        <v>94</v>
      </c>
      <c r="M338" s="3" t="s">
        <v>95</v>
      </c>
      <c r="N338" s="10" t="s">
        <v>3556</v>
      </c>
      <c r="O338" s="10" t="s">
        <v>384</v>
      </c>
      <c r="P338" s="3" t="s">
        <v>98</v>
      </c>
      <c r="Q338" s="10" t="s">
        <v>99</v>
      </c>
      <c r="R338" s="10" t="s">
        <v>744</v>
      </c>
      <c r="S338" s="10" t="s">
        <v>745</v>
      </c>
      <c r="T338" s="10">
        <v>45761628</v>
      </c>
      <c r="U338" s="10" t="s">
        <v>744</v>
      </c>
      <c r="V338" s="11" t="s">
        <v>103</v>
      </c>
      <c r="W338" s="10" t="s">
        <v>103</v>
      </c>
      <c r="X338" s="10" t="s">
        <v>103</v>
      </c>
      <c r="Y338" s="9" t="s">
        <v>104</v>
      </c>
      <c r="Z338" s="18">
        <v>79943234</v>
      </c>
      <c r="AA338" s="10" t="s">
        <v>103</v>
      </c>
      <c r="AB338" s="10" t="s">
        <v>103</v>
      </c>
      <c r="AC338" s="18">
        <v>7589549</v>
      </c>
      <c r="AD338" s="6" t="s">
        <v>103</v>
      </c>
      <c r="AE338" s="9">
        <v>32223</v>
      </c>
      <c r="AF338" s="9">
        <v>87423</v>
      </c>
      <c r="AG338" s="19">
        <v>2022011000068</v>
      </c>
      <c r="AH338" s="17">
        <v>44967</v>
      </c>
      <c r="AI338" s="17">
        <v>44972</v>
      </c>
      <c r="AJ338" s="10" t="s">
        <v>103</v>
      </c>
      <c r="AK338" s="10" t="s">
        <v>103</v>
      </c>
      <c r="AL338" s="21" t="s">
        <v>103</v>
      </c>
      <c r="AM338" s="10" t="s">
        <v>103</v>
      </c>
      <c r="AN338" s="20" t="s">
        <v>103</v>
      </c>
      <c r="AO338" s="7">
        <v>0</v>
      </c>
      <c r="AP338" s="10" t="s">
        <v>103</v>
      </c>
      <c r="AQ338" s="7">
        <v>0</v>
      </c>
      <c r="AR338" s="10" t="s">
        <v>103</v>
      </c>
      <c r="AS338" s="7">
        <v>0</v>
      </c>
      <c r="AT338" s="3" t="s">
        <v>103</v>
      </c>
      <c r="AU338" s="7">
        <v>0</v>
      </c>
      <c r="AV338" s="3" t="s">
        <v>103</v>
      </c>
      <c r="AW338" s="7">
        <v>0</v>
      </c>
      <c r="AX338" s="3" t="s">
        <v>103</v>
      </c>
      <c r="AY338" s="7">
        <v>0</v>
      </c>
      <c r="AZ338" s="3" t="s">
        <v>103</v>
      </c>
      <c r="BA338" s="10">
        <v>0</v>
      </c>
      <c r="BB338" s="3" t="s">
        <v>103</v>
      </c>
      <c r="BC338" s="3">
        <f t="shared" si="24"/>
        <v>0</v>
      </c>
      <c r="BD338" s="8">
        <f t="shared" si="23"/>
        <v>79943234</v>
      </c>
      <c r="BE338" s="43">
        <v>0</v>
      </c>
      <c r="BF338" s="43">
        <v>0</v>
      </c>
      <c r="BG338" s="43">
        <v>0</v>
      </c>
      <c r="BH338" s="43">
        <v>0</v>
      </c>
      <c r="BI338" s="17">
        <v>45291</v>
      </c>
      <c r="BJ338" s="17">
        <v>45291</v>
      </c>
      <c r="BK338" s="183">
        <f t="shared" ca="1" si="22"/>
        <v>-838</v>
      </c>
      <c r="BL338" s="10" t="s">
        <v>127</v>
      </c>
      <c r="BM338" s="10" t="s">
        <v>95</v>
      </c>
      <c r="BN338" s="10" t="s">
        <v>107</v>
      </c>
      <c r="BO338" s="9" t="s">
        <v>3557</v>
      </c>
      <c r="BP338" s="10">
        <v>0</v>
      </c>
      <c r="BQ338" s="10" t="s">
        <v>109</v>
      </c>
      <c r="BR338" s="17">
        <v>44969</v>
      </c>
      <c r="BS338" s="9" t="s">
        <v>3558</v>
      </c>
      <c r="BT338" s="17">
        <v>44970</v>
      </c>
      <c r="BU338" s="10" t="s">
        <v>3559</v>
      </c>
      <c r="BV338" s="11" t="s">
        <v>131</v>
      </c>
      <c r="BW338" s="124" t="s">
        <v>113</v>
      </c>
      <c r="BX338" s="10" t="s">
        <v>132</v>
      </c>
      <c r="BY338" s="9" t="s">
        <v>103</v>
      </c>
      <c r="BZ338" s="10" t="s">
        <v>142</v>
      </c>
      <c r="CA338" s="9" t="s">
        <v>103</v>
      </c>
      <c r="CB338" s="9" t="s">
        <v>117</v>
      </c>
      <c r="CC338" s="9" t="s">
        <v>3560</v>
      </c>
      <c r="CD338" s="10" t="s">
        <v>3561</v>
      </c>
      <c r="CE338" s="12" t="s">
        <v>103</v>
      </c>
      <c r="CF338" s="175"/>
      <c r="CG338" s="175"/>
      <c r="CH338" s="182" t="s">
        <v>245</v>
      </c>
      <c r="CI338" s="182" t="s">
        <v>246</v>
      </c>
      <c r="CJ338" s="182" t="s">
        <v>99</v>
      </c>
      <c r="CK338" s="182" t="s">
        <v>247</v>
      </c>
    </row>
    <row r="339" spans="1:89" ht="108" x14ac:dyDescent="0.25">
      <c r="A339" s="140">
        <v>65</v>
      </c>
      <c r="B339" s="10" t="s">
        <v>3562</v>
      </c>
      <c r="C339" s="10" t="s">
        <v>3563</v>
      </c>
      <c r="D339" s="10" t="s">
        <v>250</v>
      </c>
      <c r="E339" s="17">
        <v>44965</v>
      </c>
      <c r="F339" s="10" t="s">
        <v>3564</v>
      </c>
      <c r="G339" s="10" t="s">
        <v>91</v>
      </c>
      <c r="H339" s="11" t="s">
        <v>92</v>
      </c>
      <c r="I339" s="11" t="s">
        <v>93</v>
      </c>
      <c r="J339" s="19">
        <v>98380342</v>
      </c>
      <c r="K339" s="9">
        <v>1</v>
      </c>
      <c r="L339" s="9" t="s">
        <v>94</v>
      </c>
      <c r="M339" s="9" t="s">
        <v>1357</v>
      </c>
      <c r="N339" s="23" t="s">
        <v>3565</v>
      </c>
      <c r="O339" s="10" t="s">
        <v>384</v>
      </c>
      <c r="P339" s="3" t="s">
        <v>98</v>
      </c>
      <c r="Q339" s="10" t="s">
        <v>99</v>
      </c>
      <c r="R339" s="10" t="s">
        <v>744</v>
      </c>
      <c r="S339" s="10" t="s">
        <v>745</v>
      </c>
      <c r="T339" s="10">
        <v>45761628</v>
      </c>
      <c r="U339" s="10" t="s">
        <v>744</v>
      </c>
      <c r="V339" s="11" t="s">
        <v>103</v>
      </c>
      <c r="W339" s="10" t="s">
        <v>103</v>
      </c>
      <c r="X339" s="10" t="s">
        <v>103</v>
      </c>
      <c r="Y339" s="9" t="s">
        <v>104</v>
      </c>
      <c r="Z339" s="18">
        <v>113317660</v>
      </c>
      <c r="AA339" s="10" t="s">
        <v>103</v>
      </c>
      <c r="AB339" s="10" t="s">
        <v>103</v>
      </c>
      <c r="AC339" s="18">
        <v>10758006</v>
      </c>
      <c r="AD339" s="6" t="s">
        <v>103</v>
      </c>
      <c r="AE339" s="9">
        <v>43023</v>
      </c>
      <c r="AF339" s="9">
        <v>93323</v>
      </c>
      <c r="AG339" s="19">
        <v>2022011000068</v>
      </c>
      <c r="AH339" s="17">
        <v>44966</v>
      </c>
      <c r="AI339" s="17">
        <v>44974</v>
      </c>
      <c r="AJ339" s="10" t="s">
        <v>103</v>
      </c>
      <c r="AK339" s="10" t="s">
        <v>103</v>
      </c>
      <c r="AL339" s="21" t="s">
        <v>103</v>
      </c>
      <c r="AM339" s="10" t="s">
        <v>103</v>
      </c>
      <c r="AN339" s="20" t="s">
        <v>103</v>
      </c>
      <c r="AO339" s="7">
        <v>0</v>
      </c>
      <c r="AP339" s="10" t="s">
        <v>103</v>
      </c>
      <c r="AQ339" s="7">
        <v>0</v>
      </c>
      <c r="AR339" s="10" t="s">
        <v>103</v>
      </c>
      <c r="AS339" s="7">
        <v>0</v>
      </c>
      <c r="AT339" s="3" t="s">
        <v>103</v>
      </c>
      <c r="AU339" s="7">
        <v>0</v>
      </c>
      <c r="AV339" s="3" t="s">
        <v>103</v>
      </c>
      <c r="AW339" s="7">
        <v>0</v>
      </c>
      <c r="AX339" s="3" t="s">
        <v>103</v>
      </c>
      <c r="AY339" s="7">
        <v>0</v>
      </c>
      <c r="AZ339" s="3" t="s">
        <v>103</v>
      </c>
      <c r="BA339" s="10">
        <v>0</v>
      </c>
      <c r="BB339" s="3" t="s">
        <v>103</v>
      </c>
      <c r="BC339" s="3">
        <f t="shared" si="24"/>
        <v>0</v>
      </c>
      <c r="BD339" s="8">
        <f t="shared" si="23"/>
        <v>113317660</v>
      </c>
      <c r="BE339" s="43">
        <v>0</v>
      </c>
      <c r="BF339" s="43">
        <v>0</v>
      </c>
      <c r="BG339" s="43">
        <v>0</v>
      </c>
      <c r="BH339" s="43">
        <v>0</v>
      </c>
      <c r="BI339" s="17">
        <v>45291</v>
      </c>
      <c r="BJ339" s="17">
        <v>45291</v>
      </c>
      <c r="BK339" s="183">
        <f t="shared" ca="1" si="22"/>
        <v>-838</v>
      </c>
      <c r="BL339" s="10" t="s">
        <v>127</v>
      </c>
      <c r="BM339" s="9" t="s">
        <v>1357</v>
      </c>
      <c r="BN339" s="9" t="s">
        <v>107</v>
      </c>
      <c r="BO339" s="9" t="s">
        <v>3566</v>
      </c>
      <c r="BP339" s="10">
        <v>0</v>
      </c>
      <c r="BQ339" s="10" t="s">
        <v>109</v>
      </c>
      <c r="BR339" s="17">
        <v>44970</v>
      </c>
      <c r="BS339" s="9" t="s">
        <v>3068</v>
      </c>
      <c r="BT339" s="17">
        <v>44970</v>
      </c>
      <c r="BU339" s="10" t="s">
        <v>3567</v>
      </c>
      <c r="BV339" s="9" t="s">
        <v>131</v>
      </c>
      <c r="BW339" s="124" t="s">
        <v>113</v>
      </c>
      <c r="BX339" s="10" t="s">
        <v>132</v>
      </c>
      <c r="BY339" s="9" t="s">
        <v>103</v>
      </c>
      <c r="BZ339" s="9" t="s">
        <v>142</v>
      </c>
      <c r="CA339" s="9" t="s">
        <v>103</v>
      </c>
      <c r="CB339" s="10" t="s">
        <v>160</v>
      </c>
      <c r="CC339" s="9" t="s">
        <v>3568</v>
      </c>
      <c r="CD339" s="10" t="s">
        <v>3569</v>
      </c>
      <c r="CE339" s="12" t="s">
        <v>103</v>
      </c>
      <c r="CF339" s="175"/>
      <c r="CG339" s="175"/>
      <c r="CH339" s="182" t="s">
        <v>245</v>
      </c>
      <c r="CI339" s="182" t="s">
        <v>246</v>
      </c>
      <c r="CJ339" s="182" t="s">
        <v>99</v>
      </c>
      <c r="CK339" s="182" t="s">
        <v>247</v>
      </c>
    </row>
    <row r="340" spans="1:89" ht="72" x14ac:dyDescent="0.25">
      <c r="A340" s="140">
        <v>99</v>
      </c>
      <c r="B340" s="10" t="s">
        <v>3570</v>
      </c>
      <c r="C340" s="10" t="s">
        <v>3571</v>
      </c>
      <c r="D340" s="9" t="s">
        <v>482</v>
      </c>
      <c r="E340" s="17">
        <v>44965</v>
      </c>
      <c r="F340" s="10" t="s">
        <v>3572</v>
      </c>
      <c r="G340" s="10" t="s">
        <v>91</v>
      </c>
      <c r="H340" s="11" t="s">
        <v>92</v>
      </c>
      <c r="I340" s="11" t="s">
        <v>93</v>
      </c>
      <c r="J340" s="19">
        <v>80852946</v>
      </c>
      <c r="K340" s="13">
        <v>9</v>
      </c>
      <c r="L340" s="13" t="s">
        <v>94</v>
      </c>
      <c r="M340" s="13" t="s">
        <v>95</v>
      </c>
      <c r="N340" s="10" t="s">
        <v>3573</v>
      </c>
      <c r="O340" s="10" t="s">
        <v>384</v>
      </c>
      <c r="P340" s="10" t="s">
        <v>168</v>
      </c>
      <c r="Q340" s="10" t="s">
        <v>99</v>
      </c>
      <c r="R340" s="10" t="s">
        <v>522</v>
      </c>
      <c r="S340" s="10" t="s">
        <v>523</v>
      </c>
      <c r="T340" s="11">
        <v>79309847</v>
      </c>
      <c r="U340" s="10" t="s">
        <v>522</v>
      </c>
      <c r="V340" s="10" t="s">
        <v>103</v>
      </c>
      <c r="W340" s="10" t="s">
        <v>103</v>
      </c>
      <c r="X340" s="10" t="s">
        <v>103</v>
      </c>
      <c r="Y340" s="9" t="s">
        <v>104</v>
      </c>
      <c r="Z340" s="18">
        <v>81208154</v>
      </c>
      <c r="AA340" s="10" t="s">
        <v>103</v>
      </c>
      <c r="AB340" s="10" t="s">
        <v>103</v>
      </c>
      <c r="AC340" s="18">
        <v>7589549</v>
      </c>
      <c r="AD340" s="6" t="s">
        <v>103</v>
      </c>
      <c r="AE340" s="13">
        <v>48623</v>
      </c>
      <c r="AF340" s="13">
        <v>110723</v>
      </c>
      <c r="AG340" s="52">
        <v>2022011000068</v>
      </c>
      <c r="AH340" s="20">
        <v>44979</v>
      </c>
      <c r="AI340" s="17">
        <v>44980</v>
      </c>
      <c r="AJ340" s="2" t="s">
        <v>103</v>
      </c>
      <c r="AK340" s="2" t="s">
        <v>103</v>
      </c>
      <c r="AL340" s="59" t="s">
        <v>103</v>
      </c>
      <c r="AM340" s="2" t="s">
        <v>103</v>
      </c>
      <c r="AN340" s="36" t="s">
        <v>103</v>
      </c>
      <c r="AO340" s="7">
        <v>0</v>
      </c>
      <c r="AP340" s="2" t="s">
        <v>103</v>
      </c>
      <c r="AQ340" s="7">
        <v>0</v>
      </c>
      <c r="AR340" s="10" t="s">
        <v>103</v>
      </c>
      <c r="AS340" s="7">
        <v>0</v>
      </c>
      <c r="AT340" s="3" t="s">
        <v>103</v>
      </c>
      <c r="AU340" s="7">
        <v>0</v>
      </c>
      <c r="AV340" s="3" t="s">
        <v>103</v>
      </c>
      <c r="AW340" s="7">
        <v>0</v>
      </c>
      <c r="AX340" s="3" t="s">
        <v>103</v>
      </c>
      <c r="AY340" s="7">
        <v>0</v>
      </c>
      <c r="AZ340" s="3" t="s">
        <v>103</v>
      </c>
      <c r="BA340" s="10">
        <v>0</v>
      </c>
      <c r="BB340" s="10">
        <v>0</v>
      </c>
      <c r="BC340" s="3">
        <f t="shared" si="24"/>
        <v>-122</v>
      </c>
      <c r="BD340" s="8">
        <f t="shared" si="23"/>
        <v>81208154</v>
      </c>
      <c r="BE340" s="43">
        <v>0</v>
      </c>
      <c r="BF340" s="43">
        <v>0</v>
      </c>
      <c r="BG340" s="43">
        <v>0</v>
      </c>
      <c r="BH340" s="43">
        <v>0</v>
      </c>
      <c r="BI340" s="17">
        <v>45291</v>
      </c>
      <c r="BJ340" s="17">
        <v>45169</v>
      </c>
      <c r="BK340" s="183">
        <f t="shared" ca="1" si="22"/>
        <v>-960</v>
      </c>
      <c r="BL340" s="10" t="s">
        <v>127</v>
      </c>
      <c r="BM340" s="9" t="s">
        <v>3574</v>
      </c>
      <c r="BN340" s="9" t="s">
        <v>107</v>
      </c>
      <c r="BO340" s="9" t="s">
        <v>3575</v>
      </c>
      <c r="BP340" s="9">
        <v>0</v>
      </c>
      <c r="BQ340" s="10" t="s">
        <v>109</v>
      </c>
      <c r="BR340" s="17">
        <v>44980</v>
      </c>
      <c r="BS340" s="9" t="s">
        <v>3576</v>
      </c>
      <c r="BT340" s="17">
        <v>44980</v>
      </c>
      <c r="BU340" s="10" t="s">
        <v>3577</v>
      </c>
      <c r="BV340" s="10" t="s">
        <v>3578</v>
      </c>
      <c r="BW340" s="124" t="s">
        <v>113</v>
      </c>
      <c r="BX340" s="9" t="s">
        <v>114</v>
      </c>
      <c r="BY340" s="9" t="s">
        <v>103</v>
      </c>
      <c r="BZ340" s="10" t="s">
        <v>142</v>
      </c>
      <c r="CA340" s="9" t="s">
        <v>103</v>
      </c>
      <c r="CB340" s="9" t="s">
        <v>160</v>
      </c>
      <c r="CC340" s="9" t="s">
        <v>3579</v>
      </c>
      <c r="CD340" s="10" t="s">
        <v>3580</v>
      </c>
      <c r="CE340" s="12">
        <v>45170</v>
      </c>
      <c r="CF340" s="175"/>
      <c r="CG340" s="175"/>
      <c r="CH340" s="182" t="s">
        <v>245</v>
      </c>
      <c r="CI340" s="182" t="s">
        <v>246</v>
      </c>
      <c r="CJ340" s="182" t="s">
        <v>99</v>
      </c>
      <c r="CK340" s="182" t="s">
        <v>247</v>
      </c>
    </row>
    <row r="341" spans="1:89" ht="72" x14ac:dyDescent="0.25">
      <c r="A341" s="140">
        <v>481</v>
      </c>
      <c r="B341" s="10" t="s">
        <v>3581</v>
      </c>
      <c r="C341" s="10" t="s">
        <v>3582</v>
      </c>
      <c r="D341" s="9" t="s">
        <v>482</v>
      </c>
      <c r="E341" s="17">
        <v>44965</v>
      </c>
      <c r="F341" s="10" t="s">
        <v>3583</v>
      </c>
      <c r="G341" s="10" t="s">
        <v>91</v>
      </c>
      <c r="H341" s="11" t="s">
        <v>92</v>
      </c>
      <c r="I341" s="11" t="s">
        <v>93</v>
      </c>
      <c r="J341" s="52">
        <v>1061758354</v>
      </c>
      <c r="K341" s="13">
        <v>9</v>
      </c>
      <c r="L341" s="13" t="s">
        <v>94</v>
      </c>
      <c r="M341" s="13" t="s">
        <v>3407</v>
      </c>
      <c r="N341" s="10" t="s">
        <v>3584</v>
      </c>
      <c r="O341" s="10" t="s">
        <v>384</v>
      </c>
      <c r="P341" s="3" t="s">
        <v>98</v>
      </c>
      <c r="Q341" s="10" t="s">
        <v>99</v>
      </c>
      <c r="R341" s="10" t="s">
        <v>1130</v>
      </c>
      <c r="S341" s="10" t="s">
        <v>1131</v>
      </c>
      <c r="T341" s="10">
        <v>91226679</v>
      </c>
      <c r="U341" s="11" t="s">
        <v>1130</v>
      </c>
      <c r="V341" s="11" t="s">
        <v>103</v>
      </c>
      <c r="W341" s="10" t="s">
        <v>103</v>
      </c>
      <c r="X341" s="10" t="s">
        <v>103</v>
      </c>
      <c r="Y341" s="9" t="s">
        <v>104</v>
      </c>
      <c r="Z341" s="18">
        <v>95172968</v>
      </c>
      <c r="AA341" s="10" t="s">
        <v>103</v>
      </c>
      <c r="AB341" s="10" t="s">
        <v>103</v>
      </c>
      <c r="AC341" s="18">
        <v>8652088</v>
      </c>
      <c r="AD341" s="6">
        <v>9448080</v>
      </c>
      <c r="AE341" s="9">
        <v>37623</v>
      </c>
      <c r="AF341" s="9" t="s">
        <v>3585</v>
      </c>
      <c r="AG341" s="19">
        <v>2022011000057</v>
      </c>
      <c r="AH341" s="20">
        <v>44973</v>
      </c>
      <c r="AI341" s="17">
        <v>44975</v>
      </c>
      <c r="AJ341" s="10" t="s">
        <v>103</v>
      </c>
      <c r="AK341" s="10" t="s">
        <v>103</v>
      </c>
      <c r="AL341" s="21" t="s">
        <v>103</v>
      </c>
      <c r="AM341" s="10" t="s">
        <v>103</v>
      </c>
      <c r="AN341" s="20" t="s">
        <v>103</v>
      </c>
      <c r="AO341" s="7">
        <v>-5479666</v>
      </c>
      <c r="AP341" s="20">
        <v>45289</v>
      </c>
      <c r="AQ341" s="7">
        <v>47240400</v>
      </c>
      <c r="AR341" s="20">
        <v>45289</v>
      </c>
      <c r="AS341" s="7">
        <v>0</v>
      </c>
      <c r="AT341" s="3" t="s">
        <v>103</v>
      </c>
      <c r="AU341" s="7">
        <v>0</v>
      </c>
      <c r="AV341" s="3" t="s">
        <v>103</v>
      </c>
      <c r="AW341" s="7">
        <v>0</v>
      </c>
      <c r="AX341" s="3" t="s">
        <v>103</v>
      </c>
      <c r="AY341" s="7">
        <v>0</v>
      </c>
      <c r="AZ341" s="3" t="s">
        <v>103</v>
      </c>
      <c r="BA341" s="10">
        <v>1</v>
      </c>
      <c r="BB341" s="20">
        <v>45289</v>
      </c>
      <c r="BC341" s="3">
        <f t="shared" si="24"/>
        <v>152</v>
      </c>
      <c r="BD341" s="8">
        <f t="shared" si="23"/>
        <v>136933702</v>
      </c>
      <c r="BE341" s="154">
        <f>BF341+BG341+BH341</f>
        <v>47240400</v>
      </c>
      <c r="BF341" s="7">
        <v>47240400</v>
      </c>
      <c r="BG341" s="7">
        <v>0</v>
      </c>
      <c r="BH341" s="7">
        <v>0</v>
      </c>
      <c r="BI341" s="17">
        <v>45291</v>
      </c>
      <c r="BJ341" s="17">
        <v>45443</v>
      </c>
      <c r="BK341" s="183">
        <f t="shared" ca="1" si="22"/>
        <v>-686</v>
      </c>
      <c r="BL341" s="10" t="s">
        <v>127</v>
      </c>
      <c r="BM341" s="10" t="s">
        <v>95</v>
      </c>
      <c r="BN341" s="10" t="s">
        <v>107</v>
      </c>
      <c r="BO341" s="9" t="s">
        <v>3586</v>
      </c>
      <c r="BP341" s="9">
        <v>0</v>
      </c>
      <c r="BQ341" s="10" t="s">
        <v>158</v>
      </c>
      <c r="BR341" s="17">
        <v>44974</v>
      </c>
      <c r="BS341" s="9" t="s">
        <v>3587</v>
      </c>
      <c r="BT341" s="17">
        <v>44974</v>
      </c>
      <c r="BU341" s="10" t="s">
        <v>3588</v>
      </c>
      <c r="BV341" s="11" t="s">
        <v>3589</v>
      </c>
      <c r="BW341" s="9" t="s">
        <v>113</v>
      </c>
      <c r="BX341" s="11" t="s">
        <v>258</v>
      </c>
      <c r="BY341" s="9" t="s">
        <v>103</v>
      </c>
      <c r="BZ341" s="10" t="s">
        <v>2103</v>
      </c>
      <c r="CA341" s="9" t="s">
        <v>103</v>
      </c>
      <c r="CB341" s="9" t="s">
        <v>160</v>
      </c>
      <c r="CC341" s="9" t="s">
        <v>3590</v>
      </c>
      <c r="CD341" s="10" t="s">
        <v>3591</v>
      </c>
      <c r="CE341" s="12" t="s">
        <v>103</v>
      </c>
      <c r="CF341" s="175"/>
      <c r="CG341" s="175"/>
      <c r="CH341" s="182" t="s">
        <v>726</v>
      </c>
      <c r="CI341" s="182" t="s">
        <v>246</v>
      </c>
      <c r="CJ341" s="182" t="s">
        <v>1137</v>
      </c>
      <c r="CK341" s="182" t="s">
        <v>1137</v>
      </c>
    </row>
    <row r="342" spans="1:89" ht="72" x14ac:dyDescent="0.25">
      <c r="A342" s="140">
        <v>472</v>
      </c>
      <c r="B342" s="10" t="s">
        <v>3592</v>
      </c>
      <c r="C342" s="10" t="s">
        <v>3593</v>
      </c>
      <c r="D342" s="9" t="s">
        <v>482</v>
      </c>
      <c r="E342" s="17">
        <v>44965</v>
      </c>
      <c r="F342" s="10" t="s">
        <v>3594</v>
      </c>
      <c r="G342" s="10" t="s">
        <v>91</v>
      </c>
      <c r="H342" s="11" t="s">
        <v>92</v>
      </c>
      <c r="I342" s="11" t="s">
        <v>93</v>
      </c>
      <c r="J342" s="52">
        <v>13069150</v>
      </c>
      <c r="K342" s="13">
        <v>1</v>
      </c>
      <c r="L342" s="13" t="s">
        <v>94</v>
      </c>
      <c r="M342" s="3" t="s">
        <v>95</v>
      </c>
      <c r="N342" s="10" t="s">
        <v>3595</v>
      </c>
      <c r="O342" s="10" t="s">
        <v>384</v>
      </c>
      <c r="P342" s="3" t="s">
        <v>98</v>
      </c>
      <c r="Q342" s="10" t="s">
        <v>99</v>
      </c>
      <c r="R342" s="10" t="s">
        <v>1130</v>
      </c>
      <c r="S342" s="10" t="s">
        <v>2360</v>
      </c>
      <c r="T342" s="10">
        <v>51872606</v>
      </c>
      <c r="U342" s="11" t="s">
        <v>1130</v>
      </c>
      <c r="V342" s="11" t="s">
        <v>103</v>
      </c>
      <c r="W342" s="10" t="s">
        <v>103</v>
      </c>
      <c r="X342" s="10" t="s">
        <v>103</v>
      </c>
      <c r="Y342" s="9" t="s">
        <v>104</v>
      </c>
      <c r="Z342" s="18">
        <v>121888206</v>
      </c>
      <c r="AA342" s="10" t="s">
        <v>103</v>
      </c>
      <c r="AB342" s="10" t="s">
        <v>103</v>
      </c>
      <c r="AC342" s="18">
        <v>11080746</v>
      </c>
      <c r="AD342" s="6" t="s">
        <v>103</v>
      </c>
      <c r="AE342" s="9">
        <v>36823</v>
      </c>
      <c r="AF342" s="9">
        <v>85023</v>
      </c>
      <c r="AG342" s="19">
        <v>2022011000057</v>
      </c>
      <c r="AH342" s="20">
        <v>44970</v>
      </c>
      <c r="AI342" s="17">
        <v>44972</v>
      </c>
      <c r="AJ342" s="10" t="s">
        <v>103</v>
      </c>
      <c r="AK342" s="10" t="s">
        <v>103</v>
      </c>
      <c r="AL342" s="21" t="s">
        <v>103</v>
      </c>
      <c r="AM342" s="10" t="s">
        <v>103</v>
      </c>
      <c r="AN342" s="20" t="s">
        <v>103</v>
      </c>
      <c r="AO342" s="7">
        <v>0</v>
      </c>
      <c r="AP342" s="10" t="s">
        <v>103</v>
      </c>
      <c r="AQ342" s="7">
        <v>0</v>
      </c>
      <c r="AR342" s="10" t="s">
        <v>103</v>
      </c>
      <c r="AS342" s="7">
        <v>0</v>
      </c>
      <c r="AT342" s="3" t="s">
        <v>103</v>
      </c>
      <c r="AU342" s="7">
        <v>0</v>
      </c>
      <c r="AV342" s="3" t="s">
        <v>103</v>
      </c>
      <c r="AW342" s="7">
        <v>0</v>
      </c>
      <c r="AX342" s="3" t="s">
        <v>103</v>
      </c>
      <c r="AY342" s="7">
        <v>0</v>
      </c>
      <c r="AZ342" s="3" t="s">
        <v>103</v>
      </c>
      <c r="BA342" s="10">
        <v>0</v>
      </c>
      <c r="BB342" s="13" t="s">
        <v>103</v>
      </c>
      <c r="BC342" s="3">
        <f t="shared" si="24"/>
        <v>0</v>
      </c>
      <c r="BD342" s="8">
        <f t="shared" si="23"/>
        <v>121888206</v>
      </c>
      <c r="BE342" s="43">
        <v>0</v>
      </c>
      <c r="BF342" s="43">
        <v>0</v>
      </c>
      <c r="BG342" s="43">
        <v>0</v>
      </c>
      <c r="BH342" s="43">
        <v>0</v>
      </c>
      <c r="BI342" s="17">
        <v>45291</v>
      </c>
      <c r="BJ342" s="17">
        <v>45291</v>
      </c>
      <c r="BK342" s="183">
        <f t="shared" ca="1" si="22"/>
        <v>-838</v>
      </c>
      <c r="BL342" s="10" t="s">
        <v>127</v>
      </c>
      <c r="BM342" s="10" t="s">
        <v>95</v>
      </c>
      <c r="BN342" s="10" t="s">
        <v>107</v>
      </c>
      <c r="BO342" s="9" t="s">
        <v>3596</v>
      </c>
      <c r="BP342" s="9">
        <v>0</v>
      </c>
      <c r="BQ342" s="11" t="s">
        <v>109</v>
      </c>
      <c r="BR342" s="17">
        <v>44972</v>
      </c>
      <c r="BS342" s="9" t="s">
        <v>3410</v>
      </c>
      <c r="BT342" s="17">
        <v>44972</v>
      </c>
      <c r="BU342" s="10" t="s">
        <v>3597</v>
      </c>
      <c r="BV342" s="11" t="s">
        <v>131</v>
      </c>
      <c r="BW342" s="9" t="s">
        <v>113</v>
      </c>
      <c r="BX342" s="10" t="s">
        <v>132</v>
      </c>
      <c r="BY342" s="9" t="s">
        <v>103</v>
      </c>
      <c r="BZ342" s="10" t="s">
        <v>2103</v>
      </c>
      <c r="CA342" s="9" t="s">
        <v>103</v>
      </c>
      <c r="CB342" s="9" t="s">
        <v>160</v>
      </c>
      <c r="CC342" s="9" t="s">
        <v>3598</v>
      </c>
      <c r="CD342" s="10" t="s">
        <v>3599</v>
      </c>
      <c r="CE342" s="12" t="s">
        <v>103</v>
      </c>
      <c r="CF342" s="175"/>
      <c r="CG342" s="175"/>
      <c r="CH342" s="182" t="s">
        <v>726</v>
      </c>
      <c r="CI342" s="182" t="s">
        <v>246</v>
      </c>
      <c r="CJ342" s="182" t="s">
        <v>1137</v>
      </c>
      <c r="CK342" s="182" t="s">
        <v>1137</v>
      </c>
    </row>
    <row r="343" spans="1:89" ht="90" x14ac:dyDescent="0.25">
      <c r="A343" s="140">
        <v>223</v>
      </c>
      <c r="B343" s="10" t="s">
        <v>3600</v>
      </c>
      <c r="C343" s="10" t="s">
        <v>3601</v>
      </c>
      <c r="D343" s="9" t="s">
        <v>482</v>
      </c>
      <c r="E343" s="17">
        <v>44965</v>
      </c>
      <c r="F343" s="10" t="s">
        <v>3602</v>
      </c>
      <c r="G343" s="10" t="s">
        <v>91</v>
      </c>
      <c r="H343" s="11" t="s">
        <v>92</v>
      </c>
      <c r="I343" s="11" t="s">
        <v>93</v>
      </c>
      <c r="J343" s="19">
        <v>1015462981</v>
      </c>
      <c r="K343" s="9">
        <v>8</v>
      </c>
      <c r="L343" s="9" t="s">
        <v>94</v>
      </c>
      <c r="M343" s="3" t="s">
        <v>95</v>
      </c>
      <c r="N343" s="10" t="s">
        <v>3603</v>
      </c>
      <c r="O343" s="10" t="s">
        <v>384</v>
      </c>
      <c r="P343" s="3" t="s">
        <v>98</v>
      </c>
      <c r="Q343" s="10" t="s">
        <v>99</v>
      </c>
      <c r="R343" s="10" t="s">
        <v>591</v>
      </c>
      <c r="S343" s="9" t="s">
        <v>592</v>
      </c>
      <c r="T343" s="10">
        <v>52272737</v>
      </c>
      <c r="U343" s="10" t="s">
        <v>591</v>
      </c>
      <c r="V343" s="10" t="s">
        <v>593</v>
      </c>
      <c r="W343" s="10" t="s">
        <v>103</v>
      </c>
      <c r="X343" s="10" t="s">
        <v>103</v>
      </c>
      <c r="Y343" s="9" t="s">
        <v>104</v>
      </c>
      <c r="Z343" s="18">
        <v>74711526</v>
      </c>
      <c r="AA343" s="10" t="s">
        <v>103</v>
      </c>
      <c r="AB343" s="10" t="s">
        <v>103</v>
      </c>
      <c r="AC343" s="18">
        <v>6982386</v>
      </c>
      <c r="AD343" s="6" t="s">
        <v>103</v>
      </c>
      <c r="AE343" s="9">
        <v>67923</v>
      </c>
      <c r="AF343" s="9">
        <v>81823</v>
      </c>
      <c r="AG343" s="19">
        <v>2022011000068</v>
      </c>
      <c r="AH343" s="17">
        <v>44967</v>
      </c>
      <c r="AI343" s="17">
        <v>44971</v>
      </c>
      <c r="AJ343" s="10" t="s">
        <v>103</v>
      </c>
      <c r="AK343" s="10" t="s">
        <v>103</v>
      </c>
      <c r="AL343" s="21" t="s">
        <v>103</v>
      </c>
      <c r="AM343" s="10" t="s">
        <v>103</v>
      </c>
      <c r="AN343" s="20" t="s">
        <v>103</v>
      </c>
      <c r="AO343" s="7">
        <v>0</v>
      </c>
      <c r="AP343" s="10" t="s">
        <v>103</v>
      </c>
      <c r="AQ343" s="7">
        <v>0</v>
      </c>
      <c r="AR343" s="10" t="s">
        <v>103</v>
      </c>
      <c r="AS343" s="7">
        <v>0</v>
      </c>
      <c r="AT343" s="3" t="s">
        <v>103</v>
      </c>
      <c r="AU343" s="7">
        <v>0</v>
      </c>
      <c r="AV343" s="3" t="s">
        <v>103</v>
      </c>
      <c r="AW343" s="7">
        <v>0</v>
      </c>
      <c r="AX343" s="3" t="s">
        <v>103</v>
      </c>
      <c r="AY343" s="7">
        <v>0</v>
      </c>
      <c r="AZ343" s="3" t="s">
        <v>103</v>
      </c>
      <c r="BA343" s="10">
        <v>0</v>
      </c>
      <c r="BB343" s="3" t="s">
        <v>103</v>
      </c>
      <c r="BC343" s="3">
        <f t="shared" si="24"/>
        <v>0</v>
      </c>
      <c r="BD343" s="8">
        <f t="shared" si="23"/>
        <v>74711526</v>
      </c>
      <c r="BE343" s="43">
        <v>0</v>
      </c>
      <c r="BF343" s="43">
        <v>0</v>
      </c>
      <c r="BG343" s="43">
        <v>0</v>
      </c>
      <c r="BH343" s="43">
        <v>0</v>
      </c>
      <c r="BI343" s="17">
        <v>45291</v>
      </c>
      <c r="BJ343" s="17">
        <v>45291</v>
      </c>
      <c r="BK343" s="183">
        <f t="shared" ca="1" si="22"/>
        <v>-838</v>
      </c>
      <c r="BL343" s="10" t="s">
        <v>127</v>
      </c>
      <c r="BM343" s="10" t="s">
        <v>95</v>
      </c>
      <c r="BN343" s="10" t="s">
        <v>107</v>
      </c>
      <c r="BO343" s="9" t="s">
        <v>3604</v>
      </c>
      <c r="BP343" s="9">
        <v>0</v>
      </c>
      <c r="BQ343" s="10" t="s">
        <v>109</v>
      </c>
      <c r="BR343" s="17">
        <v>44970</v>
      </c>
      <c r="BS343" s="9" t="s">
        <v>3605</v>
      </c>
      <c r="BT343" s="17">
        <v>44971</v>
      </c>
      <c r="BU343" s="10" t="s">
        <v>3606</v>
      </c>
      <c r="BV343" s="9" t="s">
        <v>131</v>
      </c>
      <c r="BW343" s="124" t="s">
        <v>113</v>
      </c>
      <c r="BX343" s="10" t="s">
        <v>132</v>
      </c>
      <c r="BY343" s="9" t="s">
        <v>103</v>
      </c>
      <c r="BZ343" s="10" t="s">
        <v>142</v>
      </c>
      <c r="CA343" s="9" t="s">
        <v>103</v>
      </c>
      <c r="CB343" s="9" t="s">
        <v>117</v>
      </c>
      <c r="CC343" s="9" t="s">
        <v>3607</v>
      </c>
      <c r="CD343" s="10" t="s">
        <v>3608</v>
      </c>
      <c r="CE343" s="12" t="s">
        <v>103</v>
      </c>
      <c r="CF343" s="175"/>
      <c r="CG343" s="175"/>
      <c r="CH343" s="182" t="s">
        <v>245</v>
      </c>
      <c r="CI343" s="182" t="s">
        <v>246</v>
      </c>
      <c r="CJ343" s="182" t="s">
        <v>99</v>
      </c>
      <c r="CK343" s="182" t="s">
        <v>247</v>
      </c>
    </row>
    <row r="344" spans="1:89" ht="72" x14ac:dyDescent="0.25">
      <c r="A344" s="140">
        <v>501</v>
      </c>
      <c r="B344" s="10" t="s">
        <v>3609</v>
      </c>
      <c r="C344" s="10" t="s">
        <v>3610</v>
      </c>
      <c r="D344" s="9" t="s">
        <v>89</v>
      </c>
      <c r="E344" s="17">
        <v>44965</v>
      </c>
      <c r="F344" s="10" t="s">
        <v>3611</v>
      </c>
      <c r="G344" s="10" t="s">
        <v>91</v>
      </c>
      <c r="H344" s="11" t="s">
        <v>92</v>
      </c>
      <c r="I344" s="11" t="s">
        <v>93</v>
      </c>
      <c r="J344" s="52">
        <v>79941784</v>
      </c>
      <c r="K344" s="9">
        <v>0</v>
      </c>
      <c r="L344" s="9" t="s">
        <v>94</v>
      </c>
      <c r="M344" s="3" t="s">
        <v>95</v>
      </c>
      <c r="N344" s="10" t="s">
        <v>3612</v>
      </c>
      <c r="O344" s="11" t="s">
        <v>97</v>
      </c>
      <c r="P344" s="3" t="s">
        <v>98</v>
      </c>
      <c r="Q344" s="10" t="s">
        <v>99</v>
      </c>
      <c r="R344" s="10" t="s">
        <v>100</v>
      </c>
      <c r="S344" s="10" t="s">
        <v>101</v>
      </c>
      <c r="T344" s="10">
        <v>80769053</v>
      </c>
      <c r="U344" s="11" t="s">
        <v>100</v>
      </c>
      <c r="V344" s="10" t="s">
        <v>102</v>
      </c>
      <c r="W344" s="10" t="s">
        <v>103</v>
      </c>
      <c r="X344" s="10" t="s">
        <v>103</v>
      </c>
      <c r="Y344" s="10" t="s">
        <v>104</v>
      </c>
      <c r="Z344" s="107">
        <v>166767740</v>
      </c>
      <c r="AA344" s="9" t="s">
        <v>103</v>
      </c>
      <c r="AB344" s="9" t="s">
        <v>103</v>
      </c>
      <c r="AC344" s="107">
        <v>15634476</v>
      </c>
      <c r="AD344" s="18" t="s">
        <v>103</v>
      </c>
      <c r="AE344" s="10">
        <v>82823</v>
      </c>
      <c r="AF344" s="10">
        <v>76523</v>
      </c>
      <c r="AG344" s="21">
        <v>2018011001175</v>
      </c>
      <c r="AH344" s="20">
        <v>44967</v>
      </c>
      <c r="AI344" s="17">
        <v>44970</v>
      </c>
      <c r="AJ344" s="10" t="s">
        <v>103</v>
      </c>
      <c r="AK344" s="10" t="s">
        <v>103</v>
      </c>
      <c r="AL344" s="21" t="s">
        <v>103</v>
      </c>
      <c r="AM344" s="10" t="s">
        <v>103</v>
      </c>
      <c r="AN344" s="20" t="s">
        <v>103</v>
      </c>
      <c r="AO344" s="7">
        <v>0</v>
      </c>
      <c r="AP344" s="10" t="s">
        <v>103</v>
      </c>
      <c r="AQ344" s="7">
        <v>0</v>
      </c>
      <c r="AR344" s="10" t="s">
        <v>103</v>
      </c>
      <c r="AS344" s="7">
        <v>0</v>
      </c>
      <c r="AT344" s="3" t="s">
        <v>103</v>
      </c>
      <c r="AU344" s="7">
        <v>0</v>
      </c>
      <c r="AV344" s="3" t="s">
        <v>103</v>
      </c>
      <c r="AW344" s="7">
        <v>0</v>
      </c>
      <c r="AX344" s="3" t="s">
        <v>103</v>
      </c>
      <c r="AY344" s="7">
        <v>0</v>
      </c>
      <c r="AZ344" s="3" t="s">
        <v>103</v>
      </c>
      <c r="BA344" s="10">
        <v>0</v>
      </c>
      <c r="BB344" s="13" t="s">
        <v>103</v>
      </c>
      <c r="BC344" s="3">
        <f t="shared" si="24"/>
        <v>0</v>
      </c>
      <c r="BD344" s="8">
        <f t="shared" si="23"/>
        <v>166767740</v>
      </c>
      <c r="BE344" s="43">
        <v>0</v>
      </c>
      <c r="BF344" s="43">
        <v>0</v>
      </c>
      <c r="BG344" s="43">
        <v>0</v>
      </c>
      <c r="BH344" s="43">
        <v>0</v>
      </c>
      <c r="BI344" s="17">
        <v>45291</v>
      </c>
      <c r="BJ344" s="17">
        <v>45291</v>
      </c>
      <c r="BK344" s="183">
        <f t="shared" ca="1" si="22"/>
        <v>-838</v>
      </c>
      <c r="BL344" s="10" t="s">
        <v>127</v>
      </c>
      <c r="BM344" s="10" t="s">
        <v>95</v>
      </c>
      <c r="BN344" s="10" t="s">
        <v>107</v>
      </c>
      <c r="BO344" s="10" t="s">
        <v>3613</v>
      </c>
      <c r="BP344" s="11">
        <v>0</v>
      </c>
      <c r="BQ344" s="11" t="s">
        <v>109</v>
      </c>
      <c r="BR344" s="20">
        <v>44967</v>
      </c>
      <c r="BS344" s="10" t="s">
        <v>3223</v>
      </c>
      <c r="BT344" s="20">
        <v>44970</v>
      </c>
      <c r="BU344" s="10" t="s">
        <v>3614</v>
      </c>
      <c r="BV344" s="10" t="s">
        <v>103</v>
      </c>
      <c r="BW344" s="9" t="s">
        <v>113</v>
      </c>
      <c r="BX344" s="10" t="s">
        <v>132</v>
      </c>
      <c r="BY344" s="11" t="s">
        <v>103</v>
      </c>
      <c r="BZ344" s="10" t="s">
        <v>142</v>
      </c>
      <c r="CA344" s="10" t="s">
        <v>103</v>
      </c>
      <c r="CB344" s="10" t="s">
        <v>160</v>
      </c>
      <c r="CC344" s="129" t="s">
        <v>3615</v>
      </c>
      <c r="CD344" s="10" t="s">
        <v>3616</v>
      </c>
      <c r="CE344" s="12" t="s">
        <v>103</v>
      </c>
      <c r="CF344" s="175"/>
      <c r="CG344" s="175"/>
      <c r="CH344" s="182" t="s">
        <v>120</v>
      </c>
      <c r="CI344" s="182" t="s">
        <v>121</v>
      </c>
      <c r="CJ344" s="182" t="s">
        <v>99</v>
      </c>
      <c r="CK344" s="182" t="s">
        <v>122</v>
      </c>
    </row>
    <row r="345" spans="1:89" ht="72" x14ac:dyDescent="0.25">
      <c r="A345" s="140">
        <v>133</v>
      </c>
      <c r="B345" s="10" t="s">
        <v>3617</v>
      </c>
      <c r="C345" s="10" t="s">
        <v>3618</v>
      </c>
      <c r="D345" s="9" t="s">
        <v>89</v>
      </c>
      <c r="E345" s="17">
        <v>44965</v>
      </c>
      <c r="F345" s="10" t="s">
        <v>3619</v>
      </c>
      <c r="G345" s="10" t="s">
        <v>91</v>
      </c>
      <c r="H345" s="11" t="s">
        <v>92</v>
      </c>
      <c r="I345" s="11" t="s">
        <v>93</v>
      </c>
      <c r="J345" s="52">
        <v>1126238765</v>
      </c>
      <c r="K345" s="13">
        <v>7</v>
      </c>
      <c r="L345" s="13" t="s">
        <v>94</v>
      </c>
      <c r="M345" s="3" t="s">
        <v>95</v>
      </c>
      <c r="N345" s="10" t="s">
        <v>3620</v>
      </c>
      <c r="O345" s="11" t="s">
        <v>97</v>
      </c>
      <c r="P345" s="3" t="s">
        <v>98</v>
      </c>
      <c r="Q345" s="10" t="s">
        <v>99</v>
      </c>
      <c r="R345" s="10" t="s">
        <v>1221</v>
      </c>
      <c r="S345" s="10" t="s">
        <v>1222</v>
      </c>
      <c r="T345" s="10">
        <v>14238439</v>
      </c>
      <c r="U345" s="2" t="s">
        <v>1221</v>
      </c>
      <c r="V345" s="11" t="s">
        <v>103</v>
      </c>
      <c r="W345" s="10" t="s">
        <v>103</v>
      </c>
      <c r="X345" s="10" t="s">
        <v>103</v>
      </c>
      <c r="Y345" s="9" t="s">
        <v>104</v>
      </c>
      <c r="Z345" s="18">
        <v>76806246</v>
      </c>
      <c r="AA345" s="10" t="s">
        <v>103</v>
      </c>
      <c r="AB345" s="10" t="s">
        <v>103</v>
      </c>
      <c r="AC345" s="18">
        <v>6982386</v>
      </c>
      <c r="AD345" s="6" t="s">
        <v>103</v>
      </c>
      <c r="AE345" s="13">
        <v>61823</v>
      </c>
      <c r="AF345" s="9">
        <v>88223</v>
      </c>
      <c r="AG345" s="19">
        <v>2022011000068</v>
      </c>
      <c r="AH345" s="17">
        <v>44971</v>
      </c>
      <c r="AI345" s="17">
        <v>44973</v>
      </c>
      <c r="AJ345" s="10" t="s">
        <v>103</v>
      </c>
      <c r="AK345" s="10" t="s">
        <v>103</v>
      </c>
      <c r="AL345" s="21" t="s">
        <v>103</v>
      </c>
      <c r="AM345" s="10" t="s">
        <v>103</v>
      </c>
      <c r="AN345" s="20" t="s">
        <v>103</v>
      </c>
      <c r="AO345" s="7">
        <v>0</v>
      </c>
      <c r="AP345" s="10" t="s">
        <v>103</v>
      </c>
      <c r="AQ345" s="7">
        <v>0</v>
      </c>
      <c r="AR345" s="10" t="s">
        <v>103</v>
      </c>
      <c r="AS345" s="7">
        <v>0</v>
      </c>
      <c r="AT345" s="3" t="s">
        <v>103</v>
      </c>
      <c r="AU345" s="7">
        <v>0</v>
      </c>
      <c r="AV345" s="3" t="s">
        <v>103</v>
      </c>
      <c r="AW345" s="7">
        <v>0</v>
      </c>
      <c r="AX345" s="3" t="s">
        <v>103</v>
      </c>
      <c r="AY345" s="7">
        <v>0</v>
      </c>
      <c r="AZ345" s="3" t="s">
        <v>103</v>
      </c>
      <c r="BA345" s="10">
        <v>0</v>
      </c>
      <c r="BB345" s="3" t="s">
        <v>103</v>
      </c>
      <c r="BC345" s="3">
        <f t="shared" si="24"/>
        <v>0</v>
      </c>
      <c r="BD345" s="8">
        <f t="shared" si="23"/>
        <v>76806246</v>
      </c>
      <c r="BE345" s="43">
        <v>0</v>
      </c>
      <c r="BF345" s="43">
        <v>0</v>
      </c>
      <c r="BG345" s="43">
        <v>0</v>
      </c>
      <c r="BH345" s="43">
        <v>0</v>
      </c>
      <c r="BI345" s="17">
        <v>45291</v>
      </c>
      <c r="BJ345" s="17">
        <v>45291</v>
      </c>
      <c r="BK345" s="183">
        <f t="shared" ca="1" si="22"/>
        <v>-838</v>
      </c>
      <c r="BL345" s="10" t="s">
        <v>127</v>
      </c>
      <c r="BM345" s="10" t="s">
        <v>95</v>
      </c>
      <c r="BN345" s="10" t="s">
        <v>107</v>
      </c>
      <c r="BO345" s="9" t="s">
        <v>3621</v>
      </c>
      <c r="BP345" s="9">
        <v>0</v>
      </c>
      <c r="BQ345" s="10" t="s">
        <v>109</v>
      </c>
      <c r="BR345" s="17">
        <v>44972</v>
      </c>
      <c r="BS345" s="9" t="s">
        <v>3622</v>
      </c>
      <c r="BT345" s="17">
        <v>44972</v>
      </c>
      <c r="BU345" s="10" t="s">
        <v>3623</v>
      </c>
      <c r="BV345" s="9" t="s">
        <v>131</v>
      </c>
      <c r="BW345" s="9" t="s">
        <v>113</v>
      </c>
      <c r="BX345" s="10" t="s">
        <v>132</v>
      </c>
      <c r="BY345" s="9" t="s">
        <v>103</v>
      </c>
      <c r="BZ345" s="10" t="s">
        <v>3624</v>
      </c>
      <c r="CA345" s="9" t="s">
        <v>103</v>
      </c>
      <c r="CB345" s="9" t="s">
        <v>160</v>
      </c>
      <c r="CC345" s="9" t="s">
        <v>3625</v>
      </c>
      <c r="CD345" s="10" t="s">
        <v>3626</v>
      </c>
      <c r="CE345" s="12" t="s">
        <v>103</v>
      </c>
      <c r="CF345" s="175"/>
      <c r="CG345" s="175"/>
      <c r="CH345" s="182" t="s">
        <v>1227</v>
      </c>
      <c r="CI345" s="182" t="s">
        <v>494</v>
      </c>
      <c r="CJ345" s="182" t="s">
        <v>99</v>
      </c>
      <c r="CK345" s="182" t="s">
        <v>1228</v>
      </c>
    </row>
    <row r="346" spans="1:89" ht="126" x14ac:dyDescent="0.25">
      <c r="A346" s="140">
        <v>4</v>
      </c>
      <c r="B346" s="10" t="s">
        <v>3627</v>
      </c>
      <c r="C346" s="10" t="s">
        <v>3628</v>
      </c>
      <c r="D346" s="9" t="s">
        <v>89</v>
      </c>
      <c r="E346" s="17">
        <v>44965</v>
      </c>
      <c r="F346" s="10" t="s">
        <v>3629</v>
      </c>
      <c r="G346" s="10" t="s">
        <v>91</v>
      </c>
      <c r="H346" s="11" t="s">
        <v>92</v>
      </c>
      <c r="I346" s="11" t="s">
        <v>93</v>
      </c>
      <c r="J346" s="19">
        <v>42079385</v>
      </c>
      <c r="K346" s="9">
        <v>3</v>
      </c>
      <c r="L346" s="9" t="s">
        <v>94</v>
      </c>
      <c r="M346" s="3" t="s">
        <v>95</v>
      </c>
      <c r="N346" s="10" t="s">
        <v>3630</v>
      </c>
      <c r="O346" s="11" t="s">
        <v>97</v>
      </c>
      <c r="P346" s="3" t="s">
        <v>98</v>
      </c>
      <c r="Q346" s="10" t="s">
        <v>99</v>
      </c>
      <c r="R346" s="10" t="s">
        <v>783</v>
      </c>
      <c r="S346" s="10" t="s">
        <v>2121</v>
      </c>
      <c r="T346" s="10">
        <v>52021909</v>
      </c>
      <c r="U346" s="10" t="s">
        <v>783</v>
      </c>
      <c r="V346" s="11" t="s">
        <v>103</v>
      </c>
      <c r="W346" s="10" t="s">
        <v>103</v>
      </c>
      <c r="X346" s="10" t="s">
        <v>103</v>
      </c>
      <c r="Y346" s="9" t="s">
        <v>104</v>
      </c>
      <c r="Z346" s="18">
        <v>92577322</v>
      </c>
      <c r="AA346" s="10" t="s">
        <v>103</v>
      </c>
      <c r="AB346" s="10" t="s">
        <v>103</v>
      </c>
      <c r="AC346" s="18">
        <v>8652088</v>
      </c>
      <c r="AD346" s="6" t="s">
        <v>103</v>
      </c>
      <c r="AE346" s="9">
        <v>67223</v>
      </c>
      <c r="AF346" s="9" t="s">
        <v>3631</v>
      </c>
      <c r="AG346" s="19">
        <v>2022011000049</v>
      </c>
      <c r="AH346" s="20">
        <v>44967</v>
      </c>
      <c r="AI346" s="17">
        <v>44970</v>
      </c>
      <c r="AJ346" s="10" t="s">
        <v>3632</v>
      </c>
      <c r="AK346" s="10" t="s">
        <v>204</v>
      </c>
      <c r="AL346" s="21">
        <v>52814557</v>
      </c>
      <c r="AM346" s="10">
        <v>3</v>
      </c>
      <c r="AN346" s="20">
        <v>45040</v>
      </c>
      <c r="AO346" s="7">
        <v>0</v>
      </c>
      <c r="AP346" s="10" t="s">
        <v>103</v>
      </c>
      <c r="AQ346" s="7">
        <v>0</v>
      </c>
      <c r="AR346" s="10" t="s">
        <v>103</v>
      </c>
      <c r="AS346" s="7">
        <v>0</v>
      </c>
      <c r="AT346" s="3" t="s">
        <v>103</v>
      </c>
      <c r="AU346" s="7">
        <v>0</v>
      </c>
      <c r="AV346" s="3" t="s">
        <v>103</v>
      </c>
      <c r="AW346" s="7">
        <v>0</v>
      </c>
      <c r="AX346" s="3" t="s">
        <v>103</v>
      </c>
      <c r="AY346" s="7">
        <v>0</v>
      </c>
      <c r="AZ346" s="3" t="s">
        <v>103</v>
      </c>
      <c r="BA346" s="10">
        <v>0</v>
      </c>
      <c r="BB346" s="3" t="s">
        <v>103</v>
      </c>
      <c r="BC346" s="3">
        <f t="shared" si="24"/>
        <v>0</v>
      </c>
      <c r="BD346" s="8">
        <f t="shared" si="23"/>
        <v>92577322</v>
      </c>
      <c r="BE346" s="43">
        <v>0</v>
      </c>
      <c r="BF346" s="43">
        <v>0</v>
      </c>
      <c r="BG346" s="43">
        <v>0</v>
      </c>
      <c r="BH346" s="43">
        <v>0</v>
      </c>
      <c r="BI346" s="12">
        <v>45291</v>
      </c>
      <c r="BJ346" s="12">
        <v>45291</v>
      </c>
      <c r="BK346" s="183">
        <f t="shared" ref="BK346:BK409" ca="1" si="25">BJ346-TODAY()</f>
        <v>-838</v>
      </c>
      <c r="BL346" s="10" t="s">
        <v>127</v>
      </c>
      <c r="BM346" s="10" t="s">
        <v>95</v>
      </c>
      <c r="BN346" s="10" t="s">
        <v>107</v>
      </c>
      <c r="BO346" s="10" t="s">
        <v>3633</v>
      </c>
      <c r="BP346" s="10" t="s">
        <v>206</v>
      </c>
      <c r="BQ346" s="10" t="s">
        <v>207</v>
      </c>
      <c r="BR346" s="20" t="s">
        <v>3634</v>
      </c>
      <c r="BS346" s="10" t="s">
        <v>3635</v>
      </c>
      <c r="BT346" s="20" t="s">
        <v>3636</v>
      </c>
      <c r="BU346" s="10" t="s">
        <v>3637</v>
      </c>
      <c r="BV346" s="11" t="s">
        <v>3638</v>
      </c>
      <c r="BW346" s="9" t="s">
        <v>113</v>
      </c>
      <c r="BX346" s="11" t="s">
        <v>213</v>
      </c>
      <c r="BY346" s="11" t="s">
        <v>103</v>
      </c>
      <c r="BZ346" s="11" t="s">
        <v>196</v>
      </c>
      <c r="CA346" s="10" t="s">
        <v>103</v>
      </c>
      <c r="CB346" s="9" t="s">
        <v>117</v>
      </c>
      <c r="CC346" s="22" t="s">
        <v>3639</v>
      </c>
      <c r="CD346" s="10" t="s">
        <v>3640</v>
      </c>
      <c r="CE346" s="12" t="s">
        <v>103</v>
      </c>
      <c r="CF346" s="175"/>
      <c r="CG346" s="175"/>
      <c r="CH346" s="182" t="s">
        <v>791</v>
      </c>
      <c r="CI346" s="182" t="s">
        <v>121</v>
      </c>
      <c r="CJ346" s="182" t="s">
        <v>99</v>
      </c>
      <c r="CK346" s="182" t="s">
        <v>792</v>
      </c>
    </row>
    <row r="347" spans="1:89" ht="72" x14ac:dyDescent="0.25">
      <c r="A347" s="140">
        <v>291</v>
      </c>
      <c r="B347" s="10" t="s">
        <v>3641</v>
      </c>
      <c r="C347" s="10" t="s">
        <v>3642</v>
      </c>
      <c r="D347" s="9" t="s">
        <v>1408</v>
      </c>
      <c r="E347" s="17">
        <v>44966</v>
      </c>
      <c r="F347" s="10" t="s">
        <v>3643</v>
      </c>
      <c r="G347" s="10" t="s">
        <v>91</v>
      </c>
      <c r="H347" s="11" t="s">
        <v>92</v>
      </c>
      <c r="I347" s="11" t="s">
        <v>93</v>
      </c>
      <c r="J347" s="52">
        <v>52230305</v>
      </c>
      <c r="K347" s="86">
        <v>7</v>
      </c>
      <c r="L347" s="13" t="s">
        <v>94</v>
      </c>
      <c r="M347" s="3" t="s">
        <v>95</v>
      </c>
      <c r="N347" s="23" t="s">
        <v>3644</v>
      </c>
      <c r="O347" s="11" t="s">
        <v>97</v>
      </c>
      <c r="P347" s="3" t="s">
        <v>98</v>
      </c>
      <c r="Q347" s="10" t="s">
        <v>99</v>
      </c>
      <c r="R347" s="10" t="s">
        <v>867</v>
      </c>
      <c r="S347" s="10" t="s">
        <v>1080</v>
      </c>
      <c r="T347" s="28">
        <v>52267258</v>
      </c>
      <c r="U347" s="10" t="s">
        <v>867</v>
      </c>
      <c r="V347" s="10" t="s">
        <v>1081</v>
      </c>
      <c r="W347" s="10" t="s">
        <v>103</v>
      </c>
      <c r="X347" s="10" t="s">
        <v>103</v>
      </c>
      <c r="Y347" s="10" t="s">
        <v>104</v>
      </c>
      <c r="Z347" s="18">
        <v>40604062</v>
      </c>
      <c r="AA347" s="10" t="s">
        <v>103</v>
      </c>
      <c r="AB347" s="10" t="s">
        <v>103</v>
      </c>
      <c r="AC347" s="18">
        <v>3794773</v>
      </c>
      <c r="AD347" s="6" t="s">
        <v>103</v>
      </c>
      <c r="AE347" s="9">
        <v>76023</v>
      </c>
      <c r="AF347" s="9">
        <v>85423</v>
      </c>
      <c r="AG347" s="19" t="s">
        <v>3645</v>
      </c>
      <c r="AH347" s="20">
        <v>44970</v>
      </c>
      <c r="AI347" s="17">
        <v>44971</v>
      </c>
      <c r="AJ347" s="10" t="s">
        <v>103</v>
      </c>
      <c r="AK347" s="10" t="s">
        <v>103</v>
      </c>
      <c r="AL347" s="21" t="s">
        <v>103</v>
      </c>
      <c r="AM347" s="10" t="s">
        <v>103</v>
      </c>
      <c r="AN347" s="20" t="s">
        <v>103</v>
      </c>
      <c r="AO347" s="7">
        <v>0</v>
      </c>
      <c r="AP347" s="10" t="s">
        <v>103</v>
      </c>
      <c r="AQ347" s="7">
        <v>0</v>
      </c>
      <c r="AR347" s="10" t="s">
        <v>103</v>
      </c>
      <c r="AS347" s="7">
        <v>0</v>
      </c>
      <c r="AT347" s="3" t="s">
        <v>103</v>
      </c>
      <c r="AU347" s="7">
        <v>0</v>
      </c>
      <c r="AV347" s="3" t="s">
        <v>103</v>
      </c>
      <c r="AW347" s="7">
        <v>0</v>
      </c>
      <c r="AX347" s="3" t="s">
        <v>103</v>
      </c>
      <c r="AY347" s="7">
        <v>0</v>
      </c>
      <c r="AZ347" s="3" t="s">
        <v>103</v>
      </c>
      <c r="BA347" s="10">
        <v>0</v>
      </c>
      <c r="BB347" s="3" t="s">
        <v>103</v>
      </c>
      <c r="BC347" s="3">
        <f t="shared" si="24"/>
        <v>0</v>
      </c>
      <c r="BD347" s="8">
        <f t="shared" ref="BD347:BD410" si="26">Z347+AO347+AQ347+AS347</f>
        <v>40604062</v>
      </c>
      <c r="BE347" s="43">
        <v>0</v>
      </c>
      <c r="BF347" s="43">
        <v>0</v>
      </c>
      <c r="BG347" s="43">
        <v>0</v>
      </c>
      <c r="BH347" s="43">
        <v>0</v>
      </c>
      <c r="BI347" s="20">
        <v>45291</v>
      </c>
      <c r="BJ347" s="20">
        <v>45291</v>
      </c>
      <c r="BK347" s="183">
        <f t="shared" ca="1" si="25"/>
        <v>-838</v>
      </c>
      <c r="BL347" s="10" t="s">
        <v>127</v>
      </c>
      <c r="BM347" s="10" t="s">
        <v>95</v>
      </c>
      <c r="BN347" s="9" t="s">
        <v>107</v>
      </c>
      <c r="BO347" s="9" t="s">
        <v>3646</v>
      </c>
      <c r="BP347" s="10">
        <v>0</v>
      </c>
      <c r="BQ347" s="10" t="s">
        <v>109</v>
      </c>
      <c r="BR347" s="17">
        <v>44970</v>
      </c>
      <c r="BS347" s="9" t="s">
        <v>3410</v>
      </c>
      <c r="BT347" s="17">
        <v>44971</v>
      </c>
      <c r="BU347" s="10" t="s">
        <v>3647</v>
      </c>
      <c r="BV347" s="9" t="s">
        <v>131</v>
      </c>
      <c r="BW347" s="9" t="s">
        <v>113</v>
      </c>
      <c r="BX347" s="10" t="s">
        <v>132</v>
      </c>
      <c r="BY347" s="9" t="s">
        <v>103</v>
      </c>
      <c r="BZ347" s="10" t="s">
        <v>3648</v>
      </c>
      <c r="CA347" s="10" t="s">
        <v>103</v>
      </c>
      <c r="CB347" s="9" t="s">
        <v>117</v>
      </c>
      <c r="CC347" s="9" t="s">
        <v>3649</v>
      </c>
      <c r="CD347" s="10" t="s">
        <v>3650</v>
      </c>
      <c r="CE347" s="12" t="s">
        <v>103</v>
      </c>
      <c r="CF347" s="175"/>
      <c r="CG347" s="175"/>
      <c r="CH347" s="182" t="s">
        <v>347</v>
      </c>
      <c r="CI347" s="182" t="s">
        <v>121</v>
      </c>
      <c r="CJ347" s="182" t="s">
        <v>99</v>
      </c>
      <c r="CK347" s="182" t="s">
        <v>179</v>
      </c>
    </row>
    <row r="348" spans="1:89" ht="72" x14ac:dyDescent="0.25">
      <c r="A348" s="140">
        <v>298</v>
      </c>
      <c r="B348" s="10" t="s">
        <v>3651</v>
      </c>
      <c r="C348" s="10" t="s">
        <v>3652</v>
      </c>
      <c r="D348" s="9" t="s">
        <v>1408</v>
      </c>
      <c r="E348" s="17">
        <v>44966</v>
      </c>
      <c r="F348" s="10" t="s">
        <v>3653</v>
      </c>
      <c r="G348" s="10" t="s">
        <v>91</v>
      </c>
      <c r="H348" s="11" t="s">
        <v>92</v>
      </c>
      <c r="I348" s="11" t="s">
        <v>93</v>
      </c>
      <c r="J348" s="52">
        <v>80255217</v>
      </c>
      <c r="K348" s="13">
        <v>7</v>
      </c>
      <c r="L348" s="13" t="s">
        <v>94</v>
      </c>
      <c r="M348" s="3" t="s">
        <v>95</v>
      </c>
      <c r="N348" s="23" t="s">
        <v>3654</v>
      </c>
      <c r="O348" s="11" t="s">
        <v>97</v>
      </c>
      <c r="P348" s="3" t="s">
        <v>98</v>
      </c>
      <c r="Q348" s="10" t="s">
        <v>99</v>
      </c>
      <c r="R348" s="10" t="s">
        <v>867</v>
      </c>
      <c r="S348" s="10" t="s">
        <v>1080</v>
      </c>
      <c r="T348" s="28">
        <v>52267258</v>
      </c>
      <c r="U348" s="10" t="s">
        <v>867</v>
      </c>
      <c r="V348" s="10" t="s">
        <v>1081</v>
      </c>
      <c r="W348" s="10" t="s">
        <v>103</v>
      </c>
      <c r="X348" s="10" t="s">
        <v>103</v>
      </c>
      <c r="Y348" s="9" t="s">
        <v>104</v>
      </c>
      <c r="Z348" s="18">
        <v>40604062</v>
      </c>
      <c r="AA348" s="10" t="s">
        <v>103</v>
      </c>
      <c r="AB348" s="10" t="s">
        <v>103</v>
      </c>
      <c r="AC348" s="18">
        <v>3794773</v>
      </c>
      <c r="AD348" s="6" t="s">
        <v>103</v>
      </c>
      <c r="AE348" s="11">
        <v>71123</v>
      </c>
      <c r="AF348" s="11" t="s">
        <v>3655</v>
      </c>
      <c r="AG348" s="19">
        <v>2018011000833</v>
      </c>
      <c r="AH348" s="20">
        <v>44972</v>
      </c>
      <c r="AI348" s="20">
        <v>44974</v>
      </c>
      <c r="AJ348" s="10" t="s">
        <v>103</v>
      </c>
      <c r="AK348" s="10" t="s">
        <v>103</v>
      </c>
      <c r="AL348" s="21" t="s">
        <v>103</v>
      </c>
      <c r="AM348" s="10" t="s">
        <v>103</v>
      </c>
      <c r="AN348" s="20" t="s">
        <v>103</v>
      </c>
      <c r="AO348" s="7">
        <v>0</v>
      </c>
      <c r="AP348" s="10" t="s">
        <v>103</v>
      </c>
      <c r="AQ348" s="7">
        <v>0</v>
      </c>
      <c r="AR348" s="10" t="s">
        <v>103</v>
      </c>
      <c r="AS348" s="7">
        <v>0</v>
      </c>
      <c r="AT348" s="3" t="s">
        <v>103</v>
      </c>
      <c r="AU348" s="7">
        <v>0</v>
      </c>
      <c r="AV348" s="3" t="s">
        <v>103</v>
      </c>
      <c r="AW348" s="7">
        <v>0</v>
      </c>
      <c r="AX348" s="3" t="s">
        <v>103</v>
      </c>
      <c r="AY348" s="7">
        <v>0</v>
      </c>
      <c r="AZ348" s="3" t="s">
        <v>103</v>
      </c>
      <c r="BA348" s="10">
        <v>0</v>
      </c>
      <c r="BB348" s="3" t="s">
        <v>103</v>
      </c>
      <c r="BC348" s="3">
        <f t="shared" si="24"/>
        <v>0</v>
      </c>
      <c r="BD348" s="8">
        <f t="shared" si="26"/>
        <v>40604062</v>
      </c>
      <c r="BE348" s="43">
        <v>0</v>
      </c>
      <c r="BF348" s="43">
        <v>0</v>
      </c>
      <c r="BG348" s="43">
        <v>0</v>
      </c>
      <c r="BH348" s="43">
        <v>0</v>
      </c>
      <c r="BI348" s="17">
        <v>45291</v>
      </c>
      <c r="BJ348" s="17">
        <v>45291</v>
      </c>
      <c r="BK348" s="183">
        <f t="shared" ca="1" si="25"/>
        <v>-838</v>
      </c>
      <c r="BL348" s="10" t="s">
        <v>127</v>
      </c>
      <c r="BM348" s="10" t="s">
        <v>95</v>
      </c>
      <c r="BN348" s="10" t="s">
        <v>107</v>
      </c>
      <c r="BO348" s="10" t="s">
        <v>3656</v>
      </c>
      <c r="BP348" s="9">
        <v>0</v>
      </c>
      <c r="BQ348" s="11" t="s">
        <v>109</v>
      </c>
      <c r="BR348" s="17">
        <v>44973</v>
      </c>
      <c r="BS348" s="9" t="s">
        <v>3657</v>
      </c>
      <c r="BT348" s="17">
        <v>44973</v>
      </c>
      <c r="BU348" s="10" t="s">
        <v>3658</v>
      </c>
      <c r="BV348" s="9" t="s">
        <v>131</v>
      </c>
      <c r="BW348" s="9" t="s">
        <v>113</v>
      </c>
      <c r="BX348" s="10" t="s">
        <v>132</v>
      </c>
      <c r="BY348" s="9" t="s">
        <v>103</v>
      </c>
      <c r="BZ348" s="10" t="s">
        <v>2103</v>
      </c>
      <c r="CA348" s="10" t="s">
        <v>103</v>
      </c>
      <c r="CB348" s="9" t="s">
        <v>160</v>
      </c>
      <c r="CC348" s="9" t="s">
        <v>3659</v>
      </c>
      <c r="CD348" s="10" t="s">
        <v>3660</v>
      </c>
      <c r="CE348" s="12" t="s">
        <v>103</v>
      </c>
      <c r="CF348" s="175"/>
      <c r="CG348" s="175"/>
      <c r="CH348" s="182" t="s">
        <v>347</v>
      </c>
      <c r="CI348" s="182" t="s">
        <v>121</v>
      </c>
      <c r="CJ348" s="182" t="s">
        <v>99</v>
      </c>
      <c r="CK348" s="182" t="s">
        <v>179</v>
      </c>
    </row>
    <row r="349" spans="1:89" ht="126" x14ac:dyDescent="0.25">
      <c r="A349" s="140">
        <v>165</v>
      </c>
      <c r="B349" s="10" t="s">
        <v>3661</v>
      </c>
      <c r="C349" s="10" t="s">
        <v>3662</v>
      </c>
      <c r="D349" s="9" t="s">
        <v>321</v>
      </c>
      <c r="E349" s="17">
        <v>44966</v>
      </c>
      <c r="F349" s="10" t="s">
        <v>3663</v>
      </c>
      <c r="G349" s="10" t="s">
        <v>91</v>
      </c>
      <c r="H349" s="11" t="s">
        <v>92</v>
      </c>
      <c r="I349" s="11" t="s">
        <v>93</v>
      </c>
      <c r="J349" s="19">
        <v>45545301</v>
      </c>
      <c r="K349" s="9">
        <v>5</v>
      </c>
      <c r="L349" s="9" t="s">
        <v>94</v>
      </c>
      <c r="M349" s="9" t="s">
        <v>2048</v>
      </c>
      <c r="N349" s="10" t="s">
        <v>1038</v>
      </c>
      <c r="O349" s="10" t="s">
        <v>384</v>
      </c>
      <c r="P349" s="3" t="s">
        <v>98</v>
      </c>
      <c r="Q349" s="10" t="s">
        <v>99</v>
      </c>
      <c r="R349" s="10" t="s">
        <v>653</v>
      </c>
      <c r="S349" s="10" t="s">
        <v>654</v>
      </c>
      <c r="T349" s="11">
        <v>52032888</v>
      </c>
      <c r="U349" s="10" t="s">
        <v>653</v>
      </c>
      <c r="V349" s="11" t="s">
        <v>655</v>
      </c>
      <c r="W349" s="10" t="s">
        <v>103</v>
      </c>
      <c r="X349" s="10" t="s">
        <v>103</v>
      </c>
      <c r="Y349" s="9" t="s">
        <v>104</v>
      </c>
      <c r="Z349" s="18">
        <v>83485039</v>
      </c>
      <c r="AA349" s="10" t="s">
        <v>103</v>
      </c>
      <c r="AB349" s="10" t="s">
        <v>103</v>
      </c>
      <c r="AC349" s="18">
        <v>7589549</v>
      </c>
      <c r="AD349" s="6" t="s">
        <v>103</v>
      </c>
      <c r="AE349" s="9">
        <v>57623</v>
      </c>
      <c r="AF349" s="9">
        <v>81923</v>
      </c>
      <c r="AG349" s="19">
        <v>2022011000068</v>
      </c>
      <c r="AH349" s="17">
        <v>44967</v>
      </c>
      <c r="AI349" s="17">
        <v>44970</v>
      </c>
      <c r="AJ349" s="10" t="s">
        <v>103</v>
      </c>
      <c r="AK349" s="10" t="s">
        <v>103</v>
      </c>
      <c r="AL349" s="21" t="s">
        <v>103</v>
      </c>
      <c r="AM349" s="10" t="s">
        <v>103</v>
      </c>
      <c r="AN349" s="20" t="s">
        <v>103</v>
      </c>
      <c r="AO349" s="7">
        <v>0</v>
      </c>
      <c r="AP349" s="10" t="s">
        <v>103</v>
      </c>
      <c r="AQ349" s="7">
        <v>0</v>
      </c>
      <c r="AR349" s="10" t="s">
        <v>103</v>
      </c>
      <c r="AS349" s="7">
        <v>0</v>
      </c>
      <c r="AT349" s="3" t="s">
        <v>103</v>
      </c>
      <c r="AU349" s="7">
        <v>0</v>
      </c>
      <c r="AV349" s="3" t="s">
        <v>103</v>
      </c>
      <c r="AW349" s="7">
        <v>0</v>
      </c>
      <c r="AX349" s="3" t="s">
        <v>103</v>
      </c>
      <c r="AY349" s="7">
        <v>0</v>
      </c>
      <c r="AZ349" s="3" t="s">
        <v>103</v>
      </c>
      <c r="BA349" s="10">
        <v>0</v>
      </c>
      <c r="BB349" s="3" t="s">
        <v>103</v>
      </c>
      <c r="BC349" s="3">
        <f t="shared" si="24"/>
        <v>0</v>
      </c>
      <c r="BD349" s="8">
        <f t="shared" si="26"/>
        <v>83485039</v>
      </c>
      <c r="BE349" s="43">
        <v>0</v>
      </c>
      <c r="BF349" s="43">
        <v>0</v>
      </c>
      <c r="BG349" s="43">
        <v>0</v>
      </c>
      <c r="BH349" s="43">
        <v>0</v>
      </c>
      <c r="BI349" s="17">
        <v>45291</v>
      </c>
      <c r="BJ349" s="17">
        <v>45291</v>
      </c>
      <c r="BK349" s="183">
        <f t="shared" ca="1" si="25"/>
        <v>-838</v>
      </c>
      <c r="BL349" s="10" t="s">
        <v>127</v>
      </c>
      <c r="BM349" s="10" t="s">
        <v>3664</v>
      </c>
      <c r="BN349" s="10" t="s">
        <v>107</v>
      </c>
      <c r="BO349" s="9" t="s">
        <v>3665</v>
      </c>
      <c r="BP349" s="9">
        <v>0</v>
      </c>
      <c r="BQ349" s="10" t="s">
        <v>109</v>
      </c>
      <c r="BR349" s="17">
        <v>44968</v>
      </c>
      <c r="BS349" s="9" t="s">
        <v>3666</v>
      </c>
      <c r="BT349" s="17">
        <v>44970</v>
      </c>
      <c r="BU349" s="10" t="s">
        <v>3667</v>
      </c>
      <c r="BV349" s="10" t="s">
        <v>131</v>
      </c>
      <c r="BW349" s="124" t="s">
        <v>113</v>
      </c>
      <c r="BX349" s="10" t="s">
        <v>132</v>
      </c>
      <c r="BY349" s="9" t="s">
        <v>103</v>
      </c>
      <c r="BZ349" s="10" t="s">
        <v>3165</v>
      </c>
      <c r="CA349" s="9" t="s">
        <v>103</v>
      </c>
      <c r="CB349" s="9" t="s">
        <v>117</v>
      </c>
      <c r="CC349" s="9" t="s">
        <v>3668</v>
      </c>
      <c r="CD349" s="10" t="s">
        <v>3669</v>
      </c>
      <c r="CE349" s="12" t="s">
        <v>103</v>
      </c>
      <c r="CF349" s="175"/>
      <c r="CG349" s="175"/>
      <c r="CH349" s="182" t="s">
        <v>245</v>
      </c>
      <c r="CI349" s="182" t="s">
        <v>246</v>
      </c>
      <c r="CJ349" s="182" t="s">
        <v>99</v>
      </c>
      <c r="CK349" s="182" t="s">
        <v>247</v>
      </c>
    </row>
    <row r="350" spans="1:89" ht="108" x14ac:dyDescent="0.25">
      <c r="A350" s="140">
        <v>579</v>
      </c>
      <c r="B350" s="10" t="s">
        <v>3670</v>
      </c>
      <c r="C350" s="10" t="s">
        <v>3671</v>
      </c>
      <c r="D350" s="9" t="s">
        <v>165</v>
      </c>
      <c r="E350" s="17">
        <v>44966</v>
      </c>
      <c r="F350" s="10" t="s">
        <v>3672</v>
      </c>
      <c r="G350" s="10" t="s">
        <v>91</v>
      </c>
      <c r="H350" s="11" t="s">
        <v>92</v>
      </c>
      <c r="I350" s="11" t="s">
        <v>93</v>
      </c>
      <c r="J350" s="52">
        <v>1010169744</v>
      </c>
      <c r="K350" s="13">
        <v>5</v>
      </c>
      <c r="L350" s="13" t="s">
        <v>94</v>
      </c>
      <c r="M350" s="13" t="s">
        <v>95</v>
      </c>
      <c r="N350" s="10" t="s">
        <v>3673</v>
      </c>
      <c r="O350" s="10" t="s">
        <v>384</v>
      </c>
      <c r="P350" s="10" t="s">
        <v>168</v>
      </c>
      <c r="Q350" s="10" t="s">
        <v>99</v>
      </c>
      <c r="R350" s="10" t="s">
        <v>2937</v>
      </c>
      <c r="S350" s="10" t="s">
        <v>2938</v>
      </c>
      <c r="T350" s="28">
        <v>52818254</v>
      </c>
      <c r="U350" s="2" t="s">
        <v>2939</v>
      </c>
      <c r="V350" s="9" t="s">
        <v>103</v>
      </c>
      <c r="W350" s="122" t="s">
        <v>2940</v>
      </c>
      <c r="X350" s="9" t="s">
        <v>103</v>
      </c>
      <c r="Y350" s="9" t="s">
        <v>104</v>
      </c>
      <c r="Z350" s="18">
        <v>43260412</v>
      </c>
      <c r="AA350" s="10" t="s">
        <v>103</v>
      </c>
      <c r="AB350" s="10" t="s">
        <v>103</v>
      </c>
      <c r="AC350" s="18">
        <v>8652088</v>
      </c>
      <c r="AD350" s="6" t="s">
        <v>103</v>
      </c>
      <c r="AE350" s="9">
        <v>63523</v>
      </c>
      <c r="AF350" s="9">
        <v>82723</v>
      </c>
      <c r="AG350" s="19">
        <v>2022011000068</v>
      </c>
      <c r="AH350" s="20">
        <v>44968</v>
      </c>
      <c r="AI350" s="17">
        <v>44970</v>
      </c>
      <c r="AJ350" s="10" t="s">
        <v>103</v>
      </c>
      <c r="AK350" s="10" t="s">
        <v>103</v>
      </c>
      <c r="AL350" s="21" t="s">
        <v>103</v>
      </c>
      <c r="AM350" s="10" t="s">
        <v>103</v>
      </c>
      <c r="AN350" s="20" t="s">
        <v>103</v>
      </c>
      <c r="AO350" s="7">
        <v>0</v>
      </c>
      <c r="AP350" s="10" t="s">
        <v>103</v>
      </c>
      <c r="AQ350" s="7">
        <v>0</v>
      </c>
      <c r="AR350" s="10" t="s">
        <v>103</v>
      </c>
      <c r="AS350" s="7">
        <v>0</v>
      </c>
      <c r="AT350" s="3" t="s">
        <v>103</v>
      </c>
      <c r="AU350" s="7">
        <v>0</v>
      </c>
      <c r="AV350" s="3" t="s">
        <v>103</v>
      </c>
      <c r="AW350" s="7">
        <v>0</v>
      </c>
      <c r="AX350" s="3" t="s">
        <v>103</v>
      </c>
      <c r="AY350" s="7">
        <v>0</v>
      </c>
      <c r="AZ350" s="3" t="s">
        <v>103</v>
      </c>
      <c r="BA350" s="10">
        <v>1</v>
      </c>
      <c r="BB350" s="20">
        <v>45085</v>
      </c>
      <c r="BC350" s="3">
        <f t="shared" si="24"/>
        <v>1</v>
      </c>
      <c r="BD350" s="8">
        <f t="shared" si="26"/>
        <v>43260412</v>
      </c>
      <c r="BE350" s="43">
        <v>0</v>
      </c>
      <c r="BF350" s="43">
        <v>0</v>
      </c>
      <c r="BG350" s="43">
        <v>0</v>
      </c>
      <c r="BH350" s="43">
        <v>0</v>
      </c>
      <c r="BI350" s="17">
        <v>45120</v>
      </c>
      <c r="BJ350" s="17">
        <v>45121</v>
      </c>
      <c r="BK350" s="183">
        <f t="shared" ca="1" si="25"/>
        <v>-1008</v>
      </c>
      <c r="BL350" s="10" t="s">
        <v>127</v>
      </c>
      <c r="BM350" s="10" t="s">
        <v>95</v>
      </c>
      <c r="BN350" s="10" t="s">
        <v>107</v>
      </c>
      <c r="BO350" s="9" t="s">
        <v>3674</v>
      </c>
      <c r="BP350" s="9">
        <v>0</v>
      </c>
      <c r="BQ350" s="10" t="s">
        <v>158</v>
      </c>
      <c r="BR350" s="17">
        <v>44970</v>
      </c>
      <c r="BS350" s="9" t="s">
        <v>3675</v>
      </c>
      <c r="BT350" s="17">
        <v>44970</v>
      </c>
      <c r="BU350" s="10" t="s">
        <v>3676</v>
      </c>
      <c r="BV350" s="11" t="s">
        <v>3677</v>
      </c>
      <c r="BW350" s="9" t="s">
        <v>113</v>
      </c>
      <c r="BX350" s="10" t="s">
        <v>2945</v>
      </c>
      <c r="BY350" s="9" t="s">
        <v>103</v>
      </c>
      <c r="BZ350" s="10" t="s">
        <v>2103</v>
      </c>
      <c r="CA350" s="10" t="s">
        <v>103</v>
      </c>
      <c r="CB350" s="9" t="s">
        <v>160</v>
      </c>
      <c r="CC350" s="9" t="s">
        <v>3678</v>
      </c>
      <c r="CD350" s="10" t="s">
        <v>3679</v>
      </c>
      <c r="CE350" s="12" t="s">
        <v>103</v>
      </c>
      <c r="CF350" s="175"/>
      <c r="CG350" s="175"/>
      <c r="CH350" s="182" t="s">
        <v>726</v>
      </c>
      <c r="CI350" s="182" t="s">
        <v>246</v>
      </c>
      <c r="CJ350" s="182" t="s">
        <v>727</v>
      </c>
      <c r="CK350" s="182" t="s">
        <v>2949</v>
      </c>
    </row>
    <row r="351" spans="1:89" ht="72" x14ac:dyDescent="0.25">
      <c r="A351" s="140">
        <v>410</v>
      </c>
      <c r="B351" s="10" t="s">
        <v>3680</v>
      </c>
      <c r="C351" s="10" t="s">
        <v>3681</v>
      </c>
      <c r="D351" s="9" t="s">
        <v>1118</v>
      </c>
      <c r="E351" s="17">
        <v>44966</v>
      </c>
      <c r="F351" s="10" t="s">
        <v>3682</v>
      </c>
      <c r="G351" s="10" t="s">
        <v>91</v>
      </c>
      <c r="H351" s="11" t="s">
        <v>92</v>
      </c>
      <c r="I351" s="11" t="s">
        <v>93</v>
      </c>
      <c r="J351" s="19">
        <v>41762265</v>
      </c>
      <c r="K351" s="9">
        <v>3</v>
      </c>
      <c r="L351" s="9" t="s">
        <v>94</v>
      </c>
      <c r="M351" s="3" t="s">
        <v>95</v>
      </c>
      <c r="N351" s="10" t="s">
        <v>3683</v>
      </c>
      <c r="O351" s="11" t="s">
        <v>97</v>
      </c>
      <c r="P351" s="3" t="s">
        <v>98</v>
      </c>
      <c r="Q351" s="10" t="s">
        <v>99</v>
      </c>
      <c r="R351" s="10" t="s">
        <v>1475</v>
      </c>
      <c r="S351" s="10" t="s">
        <v>1476</v>
      </c>
      <c r="T351" s="10">
        <v>51746389</v>
      </c>
      <c r="U351" s="10" t="s">
        <v>1475</v>
      </c>
      <c r="V351" s="9" t="s">
        <v>103</v>
      </c>
      <c r="W351" s="9" t="s">
        <v>103</v>
      </c>
      <c r="X351" s="9" t="s">
        <v>103</v>
      </c>
      <c r="Y351" s="10" t="s">
        <v>104</v>
      </c>
      <c r="Z351" s="18">
        <v>136915482</v>
      </c>
      <c r="AA351" s="10" t="s">
        <v>103</v>
      </c>
      <c r="AB351" s="10" t="s">
        <v>103</v>
      </c>
      <c r="AC351" s="18">
        <v>12446862</v>
      </c>
      <c r="AD351" s="6" t="s">
        <v>103</v>
      </c>
      <c r="AE351" s="9">
        <v>62923</v>
      </c>
      <c r="AF351" s="9">
        <v>107223</v>
      </c>
      <c r="AG351" s="19" t="s">
        <v>105</v>
      </c>
      <c r="AH351" s="20">
        <v>44978</v>
      </c>
      <c r="AI351" s="17">
        <v>44980</v>
      </c>
      <c r="AJ351" s="10" t="s">
        <v>103</v>
      </c>
      <c r="AK351" s="10" t="s">
        <v>103</v>
      </c>
      <c r="AL351" s="21" t="s">
        <v>103</v>
      </c>
      <c r="AM351" s="10" t="s">
        <v>103</v>
      </c>
      <c r="AN351" s="20" t="s">
        <v>103</v>
      </c>
      <c r="AO351" s="7">
        <v>0</v>
      </c>
      <c r="AP351" s="10" t="s">
        <v>103</v>
      </c>
      <c r="AQ351" s="7">
        <v>0</v>
      </c>
      <c r="AR351" s="10" t="s">
        <v>103</v>
      </c>
      <c r="AS351" s="7">
        <v>0</v>
      </c>
      <c r="AT351" s="3" t="s">
        <v>103</v>
      </c>
      <c r="AU351" s="7">
        <v>0</v>
      </c>
      <c r="AV351" s="3" t="s">
        <v>103</v>
      </c>
      <c r="AW351" s="7">
        <v>0</v>
      </c>
      <c r="AX351" s="3" t="s">
        <v>103</v>
      </c>
      <c r="AY351" s="7">
        <v>0</v>
      </c>
      <c r="AZ351" s="3" t="s">
        <v>103</v>
      </c>
      <c r="BA351" s="10">
        <v>0</v>
      </c>
      <c r="BB351" s="13" t="s">
        <v>103</v>
      </c>
      <c r="BC351" s="3">
        <f t="shared" si="24"/>
        <v>0</v>
      </c>
      <c r="BD351" s="8">
        <f t="shared" si="26"/>
        <v>136915482</v>
      </c>
      <c r="BE351" s="43">
        <v>0</v>
      </c>
      <c r="BF351" s="43">
        <v>0</v>
      </c>
      <c r="BG351" s="43">
        <v>0</v>
      </c>
      <c r="BH351" s="43">
        <v>0</v>
      </c>
      <c r="BI351" s="20">
        <v>45291</v>
      </c>
      <c r="BJ351" s="20">
        <v>45291</v>
      </c>
      <c r="BK351" s="183">
        <f t="shared" ca="1" si="25"/>
        <v>-838</v>
      </c>
      <c r="BL351" s="10" t="s">
        <v>127</v>
      </c>
      <c r="BM351" s="10" t="s">
        <v>95</v>
      </c>
      <c r="BN351" s="9" t="s">
        <v>107</v>
      </c>
      <c r="BO351" s="9" t="s">
        <v>3684</v>
      </c>
      <c r="BP351" s="9">
        <v>0</v>
      </c>
      <c r="BQ351" s="10" t="s">
        <v>109</v>
      </c>
      <c r="BR351" s="17">
        <v>44978</v>
      </c>
      <c r="BS351" s="9" t="s">
        <v>3685</v>
      </c>
      <c r="BT351" s="17">
        <v>44980</v>
      </c>
      <c r="BU351" s="10" t="s">
        <v>3686</v>
      </c>
      <c r="BV351" s="9" t="s">
        <v>131</v>
      </c>
      <c r="BW351" s="9" t="s">
        <v>113</v>
      </c>
      <c r="BX351" s="10" t="s">
        <v>132</v>
      </c>
      <c r="BY351" s="9" t="s">
        <v>103</v>
      </c>
      <c r="BZ351" s="10" t="s">
        <v>2840</v>
      </c>
      <c r="CA351" s="9" t="s">
        <v>103</v>
      </c>
      <c r="CB351" s="9" t="s">
        <v>117</v>
      </c>
      <c r="CC351" s="9" t="s">
        <v>3687</v>
      </c>
      <c r="CD351" s="10" t="s">
        <v>3688</v>
      </c>
      <c r="CE351" s="12" t="s">
        <v>103</v>
      </c>
      <c r="CF351" s="175"/>
      <c r="CG351" s="175"/>
      <c r="CH351" s="182" t="s">
        <v>1482</v>
      </c>
      <c r="CI351" s="182" t="s">
        <v>494</v>
      </c>
      <c r="CJ351" s="182" t="s">
        <v>99</v>
      </c>
      <c r="CK351" s="182" t="s">
        <v>1483</v>
      </c>
    </row>
    <row r="352" spans="1:89" ht="108" x14ac:dyDescent="0.25">
      <c r="A352" s="140">
        <v>31</v>
      </c>
      <c r="B352" s="11" t="s">
        <v>3689</v>
      </c>
      <c r="C352" s="10" t="s">
        <v>3690</v>
      </c>
      <c r="D352" s="9" t="s">
        <v>89</v>
      </c>
      <c r="E352" s="17">
        <v>44966</v>
      </c>
      <c r="F352" s="10" t="s">
        <v>3691</v>
      </c>
      <c r="G352" s="10" t="s">
        <v>91</v>
      </c>
      <c r="H352" s="11" t="s">
        <v>1452</v>
      </c>
      <c r="I352" s="10" t="s">
        <v>1453</v>
      </c>
      <c r="J352" s="19">
        <v>800240660</v>
      </c>
      <c r="K352" s="10">
        <v>2</v>
      </c>
      <c r="L352" s="9" t="s">
        <v>1735</v>
      </c>
      <c r="M352" s="10" t="s">
        <v>3692</v>
      </c>
      <c r="N352" s="192" t="s">
        <v>3693</v>
      </c>
      <c r="O352" s="11" t="s">
        <v>97</v>
      </c>
      <c r="P352" s="3" t="s">
        <v>98</v>
      </c>
      <c r="Q352" s="10" t="s">
        <v>99</v>
      </c>
      <c r="R352" s="10" t="s">
        <v>783</v>
      </c>
      <c r="S352" s="10" t="s">
        <v>2121</v>
      </c>
      <c r="T352" s="28">
        <v>52021909</v>
      </c>
      <c r="U352" s="10" t="s">
        <v>783</v>
      </c>
      <c r="V352" s="10" t="s">
        <v>103</v>
      </c>
      <c r="W352" s="10" t="s">
        <v>103</v>
      </c>
      <c r="X352" s="10" t="s">
        <v>103</v>
      </c>
      <c r="Y352" s="9" t="s">
        <v>104</v>
      </c>
      <c r="Z352" s="18">
        <v>1382917160</v>
      </c>
      <c r="AA352" s="9" t="s">
        <v>103</v>
      </c>
      <c r="AB352" s="9" t="s">
        <v>103</v>
      </c>
      <c r="AC352" s="18" t="s">
        <v>103</v>
      </c>
      <c r="AD352" s="6" t="s">
        <v>103</v>
      </c>
      <c r="AE352" s="9">
        <v>72223</v>
      </c>
      <c r="AF352" s="9">
        <v>107723</v>
      </c>
      <c r="AG352" s="19" t="s">
        <v>3694</v>
      </c>
      <c r="AH352" s="20">
        <v>44978</v>
      </c>
      <c r="AI352" s="17">
        <v>44981</v>
      </c>
      <c r="AJ352" s="10" t="s">
        <v>103</v>
      </c>
      <c r="AK352" s="10" t="s">
        <v>103</v>
      </c>
      <c r="AL352" s="21" t="s">
        <v>103</v>
      </c>
      <c r="AM352" s="10" t="s">
        <v>103</v>
      </c>
      <c r="AN352" s="20" t="s">
        <v>103</v>
      </c>
      <c r="AO352" s="42">
        <v>31146822</v>
      </c>
      <c r="AP352" s="20">
        <v>45210</v>
      </c>
      <c r="AQ352" s="43">
        <v>0</v>
      </c>
      <c r="AR352" s="10" t="s">
        <v>103</v>
      </c>
      <c r="AS352" s="7">
        <v>0</v>
      </c>
      <c r="AT352" s="3" t="s">
        <v>103</v>
      </c>
      <c r="AU352" s="7">
        <v>0</v>
      </c>
      <c r="AV352" s="3" t="s">
        <v>103</v>
      </c>
      <c r="AW352" s="7">
        <v>0</v>
      </c>
      <c r="AX352" s="3" t="s">
        <v>103</v>
      </c>
      <c r="AY352" s="7">
        <v>0</v>
      </c>
      <c r="AZ352" s="3" t="s">
        <v>103</v>
      </c>
      <c r="BA352" s="10">
        <v>0</v>
      </c>
      <c r="BB352" s="3" t="s">
        <v>103</v>
      </c>
      <c r="BC352" s="3">
        <f t="shared" si="24"/>
        <v>0</v>
      </c>
      <c r="BD352" s="8">
        <f t="shared" si="26"/>
        <v>1414063982</v>
      </c>
      <c r="BE352" s="43">
        <v>0</v>
      </c>
      <c r="BF352" s="203">
        <v>0</v>
      </c>
      <c r="BG352" s="43">
        <v>0</v>
      </c>
      <c r="BH352" s="43">
        <v>0</v>
      </c>
      <c r="BI352" s="12">
        <v>45291</v>
      </c>
      <c r="BJ352" s="12">
        <v>45291</v>
      </c>
      <c r="BK352" s="183">
        <f t="shared" ca="1" si="25"/>
        <v>-838</v>
      </c>
      <c r="BL352" s="9" t="s">
        <v>106</v>
      </c>
      <c r="BM352" s="11" t="s">
        <v>95</v>
      </c>
      <c r="BN352" s="10" t="s">
        <v>107</v>
      </c>
      <c r="BO352" s="9" t="s">
        <v>3695</v>
      </c>
      <c r="BP352" s="9">
        <v>0</v>
      </c>
      <c r="BQ352" s="10" t="s">
        <v>109</v>
      </c>
      <c r="BR352" s="17">
        <v>44980</v>
      </c>
      <c r="BS352" s="9" t="s">
        <v>3696</v>
      </c>
      <c r="BT352" s="17">
        <v>44981</v>
      </c>
      <c r="BU352" s="10" t="s">
        <v>3697</v>
      </c>
      <c r="BV352" s="10" t="s">
        <v>3698</v>
      </c>
      <c r="BW352" s="9" t="s">
        <v>113</v>
      </c>
      <c r="BX352" s="9" t="s">
        <v>3699</v>
      </c>
      <c r="BY352" s="9" t="s">
        <v>103</v>
      </c>
      <c r="BZ352" s="10" t="s">
        <v>103</v>
      </c>
      <c r="CA352" s="10" t="s">
        <v>103</v>
      </c>
      <c r="CB352" s="10" t="s">
        <v>103</v>
      </c>
      <c r="CC352" s="10" t="s">
        <v>103</v>
      </c>
      <c r="CD352" s="10" t="s">
        <v>3700</v>
      </c>
      <c r="CE352" s="12">
        <v>45911</v>
      </c>
      <c r="CF352" s="175"/>
      <c r="CG352" s="175"/>
      <c r="CH352" s="182" t="s">
        <v>791</v>
      </c>
      <c r="CI352" s="182" t="s">
        <v>121</v>
      </c>
      <c r="CJ352" s="182" t="s">
        <v>99</v>
      </c>
      <c r="CK352" s="182" t="s">
        <v>792</v>
      </c>
    </row>
    <row r="353" spans="1:89" ht="72" x14ac:dyDescent="0.25">
      <c r="A353" s="140">
        <v>620</v>
      </c>
      <c r="B353" s="10" t="s">
        <v>3701</v>
      </c>
      <c r="C353" s="10" t="s">
        <v>3702</v>
      </c>
      <c r="D353" s="9" t="s">
        <v>1408</v>
      </c>
      <c r="E353" s="17">
        <v>44966</v>
      </c>
      <c r="F353" s="10" t="s">
        <v>3703</v>
      </c>
      <c r="G353" s="10" t="s">
        <v>91</v>
      </c>
      <c r="H353" s="11" t="s">
        <v>92</v>
      </c>
      <c r="I353" s="11" t="s">
        <v>93</v>
      </c>
      <c r="J353" s="19">
        <v>79824531</v>
      </c>
      <c r="K353" s="9">
        <v>3</v>
      </c>
      <c r="L353" s="9" t="s">
        <v>94</v>
      </c>
      <c r="M353" s="3" t="s">
        <v>95</v>
      </c>
      <c r="N353" s="10" t="s">
        <v>3704</v>
      </c>
      <c r="O353" s="10" t="s">
        <v>384</v>
      </c>
      <c r="P353" s="3" t="s">
        <v>98</v>
      </c>
      <c r="Q353" s="10" t="s">
        <v>99</v>
      </c>
      <c r="R353" s="10" t="s">
        <v>522</v>
      </c>
      <c r="S353" s="10" t="s">
        <v>523</v>
      </c>
      <c r="T353" s="11">
        <v>79309847</v>
      </c>
      <c r="U353" s="10" t="s">
        <v>522</v>
      </c>
      <c r="V353" s="11" t="s">
        <v>103</v>
      </c>
      <c r="W353" s="10" t="s">
        <v>103</v>
      </c>
      <c r="X353" s="10" t="s">
        <v>103</v>
      </c>
      <c r="Y353" s="9" t="s">
        <v>104</v>
      </c>
      <c r="Z353" s="18">
        <v>40604062</v>
      </c>
      <c r="AA353" s="10" t="s">
        <v>103</v>
      </c>
      <c r="AB353" s="10" t="s">
        <v>103</v>
      </c>
      <c r="AC353" s="18">
        <v>3794773</v>
      </c>
      <c r="AD353" s="6" t="s">
        <v>103</v>
      </c>
      <c r="AE353" s="9">
        <v>39623</v>
      </c>
      <c r="AF353" s="9">
        <v>89123</v>
      </c>
      <c r="AG353" s="19">
        <v>2022011000068</v>
      </c>
      <c r="AH353" s="17">
        <v>44972</v>
      </c>
      <c r="AI353" s="20">
        <v>44973</v>
      </c>
      <c r="AJ353" s="10" t="s">
        <v>103</v>
      </c>
      <c r="AK353" s="10" t="s">
        <v>103</v>
      </c>
      <c r="AL353" s="21" t="s">
        <v>103</v>
      </c>
      <c r="AM353" s="10" t="s">
        <v>103</v>
      </c>
      <c r="AN353" s="20" t="s">
        <v>103</v>
      </c>
      <c r="AO353" s="7">
        <v>0</v>
      </c>
      <c r="AP353" s="10" t="s">
        <v>103</v>
      </c>
      <c r="AQ353" s="7">
        <v>0</v>
      </c>
      <c r="AR353" s="10" t="s">
        <v>103</v>
      </c>
      <c r="AS353" s="7">
        <v>0</v>
      </c>
      <c r="AT353" s="3" t="s">
        <v>103</v>
      </c>
      <c r="AU353" s="7">
        <v>0</v>
      </c>
      <c r="AV353" s="3" t="s">
        <v>103</v>
      </c>
      <c r="AW353" s="7">
        <v>0</v>
      </c>
      <c r="AX353" s="3" t="s">
        <v>103</v>
      </c>
      <c r="AY353" s="7">
        <v>0</v>
      </c>
      <c r="AZ353" s="3" t="s">
        <v>103</v>
      </c>
      <c r="BA353" s="10">
        <v>0</v>
      </c>
      <c r="BB353" s="13" t="s">
        <v>103</v>
      </c>
      <c r="BC353" s="3">
        <f t="shared" si="24"/>
        <v>0</v>
      </c>
      <c r="BD353" s="8">
        <f t="shared" si="26"/>
        <v>40604062</v>
      </c>
      <c r="BE353" s="43">
        <v>0</v>
      </c>
      <c r="BF353" s="43">
        <v>0</v>
      </c>
      <c r="BG353" s="43">
        <v>0</v>
      </c>
      <c r="BH353" s="43">
        <v>0</v>
      </c>
      <c r="BI353" s="17">
        <v>45291</v>
      </c>
      <c r="BJ353" s="17">
        <v>45291</v>
      </c>
      <c r="BK353" s="183">
        <f t="shared" ca="1" si="25"/>
        <v>-838</v>
      </c>
      <c r="BL353" s="10" t="s">
        <v>127</v>
      </c>
      <c r="BM353" s="10" t="s">
        <v>95</v>
      </c>
      <c r="BN353" s="10" t="s">
        <v>107</v>
      </c>
      <c r="BO353" s="9" t="s">
        <v>3705</v>
      </c>
      <c r="BP353" s="9">
        <v>0</v>
      </c>
      <c r="BQ353" s="10" t="s">
        <v>109</v>
      </c>
      <c r="BR353" s="17">
        <v>44972</v>
      </c>
      <c r="BS353" s="9" t="s">
        <v>3706</v>
      </c>
      <c r="BT353" s="17">
        <v>44973</v>
      </c>
      <c r="BU353" s="10" t="s">
        <v>3707</v>
      </c>
      <c r="BV353" s="9" t="s">
        <v>131</v>
      </c>
      <c r="BW353" s="124" t="s">
        <v>113</v>
      </c>
      <c r="BX353" s="10" t="s">
        <v>132</v>
      </c>
      <c r="BY353" s="9" t="s">
        <v>103</v>
      </c>
      <c r="BZ353" s="10" t="s">
        <v>2103</v>
      </c>
      <c r="CA353" s="10" t="s">
        <v>103</v>
      </c>
      <c r="CB353" s="9" t="s">
        <v>160</v>
      </c>
      <c r="CC353" s="9" t="s">
        <v>3708</v>
      </c>
      <c r="CD353" s="10" t="s">
        <v>3709</v>
      </c>
      <c r="CE353" s="12" t="s">
        <v>103</v>
      </c>
      <c r="CF353" s="175"/>
      <c r="CG353" s="175"/>
      <c r="CH353" s="182" t="s">
        <v>245</v>
      </c>
      <c r="CI353" s="182" t="s">
        <v>246</v>
      </c>
      <c r="CJ353" s="182" t="s">
        <v>99</v>
      </c>
      <c r="CK353" s="182" t="s">
        <v>247</v>
      </c>
    </row>
    <row r="354" spans="1:89" ht="72" x14ac:dyDescent="0.25">
      <c r="A354" s="140">
        <v>621</v>
      </c>
      <c r="B354" s="10" t="s">
        <v>3710</v>
      </c>
      <c r="C354" s="10" t="s">
        <v>3711</v>
      </c>
      <c r="D354" s="9" t="s">
        <v>1408</v>
      </c>
      <c r="E354" s="17">
        <v>44966</v>
      </c>
      <c r="F354" s="10" t="s">
        <v>3712</v>
      </c>
      <c r="G354" s="10" t="s">
        <v>91</v>
      </c>
      <c r="H354" s="11" t="s">
        <v>92</v>
      </c>
      <c r="I354" s="11" t="s">
        <v>93</v>
      </c>
      <c r="J354" s="19">
        <v>52242873</v>
      </c>
      <c r="K354" s="9">
        <v>0</v>
      </c>
      <c r="L354" s="9" t="s">
        <v>94</v>
      </c>
      <c r="M354" s="3" t="s">
        <v>95</v>
      </c>
      <c r="N354" s="10" t="s">
        <v>3704</v>
      </c>
      <c r="O354" s="10" t="s">
        <v>384</v>
      </c>
      <c r="P354" s="3" t="s">
        <v>98</v>
      </c>
      <c r="Q354" s="10" t="s">
        <v>99</v>
      </c>
      <c r="R354" s="10" t="s">
        <v>522</v>
      </c>
      <c r="S354" s="10" t="s">
        <v>523</v>
      </c>
      <c r="T354" s="11">
        <v>79309847</v>
      </c>
      <c r="U354" s="10" t="s">
        <v>522</v>
      </c>
      <c r="V354" s="10" t="s">
        <v>103</v>
      </c>
      <c r="W354" s="10" t="s">
        <v>103</v>
      </c>
      <c r="X354" s="10" t="s">
        <v>103</v>
      </c>
      <c r="Y354" s="9" t="s">
        <v>104</v>
      </c>
      <c r="Z354" s="18">
        <v>40604062</v>
      </c>
      <c r="AA354" s="10" t="s">
        <v>103</v>
      </c>
      <c r="AB354" s="10" t="s">
        <v>103</v>
      </c>
      <c r="AC354" s="18">
        <v>3794773</v>
      </c>
      <c r="AD354" s="6" t="s">
        <v>103</v>
      </c>
      <c r="AE354" s="9">
        <v>39723</v>
      </c>
      <c r="AF354" s="9">
        <v>94123</v>
      </c>
      <c r="AG354" s="19">
        <v>2022011000068</v>
      </c>
      <c r="AH354" s="17">
        <v>44973</v>
      </c>
      <c r="AI354" s="17">
        <v>44974</v>
      </c>
      <c r="AJ354" s="10" t="s">
        <v>103</v>
      </c>
      <c r="AK354" s="10" t="s">
        <v>103</v>
      </c>
      <c r="AL354" s="21" t="s">
        <v>103</v>
      </c>
      <c r="AM354" s="10" t="s">
        <v>103</v>
      </c>
      <c r="AN354" s="20" t="s">
        <v>103</v>
      </c>
      <c r="AO354" s="7">
        <v>0</v>
      </c>
      <c r="AP354" s="10" t="s">
        <v>103</v>
      </c>
      <c r="AQ354" s="7">
        <v>0</v>
      </c>
      <c r="AR354" s="10" t="s">
        <v>103</v>
      </c>
      <c r="AS354" s="7">
        <v>0</v>
      </c>
      <c r="AT354" s="3" t="s">
        <v>103</v>
      </c>
      <c r="AU354" s="7">
        <v>0</v>
      </c>
      <c r="AV354" s="3" t="s">
        <v>103</v>
      </c>
      <c r="AW354" s="7">
        <v>0</v>
      </c>
      <c r="AX354" s="3" t="s">
        <v>103</v>
      </c>
      <c r="AY354" s="7">
        <v>0</v>
      </c>
      <c r="AZ354" s="3" t="s">
        <v>103</v>
      </c>
      <c r="BA354" s="10">
        <v>0</v>
      </c>
      <c r="BB354" s="13" t="s">
        <v>103</v>
      </c>
      <c r="BC354" s="3">
        <f t="shared" si="24"/>
        <v>0</v>
      </c>
      <c r="BD354" s="8">
        <f t="shared" si="26"/>
        <v>40604062</v>
      </c>
      <c r="BE354" s="43">
        <v>0</v>
      </c>
      <c r="BF354" s="43">
        <v>0</v>
      </c>
      <c r="BG354" s="43">
        <v>0</v>
      </c>
      <c r="BH354" s="43">
        <v>0</v>
      </c>
      <c r="BI354" s="17">
        <v>45291</v>
      </c>
      <c r="BJ354" s="17">
        <v>45291</v>
      </c>
      <c r="BK354" s="183">
        <f t="shared" ca="1" si="25"/>
        <v>-838</v>
      </c>
      <c r="BL354" s="10" t="s">
        <v>127</v>
      </c>
      <c r="BM354" s="10" t="s">
        <v>95</v>
      </c>
      <c r="BN354" s="10" t="s">
        <v>107</v>
      </c>
      <c r="BO354" s="9" t="s">
        <v>3713</v>
      </c>
      <c r="BP354" s="9">
        <v>0</v>
      </c>
      <c r="BQ354" s="10" t="s">
        <v>109</v>
      </c>
      <c r="BR354" s="17">
        <v>44973</v>
      </c>
      <c r="BS354" s="9" t="s">
        <v>3657</v>
      </c>
      <c r="BT354" s="17">
        <v>44974</v>
      </c>
      <c r="BU354" s="10" t="s">
        <v>3714</v>
      </c>
      <c r="BV354" s="9" t="s">
        <v>131</v>
      </c>
      <c r="BW354" s="124" t="s">
        <v>113</v>
      </c>
      <c r="BX354" s="10" t="s">
        <v>132</v>
      </c>
      <c r="BY354" s="9" t="s">
        <v>103</v>
      </c>
      <c r="BZ354" s="11" t="s">
        <v>788</v>
      </c>
      <c r="CA354" s="10" t="s">
        <v>103</v>
      </c>
      <c r="CB354" s="9" t="s">
        <v>117</v>
      </c>
      <c r="CC354" s="9" t="s">
        <v>3715</v>
      </c>
      <c r="CD354" s="10" t="s">
        <v>3716</v>
      </c>
      <c r="CE354" s="12" t="s">
        <v>103</v>
      </c>
      <c r="CF354" s="175"/>
      <c r="CG354" s="175"/>
      <c r="CH354" s="182" t="s">
        <v>245</v>
      </c>
      <c r="CI354" s="182" t="s">
        <v>246</v>
      </c>
      <c r="CJ354" s="182" t="s">
        <v>99</v>
      </c>
      <c r="CK354" s="182" t="s">
        <v>247</v>
      </c>
    </row>
    <row r="355" spans="1:89" ht="90" x14ac:dyDescent="0.25">
      <c r="A355" s="140">
        <v>363</v>
      </c>
      <c r="B355" s="2" t="s">
        <v>3717</v>
      </c>
      <c r="C355" s="10" t="s">
        <v>3718</v>
      </c>
      <c r="D355" s="9" t="s">
        <v>1118</v>
      </c>
      <c r="E355" s="17">
        <v>44966</v>
      </c>
      <c r="F355" s="10" t="s">
        <v>3719</v>
      </c>
      <c r="G355" s="10" t="s">
        <v>91</v>
      </c>
      <c r="H355" s="11" t="s">
        <v>92</v>
      </c>
      <c r="I355" s="11" t="s">
        <v>93</v>
      </c>
      <c r="J355" s="19">
        <v>1024545719</v>
      </c>
      <c r="K355" s="9">
        <v>4</v>
      </c>
      <c r="L355" s="9" t="s">
        <v>94</v>
      </c>
      <c r="M355" s="13" t="s">
        <v>95</v>
      </c>
      <c r="N355" s="10" t="s">
        <v>3720</v>
      </c>
      <c r="O355" s="11" t="s">
        <v>97</v>
      </c>
      <c r="P355" s="10" t="s">
        <v>168</v>
      </c>
      <c r="Q355" s="10" t="s">
        <v>99</v>
      </c>
      <c r="R355" s="10" t="s">
        <v>266</v>
      </c>
      <c r="S355" s="10" t="s">
        <v>267</v>
      </c>
      <c r="T355" s="10">
        <v>31905812</v>
      </c>
      <c r="U355" s="10" t="s">
        <v>266</v>
      </c>
      <c r="V355" s="10" t="s">
        <v>268</v>
      </c>
      <c r="W355" s="10" t="s">
        <v>103</v>
      </c>
      <c r="X355" s="10" t="s">
        <v>103</v>
      </c>
      <c r="Y355" s="9" t="s">
        <v>3721</v>
      </c>
      <c r="Z355" s="18">
        <v>60109236</v>
      </c>
      <c r="AA355" s="10" t="s">
        <v>103</v>
      </c>
      <c r="AB355" s="10" t="s">
        <v>103</v>
      </c>
      <c r="AC355" s="18">
        <v>5464476</v>
      </c>
      <c r="AD355" s="6" t="s">
        <v>103</v>
      </c>
      <c r="AE355" s="9">
        <v>75023</v>
      </c>
      <c r="AF355" s="9" t="s">
        <v>3722</v>
      </c>
      <c r="AG355" s="19">
        <v>2018011001175</v>
      </c>
      <c r="AH355" s="17">
        <v>44973</v>
      </c>
      <c r="AI355" s="17">
        <v>44974</v>
      </c>
      <c r="AJ355" s="10" t="s">
        <v>103</v>
      </c>
      <c r="AK355" s="10" t="s">
        <v>103</v>
      </c>
      <c r="AL355" s="21" t="s">
        <v>103</v>
      </c>
      <c r="AM355" s="10" t="s">
        <v>103</v>
      </c>
      <c r="AN355" s="20" t="s">
        <v>103</v>
      </c>
      <c r="AO355" s="7">
        <v>0</v>
      </c>
      <c r="AP355" s="10" t="s">
        <v>103</v>
      </c>
      <c r="AQ355" s="7">
        <v>0</v>
      </c>
      <c r="AR355" s="10" t="s">
        <v>103</v>
      </c>
      <c r="AS355" s="7">
        <v>0</v>
      </c>
      <c r="AT355" s="3" t="s">
        <v>103</v>
      </c>
      <c r="AU355" s="7">
        <v>0</v>
      </c>
      <c r="AV355" s="3" t="s">
        <v>103</v>
      </c>
      <c r="AW355" s="7">
        <v>0</v>
      </c>
      <c r="AX355" s="3" t="s">
        <v>103</v>
      </c>
      <c r="AY355" s="7">
        <v>0</v>
      </c>
      <c r="AZ355" s="3" t="s">
        <v>103</v>
      </c>
      <c r="BA355" s="10">
        <v>0</v>
      </c>
      <c r="BB355" s="10">
        <v>0</v>
      </c>
      <c r="BC355" s="3">
        <f t="shared" si="24"/>
        <v>-81</v>
      </c>
      <c r="BD355" s="8">
        <f t="shared" si="26"/>
        <v>60109236</v>
      </c>
      <c r="BE355" s="43">
        <v>0</v>
      </c>
      <c r="BF355" s="43">
        <v>0</v>
      </c>
      <c r="BG355" s="43">
        <v>0</v>
      </c>
      <c r="BH355" s="43">
        <v>0</v>
      </c>
      <c r="BI355" s="17">
        <v>45291</v>
      </c>
      <c r="BJ355" s="17">
        <v>45210</v>
      </c>
      <c r="BK355" s="183">
        <f t="shared" ca="1" si="25"/>
        <v>-919</v>
      </c>
      <c r="BL355" s="10" t="s">
        <v>127</v>
      </c>
      <c r="BM355" s="9" t="s">
        <v>601</v>
      </c>
      <c r="BN355" s="9" t="s">
        <v>107</v>
      </c>
      <c r="BO355" s="9" t="s">
        <v>3723</v>
      </c>
      <c r="BP355" s="10">
        <v>1</v>
      </c>
      <c r="BQ355" s="10" t="s">
        <v>109</v>
      </c>
      <c r="BR355" s="17">
        <v>44973</v>
      </c>
      <c r="BS355" s="9" t="s">
        <v>3587</v>
      </c>
      <c r="BT355" s="17">
        <v>44973</v>
      </c>
      <c r="BU355" s="11" t="s">
        <v>3724</v>
      </c>
      <c r="BV355" s="11" t="s">
        <v>3725</v>
      </c>
      <c r="BW355" s="9" t="s">
        <v>113</v>
      </c>
      <c r="BX355" s="9" t="s">
        <v>114</v>
      </c>
      <c r="BY355" s="9" t="s">
        <v>103</v>
      </c>
      <c r="BZ355" s="11" t="s">
        <v>175</v>
      </c>
      <c r="CA355" s="10" t="s">
        <v>103</v>
      </c>
      <c r="CB355" s="9" t="s">
        <v>117</v>
      </c>
      <c r="CC355" s="9" t="s">
        <v>3726</v>
      </c>
      <c r="CD355" s="10" t="s">
        <v>3727</v>
      </c>
      <c r="CE355" s="12">
        <v>45211</v>
      </c>
      <c r="CF355" s="175"/>
      <c r="CG355" s="175"/>
      <c r="CH355" s="182" t="s">
        <v>275</v>
      </c>
      <c r="CI355" s="182" t="s">
        <v>121</v>
      </c>
      <c r="CJ355" s="182" t="s">
        <v>99</v>
      </c>
      <c r="CK355" s="182" t="s">
        <v>179</v>
      </c>
    </row>
    <row r="356" spans="1:89" ht="90" x14ac:dyDescent="0.25">
      <c r="A356" s="140">
        <v>405</v>
      </c>
      <c r="B356" s="10" t="s">
        <v>3728</v>
      </c>
      <c r="C356" s="10" t="s">
        <v>3729</v>
      </c>
      <c r="D356" s="9" t="s">
        <v>1118</v>
      </c>
      <c r="E356" s="17">
        <v>44966</v>
      </c>
      <c r="F356" s="10" t="s">
        <v>3730</v>
      </c>
      <c r="G356" s="10" t="s">
        <v>91</v>
      </c>
      <c r="H356" s="11" t="s">
        <v>92</v>
      </c>
      <c r="I356" s="11" t="s">
        <v>93</v>
      </c>
      <c r="J356" s="19">
        <v>1020725841</v>
      </c>
      <c r="K356" s="9">
        <v>3</v>
      </c>
      <c r="L356" s="9" t="s">
        <v>94</v>
      </c>
      <c r="M356" s="3" t="s">
        <v>95</v>
      </c>
      <c r="N356" s="10" t="s">
        <v>3731</v>
      </c>
      <c r="O356" s="11" t="s">
        <v>97</v>
      </c>
      <c r="P356" s="3" t="s">
        <v>98</v>
      </c>
      <c r="Q356" s="10" t="s">
        <v>99</v>
      </c>
      <c r="R356" s="10" t="s">
        <v>1475</v>
      </c>
      <c r="S356" s="10" t="s">
        <v>1476</v>
      </c>
      <c r="T356" s="10">
        <v>51746389</v>
      </c>
      <c r="U356" s="10" t="s">
        <v>1475</v>
      </c>
      <c r="V356" s="11" t="s">
        <v>103</v>
      </c>
      <c r="W356" s="10" t="s">
        <v>103</v>
      </c>
      <c r="X356" s="10" t="s">
        <v>103</v>
      </c>
      <c r="Y356" s="9" t="s">
        <v>104</v>
      </c>
      <c r="Z356" s="18">
        <v>121888195</v>
      </c>
      <c r="AA356" s="10" t="s">
        <v>103</v>
      </c>
      <c r="AB356" s="10" t="s">
        <v>103</v>
      </c>
      <c r="AC356" s="18">
        <v>6615000</v>
      </c>
      <c r="AD356" s="6" t="s">
        <v>103</v>
      </c>
      <c r="AE356" s="9">
        <v>65123</v>
      </c>
      <c r="AF356" s="9">
        <v>85323</v>
      </c>
      <c r="AG356" s="19">
        <v>2018011001175</v>
      </c>
      <c r="AH356" s="20">
        <v>44964</v>
      </c>
      <c r="AI356" s="17">
        <v>44965</v>
      </c>
      <c r="AJ356" s="10" t="s">
        <v>103</v>
      </c>
      <c r="AK356" s="10" t="s">
        <v>103</v>
      </c>
      <c r="AL356" s="21" t="s">
        <v>103</v>
      </c>
      <c r="AM356" s="10" t="s">
        <v>103</v>
      </c>
      <c r="AN356" s="20" t="s">
        <v>103</v>
      </c>
      <c r="AO356" s="7">
        <v>0</v>
      </c>
      <c r="AP356" s="10" t="s">
        <v>103</v>
      </c>
      <c r="AQ356" s="7">
        <v>0</v>
      </c>
      <c r="AR356" s="10" t="s">
        <v>103</v>
      </c>
      <c r="AS356" s="7">
        <v>0</v>
      </c>
      <c r="AT356" s="3" t="s">
        <v>103</v>
      </c>
      <c r="AU356" s="7">
        <v>0</v>
      </c>
      <c r="AV356" s="3" t="s">
        <v>103</v>
      </c>
      <c r="AW356" s="7">
        <v>0</v>
      </c>
      <c r="AX356" s="3" t="s">
        <v>103</v>
      </c>
      <c r="AY356" s="7">
        <v>0</v>
      </c>
      <c r="AZ356" s="3" t="s">
        <v>103</v>
      </c>
      <c r="BA356" s="10">
        <v>0</v>
      </c>
      <c r="BB356" s="13" t="s">
        <v>103</v>
      </c>
      <c r="BC356" s="3">
        <f t="shared" si="24"/>
        <v>0</v>
      </c>
      <c r="BD356" s="8">
        <f t="shared" si="26"/>
        <v>121888195</v>
      </c>
      <c r="BE356" s="43">
        <v>0</v>
      </c>
      <c r="BF356" s="43">
        <v>0</v>
      </c>
      <c r="BG356" s="43">
        <v>0</v>
      </c>
      <c r="BH356" s="43">
        <v>0</v>
      </c>
      <c r="BI356" s="17">
        <v>45291</v>
      </c>
      <c r="BJ356" s="17">
        <v>45291</v>
      </c>
      <c r="BK356" s="183">
        <f t="shared" ca="1" si="25"/>
        <v>-838</v>
      </c>
      <c r="BL356" s="10" t="s">
        <v>127</v>
      </c>
      <c r="BM356" s="10" t="s">
        <v>95</v>
      </c>
      <c r="BN356" s="10" t="s">
        <v>107</v>
      </c>
      <c r="BO356" s="9" t="s">
        <v>3732</v>
      </c>
      <c r="BP356" s="9">
        <v>0</v>
      </c>
      <c r="BQ356" s="11" t="s">
        <v>109</v>
      </c>
      <c r="BR356" s="17">
        <v>44970</v>
      </c>
      <c r="BS356" s="9" t="s">
        <v>3362</v>
      </c>
      <c r="BT356" s="17">
        <v>44971</v>
      </c>
      <c r="BU356" s="10" t="s">
        <v>3733</v>
      </c>
      <c r="BV356" s="9" t="s">
        <v>131</v>
      </c>
      <c r="BW356" s="9" t="s">
        <v>113</v>
      </c>
      <c r="BX356" s="10" t="s">
        <v>132</v>
      </c>
      <c r="BY356" s="9" t="s">
        <v>103</v>
      </c>
      <c r="BZ356" s="10" t="s">
        <v>2103</v>
      </c>
      <c r="CA356" s="10" t="s">
        <v>103</v>
      </c>
      <c r="CB356" s="9" t="s">
        <v>117</v>
      </c>
      <c r="CC356" s="9" t="s">
        <v>3734</v>
      </c>
      <c r="CD356" s="10" t="s">
        <v>3735</v>
      </c>
      <c r="CE356" s="12" t="s">
        <v>103</v>
      </c>
      <c r="CF356" s="175"/>
      <c r="CG356" s="175"/>
      <c r="CH356" s="182" t="s">
        <v>1482</v>
      </c>
      <c r="CI356" s="182" t="s">
        <v>494</v>
      </c>
      <c r="CJ356" s="182" t="s">
        <v>99</v>
      </c>
      <c r="CK356" s="182" t="s">
        <v>1483</v>
      </c>
    </row>
    <row r="357" spans="1:89" ht="72" x14ac:dyDescent="0.25">
      <c r="A357" s="140">
        <v>449</v>
      </c>
      <c r="B357" s="10" t="s">
        <v>3736</v>
      </c>
      <c r="C357" s="10" t="s">
        <v>3737</v>
      </c>
      <c r="D357" s="9" t="s">
        <v>1118</v>
      </c>
      <c r="E357" s="17">
        <v>44967</v>
      </c>
      <c r="F357" s="10" t="s">
        <v>3738</v>
      </c>
      <c r="G357" s="10" t="s">
        <v>91</v>
      </c>
      <c r="H357" s="11" t="s">
        <v>92</v>
      </c>
      <c r="I357" s="11" t="s">
        <v>93</v>
      </c>
      <c r="J357" s="19">
        <v>80377709</v>
      </c>
      <c r="K357" s="9">
        <v>2</v>
      </c>
      <c r="L357" s="9" t="s">
        <v>94</v>
      </c>
      <c r="M357" s="9" t="s">
        <v>95</v>
      </c>
      <c r="N357" s="10" t="s">
        <v>3739</v>
      </c>
      <c r="O357" s="10"/>
      <c r="P357" s="10" t="s">
        <v>168</v>
      </c>
      <c r="Q357" s="10" t="s">
        <v>99</v>
      </c>
      <c r="R357" s="10" t="s">
        <v>1130</v>
      </c>
      <c r="S357" s="10" t="s">
        <v>1131</v>
      </c>
      <c r="T357" s="10">
        <v>91226679</v>
      </c>
      <c r="U357" s="11" t="s">
        <v>1130</v>
      </c>
      <c r="V357" s="11" t="s">
        <v>103</v>
      </c>
      <c r="W357" s="10" t="s">
        <v>103</v>
      </c>
      <c r="X357" s="10" t="s">
        <v>103</v>
      </c>
      <c r="Y357" s="9" t="s">
        <v>104</v>
      </c>
      <c r="Z357" s="18">
        <v>22768647</v>
      </c>
      <c r="AA357" s="10" t="s">
        <v>103</v>
      </c>
      <c r="AB357" s="10" t="s">
        <v>103</v>
      </c>
      <c r="AC357" s="18">
        <v>7589549</v>
      </c>
      <c r="AD357" s="6" t="s">
        <v>103</v>
      </c>
      <c r="AE357" s="9">
        <v>44123</v>
      </c>
      <c r="AF357" s="9">
        <v>88823</v>
      </c>
      <c r="AG357" s="19">
        <v>2018011001068</v>
      </c>
      <c r="AH357" s="20">
        <v>44971</v>
      </c>
      <c r="AI357" s="17">
        <v>44973</v>
      </c>
      <c r="AJ357" s="10" t="s">
        <v>103</v>
      </c>
      <c r="AK357" s="10" t="s">
        <v>103</v>
      </c>
      <c r="AL357" s="21" t="s">
        <v>103</v>
      </c>
      <c r="AM357" s="10" t="s">
        <v>103</v>
      </c>
      <c r="AN357" s="20" t="s">
        <v>103</v>
      </c>
      <c r="AO357" s="7">
        <v>0</v>
      </c>
      <c r="AP357" s="10" t="s">
        <v>103</v>
      </c>
      <c r="AQ357" s="7">
        <v>0</v>
      </c>
      <c r="AR357" s="10" t="s">
        <v>103</v>
      </c>
      <c r="AS357" s="7">
        <v>0</v>
      </c>
      <c r="AT357" s="3" t="s">
        <v>103</v>
      </c>
      <c r="AU357" s="7">
        <v>0</v>
      </c>
      <c r="AV357" s="3" t="s">
        <v>103</v>
      </c>
      <c r="AW357" s="7">
        <v>0</v>
      </c>
      <c r="AX357" s="3" t="s">
        <v>103</v>
      </c>
      <c r="AY357" s="7">
        <v>0</v>
      </c>
      <c r="AZ357" s="3" t="s">
        <v>103</v>
      </c>
      <c r="BA357" s="10">
        <v>0</v>
      </c>
      <c r="BB357" s="10">
        <v>0</v>
      </c>
      <c r="BC357" s="3">
        <f t="shared" si="24"/>
        <v>0</v>
      </c>
      <c r="BD357" s="8">
        <f t="shared" si="26"/>
        <v>22768647</v>
      </c>
      <c r="BE357" s="43">
        <v>0</v>
      </c>
      <c r="BF357" s="43">
        <v>0</v>
      </c>
      <c r="BG357" s="43">
        <v>0</v>
      </c>
      <c r="BH357" s="43">
        <v>0</v>
      </c>
      <c r="BI357" s="17">
        <v>45046</v>
      </c>
      <c r="BJ357" s="17">
        <v>45046</v>
      </c>
      <c r="BK357" s="183">
        <f t="shared" ca="1" si="25"/>
        <v>-1083</v>
      </c>
      <c r="BL357" s="10" t="s">
        <v>127</v>
      </c>
      <c r="BM357" s="10" t="s">
        <v>95</v>
      </c>
      <c r="BN357" s="10" t="s">
        <v>107</v>
      </c>
      <c r="BO357" s="9" t="s">
        <v>3740</v>
      </c>
      <c r="BP357" s="9">
        <v>0</v>
      </c>
      <c r="BQ357" s="11" t="s">
        <v>109</v>
      </c>
      <c r="BR357" s="17">
        <v>44972</v>
      </c>
      <c r="BS357" s="9" t="s">
        <v>3741</v>
      </c>
      <c r="BT357" s="17">
        <v>44973</v>
      </c>
      <c r="BU357" s="10" t="s">
        <v>3742</v>
      </c>
      <c r="BV357" s="11" t="s">
        <v>131</v>
      </c>
      <c r="BW357" s="9" t="s">
        <v>113</v>
      </c>
      <c r="BX357" s="10" t="s">
        <v>132</v>
      </c>
      <c r="BY357" s="9" t="s">
        <v>103</v>
      </c>
      <c r="BZ357" s="10" t="s">
        <v>2103</v>
      </c>
      <c r="CA357" s="10" t="s">
        <v>103</v>
      </c>
      <c r="CB357" s="9" t="s">
        <v>160</v>
      </c>
      <c r="CC357" s="102" t="s">
        <v>3743</v>
      </c>
      <c r="CD357" s="10" t="s">
        <v>3744</v>
      </c>
      <c r="CE357" s="12" t="s">
        <v>103</v>
      </c>
      <c r="CF357" s="175"/>
      <c r="CG357" s="175"/>
      <c r="CH357" s="182" t="s">
        <v>726</v>
      </c>
      <c r="CI357" s="182" t="s">
        <v>246</v>
      </c>
      <c r="CJ357" s="182" t="s">
        <v>1137</v>
      </c>
      <c r="CK357" s="182" t="s">
        <v>1137</v>
      </c>
    </row>
    <row r="358" spans="1:89" ht="72" x14ac:dyDescent="0.25">
      <c r="A358" s="140">
        <v>448</v>
      </c>
      <c r="B358" s="10" t="s">
        <v>3745</v>
      </c>
      <c r="C358" s="11" t="s">
        <v>3746</v>
      </c>
      <c r="D358" s="9" t="s">
        <v>1118</v>
      </c>
      <c r="E358" s="17">
        <v>44967</v>
      </c>
      <c r="F358" s="10" t="s">
        <v>3747</v>
      </c>
      <c r="G358" s="10" t="s">
        <v>91</v>
      </c>
      <c r="H358" s="11" t="s">
        <v>92</v>
      </c>
      <c r="I358" s="11" t="s">
        <v>93</v>
      </c>
      <c r="J358" s="19">
        <v>1033703684</v>
      </c>
      <c r="K358" s="9">
        <v>6</v>
      </c>
      <c r="L358" s="9" t="s">
        <v>94</v>
      </c>
      <c r="M358" s="9" t="s">
        <v>95</v>
      </c>
      <c r="N358" s="10" t="s">
        <v>3739</v>
      </c>
      <c r="O358" s="10"/>
      <c r="P358" s="10" t="s">
        <v>168</v>
      </c>
      <c r="Q358" s="10" t="s">
        <v>99</v>
      </c>
      <c r="R358" s="10" t="s">
        <v>1130</v>
      </c>
      <c r="S358" s="10" t="s">
        <v>1131</v>
      </c>
      <c r="T358" s="10">
        <v>91226679</v>
      </c>
      <c r="U358" s="11" t="s">
        <v>1130</v>
      </c>
      <c r="V358" s="11" t="s">
        <v>103</v>
      </c>
      <c r="W358" s="10" t="s">
        <v>103</v>
      </c>
      <c r="X358" s="10" t="s">
        <v>103</v>
      </c>
      <c r="Y358" s="9" t="s">
        <v>104</v>
      </c>
      <c r="Z358" s="18">
        <v>22768647</v>
      </c>
      <c r="AA358" s="10" t="s">
        <v>103</v>
      </c>
      <c r="AB358" s="10" t="s">
        <v>103</v>
      </c>
      <c r="AC358" s="18">
        <v>7589549</v>
      </c>
      <c r="AD358" s="6" t="s">
        <v>103</v>
      </c>
      <c r="AE358" s="9">
        <v>44023</v>
      </c>
      <c r="AF358" s="9" t="s">
        <v>3748</v>
      </c>
      <c r="AG358" s="19">
        <v>2018011001068</v>
      </c>
      <c r="AH358" s="20">
        <v>44974</v>
      </c>
      <c r="AI358" s="17">
        <v>44975</v>
      </c>
      <c r="AJ358" s="10" t="s">
        <v>103</v>
      </c>
      <c r="AK358" s="10" t="s">
        <v>103</v>
      </c>
      <c r="AL358" s="21" t="s">
        <v>103</v>
      </c>
      <c r="AM358" s="10" t="s">
        <v>103</v>
      </c>
      <c r="AN358" s="20" t="s">
        <v>103</v>
      </c>
      <c r="AO358" s="7">
        <v>0</v>
      </c>
      <c r="AP358" s="10" t="s">
        <v>103</v>
      </c>
      <c r="AQ358" s="7">
        <v>0</v>
      </c>
      <c r="AR358" s="10" t="s">
        <v>103</v>
      </c>
      <c r="AS358" s="7">
        <v>0</v>
      </c>
      <c r="AT358" s="3" t="s">
        <v>103</v>
      </c>
      <c r="AU358" s="7">
        <v>0</v>
      </c>
      <c r="AV358" s="3" t="s">
        <v>103</v>
      </c>
      <c r="AW358" s="7">
        <v>0</v>
      </c>
      <c r="AX358" s="3" t="s">
        <v>103</v>
      </c>
      <c r="AY358" s="7">
        <v>0</v>
      </c>
      <c r="AZ358" s="3" t="s">
        <v>103</v>
      </c>
      <c r="BA358" s="10">
        <v>0</v>
      </c>
      <c r="BB358" s="10">
        <v>0</v>
      </c>
      <c r="BC358" s="3">
        <f t="shared" si="24"/>
        <v>0</v>
      </c>
      <c r="BD358" s="8">
        <f t="shared" si="26"/>
        <v>22768647</v>
      </c>
      <c r="BE358" s="43">
        <v>0</v>
      </c>
      <c r="BF358" s="43">
        <v>0</v>
      </c>
      <c r="BG358" s="43">
        <v>0</v>
      </c>
      <c r="BH358" s="43">
        <v>0</v>
      </c>
      <c r="BI358" s="17">
        <v>45046</v>
      </c>
      <c r="BJ358" s="17">
        <v>45046</v>
      </c>
      <c r="BK358" s="183">
        <f t="shared" ca="1" si="25"/>
        <v>-1083</v>
      </c>
      <c r="BL358" s="10" t="s">
        <v>127</v>
      </c>
      <c r="BM358" s="10" t="s">
        <v>95</v>
      </c>
      <c r="BN358" s="10" t="s">
        <v>107</v>
      </c>
      <c r="BO358" s="9" t="s">
        <v>3749</v>
      </c>
      <c r="BP358" s="9">
        <v>0</v>
      </c>
      <c r="BQ358" s="11" t="s">
        <v>109</v>
      </c>
      <c r="BR358" s="17">
        <v>44974</v>
      </c>
      <c r="BS358" s="9" t="s">
        <v>3750</v>
      </c>
      <c r="BT358" s="17">
        <v>44974</v>
      </c>
      <c r="BU358" s="10" t="s">
        <v>3751</v>
      </c>
      <c r="BV358" s="10" t="s">
        <v>131</v>
      </c>
      <c r="BW358" s="9" t="s">
        <v>113</v>
      </c>
      <c r="BX358" s="10" t="s">
        <v>132</v>
      </c>
      <c r="BY358" s="9" t="s">
        <v>103</v>
      </c>
      <c r="BZ358" s="10" t="s">
        <v>142</v>
      </c>
      <c r="CA358" s="9" t="s">
        <v>103</v>
      </c>
      <c r="CB358" s="9" t="s">
        <v>160</v>
      </c>
      <c r="CC358" s="102" t="s">
        <v>3752</v>
      </c>
      <c r="CD358" s="10" t="s">
        <v>3753</v>
      </c>
      <c r="CE358" s="12" t="s">
        <v>103</v>
      </c>
      <c r="CF358" s="175"/>
      <c r="CG358" s="175"/>
      <c r="CH358" s="182" t="s">
        <v>726</v>
      </c>
      <c r="CI358" s="182" t="s">
        <v>246</v>
      </c>
      <c r="CJ358" s="182" t="s">
        <v>1137</v>
      </c>
      <c r="CK358" s="182" t="s">
        <v>1137</v>
      </c>
    </row>
    <row r="359" spans="1:89" ht="90" x14ac:dyDescent="0.25">
      <c r="A359" s="140">
        <v>387</v>
      </c>
      <c r="B359" s="10" t="s">
        <v>3754</v>
      </c>
      <c r="C359" s="10" t="s">
        <v>3755</v>
      </c>
      <c r="D359" s="9" t="s">
        <v>1118</v>
      </c>
      <c r="E359" s="17">
        <v>44967</v>
      </c>
      <c r="F359" s="10" t="s">
        <v>3756</v>
      </c>
      <c r="G359" s="10" t="s">
        <v>91</v>
      </c>
      <c r="H359" s="11" t="s">
        <v>92</v>
      </c>
      <c r="I359" s="11" t="s">
        <v>93</v>
      </c>
      <c r="J359" s="19">
        <v>1023885735</v>
      </c>
      <c r="K359" s="9">
        <v>7</v>
      </c>
      <c r="L359" s="9" t="s">
        <v>94</v>
      </c>
      <c r="M359" s="3" t="s">
        <v>95</v>
      </c>
      <c r="N359" s="10" t="s">
        <v>3757</v>
      </c>
      <c r="O359" s="11" t="s">
        <v>97</v>
      </c>
      <c r="P359" s="3" t="s">
        <v>98</v>
      </c>
      <c r="Q359" s="10" t="s">
        <v>99</v>
      </c>
      <c r="R359" s="10" t="s">
        <v>266</v>
      </c>
      <c r="S359" s="10" t="s">
        <v>267</v>
      </c>
      <c r="T359" s="10">
        <v>31905812</v>
      </c>
      <c r="U359" s="10" t="s">
        <v>266</v>
      </c>
      <c r="V359" s="10" t="s">
        <v>268</v>
      </c>
      <c r="W359" s="10" t="s">
        <v>103</v>
      </c>
      <c r="X359" s="10" t="s">
        <v>103</v>
      </c>
      <c r="Y359" s="9" t="s">
        <v>104</v>
      </c>
      <c r="Z359" s="18">
        <v>36315977</v>
      </c>
      <c r="AA359" s="10" t="s">
        <v>103</v>
      </c>
      <c r="AB359" s="10" t="s">
        <v>103</v>
      </c>
      <c r="AC359" s="18">
        <v>3415296</v>
      </c>
      <c r="AD359" s="6" t="s">
        <v>103</v>
      </c>
      <c r="AE359" s="9">
        <v>78123</v>
      </c>
      <c r="AF359" s="9">
        <v>93923</v>
      </c>
      <c r="AG359" s="19">
        <v>2018011001175</v>
      </c>
      <c r="AH359" s="20">
        <v>44973</v>
      </c>
      <c r="AI359" s="17">
        <v>44974</v>
      </c>
      <c r="AJ359" s="10" t="s">
        <v>103</v>
      </c>
      <c r="AK359" s="10" t="s">
        <v>103</v>
      </c>
      <c r="AL359" s="21" t="s">
        <v>103</v>
      </c>
      <c r="AM359" s="10" t="s">
        <v>103</v>
      </c>
      <c r="AN359" s="20" t="s">
        <v>103</v>
      </c>
      <c r="AO359" s="7">
        <v>0</v>
      </c>
      <c r="AP359" s="10" t="s">
        <v>103</v>
      </c>
      <c r="AQ359" s="7">
        <v>0</v>
      </c>
      <c r="AR359" s="10" t="s">
        <v>103</v>
      </c>
      <c r="AS359" s="7">
        <v>0</v>
      </c>
      <c r="AT359" s="3" t="s">
        <v>103</v>
      </c>
      <c r="AU359" s="7">
        <v>0</v>
      </c>
      <c r="AV359" s="3" t="s">
        <v>103</v>
      </c>
      <c r="AW359" s="7">
        <v>0</v>
      </c>
      <c r="AX359" s="3" t="s">
        <v>103</v>
      </c>
      <c r="AY359" s="7">
        <v>0</v>
      </c>
      <c r="AZ359" s="3" t="s">
        <v>103</v>
      </c>
      <c r="BA359" s="10">
        <v>0</v>
      </c>
      <c r="BB359" s="13" t="s">
        <v>103</v>
      </c>
      <c r="BC359" s="3">
        <f t="shared" si="24"/>
        <v>0</v>
      </c>
      <c r="BD359" s="8">
        <f t="shared" si="26"/>
        <v>36315977</v>
      </c>
      <c r="BE359" s="43">
        <v>0</v>
      </c>
      <c r="BF359" s="43">
        <v>0</v>
      </c>
      <c r="BG359" s="43">
        <v>0</v>
      </c>
      <c r="BH359" s="43">
        <v>0</v>
      </c>
      <c r="BI359" s="17">
        <v>45291</v>
      </c>
      <c r="BJ359" s="17">
        <v>45291</v>
      </c>
      <c r="BK359" s="183">
        <f t="shared" ca="1" si="25"/>
        <v>-838</v>
      </c>
      <c r="BL359" s="10" t="s">
        <v>127</v>
      </c>
      <c r="BM359" s="10" t="s">
        <v>95</v>
      </c>
      <c r="BN359" s="10" t="s">
        <v>107</v>
      </c>
      <c r="BO359" s="9" t="s">
        <v>3758</v>
      </c>
      <c r="BP359" s="9">
        <v>0</v>
      </c>
      <c r="BQ359" s="11" t="s">
        <v>109</v>
      </c>
      <c r="BR359" s="17">
        <v>44973</v>
      </c>
      <c r="BS359" s="9" t="s">
        <v>3759</v>
      </c>
      <c r="BT359" s="17">
        <v>44974</v>
      </c>
      <c r="BU359" s="10" t="s">
        <v>3760</v>
      </c>
      <c r="BV359" s="9" t="s">
        <v>131</v>
      </c>
      <c r="BW359" s="9" t="s">
        <v>113</v>
      </c>
      <c r="BX359" s="10" t="s">
        <v>132</v>
      </c>
      <c r="BY359" s="9" t="s">
        <v>103</v>
      </c>
      <c r="BZ359" s="10" t="s">
        <v>2103</v>
      </c>
      <c r="CA359" s="10" t="s">
        <v>103</v>
      </c>
      <c r="CB359" s="9" t="s">
        <v>117</v>
      </c>
      <c r="CC359" s="9" t="s">
        <v>3761</v>
      </c>
      <c r="CD359" s="10" t="s">
        <v>3762</v>
      </c>
      <c r="CE359" s="12" t="s">
        <v>103</v>
      </c>
      <c r="CF359" s="175"/>
      <c r="CG359" s="175"/>
      <c r="CH359" s="182" t="s">
        <v>275</v>
      </c>
      <c r="CI359" s="182" t="s">
        <v>121</v>
      </c>
      <c r="CJ359" s="182" t="s">
        <v>99</v>
      </c>
      <c r="CK359" s="182" t="s">
        <v>179</v>
      </c>
    </row>
    <row r="360" spans="1:89" ht="72" x14ac:dyDescent="0.25">
      <c r="A360" s="140">
        <v>450</v>
      </c>
      <c r="B360" s="10" t="s">
        <v>3763</v>
      </c>
      <c r="C360" s="10" t="s">
        <v>3764</v>
      </c>
      <c r="D360" s="9" t="s">
        <v>1118</v>
      </c>
      <c r="E360" s="17">
        <v>44967</v>
      </c>
      <c r="F360" s="10" t="s">
        <v>3765</v>
      </c>
      <c r="G360" s="10" t="s">
        <v>91</v>
      </c>
      <c r="H360" s="11" t="s">
        <v>92</v>
      </c>
      <c r="I360" s="11" t="s">
        <v>93</v>
      </c>
      <c r="J360" s="19">
        <v>53003684</v>
      </c>
      <c r="K360" s="9">
        <v>4</v>
      </c>
      <c r="L360" s="9" t="s">
        <v>94</v>
      </c>
      <c r="M360" s="9" t="s">
        <v>95</v>
      </c>
      <c r="N360" s="10" t="s">
        <v>3739</v>
      </c>
      <c r="O360" s="10"/>
      <c r="P360" s="10" t="s">
        <v>168</v>
      </c>
      <c r="Q360" s="10" t="s">
        <v>99</v>
      </c>
      <c r="R360" s="10" t="s">
        <v>1130</v>
      </c>
      <c r="S360" s="10" t="s">
        <v>1131</v>
      </c>
      <c r="T360" s="10">
        <v>91226679</v>
      </c>
      <c r="U360" s="11" t="s">
        <v>1130</v>
      </c>
      <c r="V360" s="11" t="s">
        <v>103</v>
      </c>
      <c r="W360" s="10" t="s">
        <v>103</v>
      </c>
      <c r="X360" s="10" t="s">
        <v>103</v>
      </c>
      <c r="Y360" s="9" t="s">
        <v>104</v>
      </c>
      <c r="Z360" s="18">
        <v>22768647</v>
      </c>
      <c r="AA360" s="10" t="s">
        <v>103</v>
      </c>
      <c r="AB360" s="10" t="s">
        <v>103</v>
      </c>
      <c r="AC360" s="18">
        <v>7589549</v>
      </c>
      <c r="AD360" s="6" t="s">
        <v>103</v>
      </c>
      <c r="AE360" s="9">
        <v>44223</v>
      </c>
      <c r="AF360" s="9">
        <v>88923</v>
      </c>
      <c r="AG360" s="19">
        <v>2018011001068</v>
      </c>
      <c r="AH360" s="20">
        <v>44971</v>
      </c>
      <c r="AI360" s="17">
        <v>44973</v>
      </c>
      <c r="AJ360" s="10" t="s">
        <v>103</v>
      </c>
      <c r="AK360" s="10" t="s">
        <v>103</v>
      </c>
      <c r="AL360" s="21" t="s">
        <v>103</v>
      </c>
      <c r="AM360" s="10" t="s">
        <v>103</v>
      </c>
      <c r="AN360" s="20" t="s">
        <v>103</v>
      </c>
      <c r="AO360" s="7">
        <v>0</v>
      </c>
      <c r="AP360" s="10" t="s">
        <v>103</v>
      </c>
      <c r="AQ360" s="7">
        <v>0</v>
      </c>
      <c r="AR360" s="10" t="s">
        <v>103</v>
      </c>
      <c r="AS360" s="7">
        <v>0</v>
      </c>
      <c r="AT360" s="3" t="s">
        <v>103</v>
      </c>
      <c r="AU360" s="7">
        <v>0</v>
      </c>
      <c r="AV360" s="3" t="s">
        <v>103</v>
      </c>
      <c r="AW360" s="7">
        <v>0</v>
      </c>
      <c r="AX360" s="3" t="s">
        <v>103</v>
      </c>
      <c r="AY360" s="7">
        <v>0</v>
      </c>
      <c r="AZ360" s="3" t="s">
        <v>103</v>
      </c>
      <c r="BA360" s="10">
        <v>0</v>
      </c>
      <c r="BB360" s="10">
        <v>0</v>
      </c>
      <c r="BC360" s="3">
        <f t="shared" si="24"/>
        <v>0</v>
      </c>
      <c r="BD360" s="8">
        <f t="shared" si="26"/>
        <v>22768647</v>
      </c>
      <c r="BE360" s="43">
        <v>0</v>
      </c>
      <c r="BF360" s="43">
        <v>0</v>
      </c>
      <c r="BG360" s="43">
        <v>0</v>
      </c>
      <c r="BH360" s="43">
        <v>0</v>
      </c>
      <c r="BI360" s="17">
        <v>45046</v>
      </c>
      <c r="BJ360" s="17">
        <v>45046</v>
      </c>
      <c r="BK360" s="183">
        <f t="shared" ca="1" si="25"/>
        <v>-1083</v>
      </c>
      <c r="BL360" s="10" t="s">
        <v>127</v>
      </c>
      <c r="BM360" s="10" t="s">
        <v>95</v>
      </c>
      <c r="BN360" s="10" t="s">
        <v>107</v>
      </c>
      <c r="BO360" s="9" t="s">
        <v>3740</v>
      </c>
      <c r="BP360" s="9">
        <v>0</v>
      </c>
      <c r="BQ360" s="11" t="s">
        <v>109</v>
      </c>
      <c r="BR360" s="17">
        <v>44972</v>
      </c>
      <c r="BS360" s="9" t="s">
        <v>3741</v>
      </c>
      <c r="BT360" s="17">
        <v>44973</v>
      </c>
      <c r="BU360" s="10" t="s">
        <v>3766</v>
      </c>
      <c r="BV360" s="11" t="s">
        <v>131</v>
      </c>
      <c r="BW360" s="9" t="s">
        <v>113</v>
      </c>
      <c r="BX360" s="10" t="s">
        <v>132</v>
      </c>
      <c r="BY360" s="9" t="s">
        <v>103</v>
      </c>
      <c r="BZ360" s="10" t="s">
        <v>2103</v>
      </c>
      <c r="CA360" s="10" t="s">
        <v>103</v>
      </c>
      <c r="CB360" s="9" t="s">
        <v>117</v>
      </c>
      <c r="CC360" s="9" t="s">
        <v>3767</v>
      </c>
      <c r="CD360" s="10" t="s">
        <v>3768</v>
      </c>
      <c r="CE360" s="12" t="s">
        <v>103</v>
      </c>
      <c r="CF360" s="175"/>
      <c r="CG360" s="175"/>
      <c r="CH360" s="182" t="s">
        <v>726</v>
      </c>
      <c r="CI360" s="182" t="s">
        <v>246</v>
      </c>
      <c r="CJ360" s="182" t="s">
        <v>1137</v>
      </c>
      <c r="CK360" s="182" t="s">
        <v>1137</v>
      </c>
    </row>
    <row r="361" spans="1:89" ht="90" x14ac:dyDescent="0.25">
      <c r="A361" s="140">
        <v>452</v>
      </c>
      <c r="B361" s="10" t="s">
        <v>3769</v>
      </c>
      <c r="C361" s="10" t="s">
        <v>3770</v>
      </c>
      <c r="D361" s="9" t="s">
        <v>1118</v>
      </c>
      <c r="E361" s="17">
        <v>44967</v>
      </c>
      <c r="F361" s="10" t="s">
        <v>3771</v>
      </c>
      <c r="G361" s="10" t="s">
        <v>91</v>
      </c>
      <c r="H361" s="11" t="s">
        <v>92</v>
      </c>
      <c r="I361" s="11" t="s">
        <v>93</v>
      </c>
      <c r="J361" s="19">
        <v>1068666462</v>
      </c>
      <c r="K361" s="9">
        <v>6</v>
      </c>
      <c r="L361" s="9" t="s">
        <v>94</v>
      </c>
      <c r="M361" s="9" t="s">
        <v>3772</v>
      </c>
      <c r="N361" s="10" t="s">
        <v>3739</v>
      </c>
      <c r="O361" s="10"/>
      <c r="P361" s="10" t="s">
        <v>168</v>
      </c>
      <c r="Q361" s="10" t="s">
        <v>99</v>
      </c>
      <c r="R361" s="10" t="s">
        <v>1130</v>
      </c>
      <c r="S361" s="10" t="s">
        <v>1131</v>
      </c>
      <c r="T361" s="10">
        <v>91226679</v>
      </c>
      <c r="U361" s="11" t="s">
        <v>1130</v>
      </c>
      <c r="V361" s="11" t="s">
        <v>103</v>
      </c>
      <c r="W361" s="10" t="s">
        <v>103</v>
      </c>
      <c r="X361" s="10" t="s">
        <v>103</v>
      </c>
      <c r="Y361" s="9" t="s">
        <v>104</v>
      </c>
      <c r="Z361" s="18">
        <v>14571930</v>
      </c>
      <c r="AA361" s="10" t="s">
        <v>103</v>
      </c>
      <c r="AB361" s="10" t="s">
        <v>103</v>
      </c>
      <c r="AC361" s="18">
        <v>4857310</v>
      </c>
      <c r="AD361" s="6" t="s">
        <v>103</v>
      </c>
      <c r="AE361" s="9">
        <v>44423</v>
      </c>
      <c r="AF361" s="9">
        <v>93123</v>
      </c>
      <c r="AG361" s="19">
        <v>2018011001068</v>
      </c>
      <c r="AH361" s="20">
        <v>44973</v>
      </c>
      <c r="AI361" s="17">
        <v>44974</v>
      </c>
      <c r="AJ361" s="10" t="s">
        <v>103</v>
      </c>
      <c r="AK361" s="10" t="s">
        <v>103</v>
      </c>
      <c r="AL361" s="21" t="s">
        <v>103</v>
      </c>
      <c r="AM361" s="10" t="s">
        <v>103</v>
      </c>
      <c r="AN361" s="20" t="s">
        <v>103</v>
      </c>
      <c r="AO361" s="42">
        <v>1942920</v>
      </c>
      <c r="AP361" s="10" t="s">
        <v>103</v>
      </c>
      <c r="AQ361" s="67">
        <v>0</v>
      </c>
      <c r="AR361" s="10" t="s">
        <v>103</v>
      </c>
      <c r="AS361" s="7">
        <v>0</v>
      </c>
      <c r="AT361" s="3" t="s">
        <v>103</v>
      </c>
      <c r="AU361" s="7">
        <v>0</v>
      </c>
      <c r="AV361" s="3" t="s">
        <v>103</v>
      </c>
      <c r="AW361" s="7">
        <v>0</v>
      </c>
      <c r="AX361" s="3" t="s">
        <v>103</v>
      </c>
      <c r="AY361" s="7">
        <v>0</v>
      </c>
      <c r="AZ361" s="3" t="s">
        <v>103</v>
      </c>
      <c r="BA361" s="10">
        <v>1</v>
      </c>
      <c r="BB361" s="20">
        <v>45047</v>
      </c>
      <c r="BC361" s="3">
        <f t="shared" si="24"/>
        <v>31</v>
      </c>
      <c r="BD361" s="8">
        <f t="shared" si="26"/>
        <v>16514850</v>
      </c>
      <c r="BE361" s="43">
        <v>0</v>
      </c>
      <c r="BF361" s="43">
        <v>0</v>
      </c>
      <c r="BG361" s="43">
        <v>0</v>
      </c>
      <c r="BH361" s="43">
        <v>0</v>
      </c>
      <c r="BI361" s="17">
        <v>45046</v>
      </c>
      <c r="BJ361" s="17">
        <v>45077</v>
      </c>
      <c r="BK361" s="183">
        <f t="shared" ca="1" si="25"/>
        <v>-1052</v>
      </c>
      <c r="BL361" s="10" t="s">
        <v>127</v>
      </c>
      <c r="BM361" s="10" t="s">
        <v>95</v>
      </c>
      <c r="BN361" s="10" t="s">
        <v>107</v>
      </c>
      <c r="BO361" s="10" t="s">
        <v>3773</v>
      </c>
      <c r="BP361" s="10" t="s">
        <v>3774</v>
      </c>
      <c r="BQ361" s="11" t="s">
        <v>282</v>
      </c>
      <c r="BR361" s="20" t="s">
        <v>3775</v>
      </c>
      <c r="BS361" s="10" t="s">
        <v>3776</v>
      </c>
      <c r="BT361" s="20" t="s">
        <v>3777</v>
      </c>
      <c r="BU361" s="10" t="s">
        <v>3778</v>
      </c>
      <c r="BV361" s="11" t="s">
        <v>3779</v>
      </c>
      <c r="BW361" s="9" t="s">
        <v>113</v>
      </c>
      <c r="BX361" s="11" t="s">
        <v>258</v>
      </c>
      <c r="BY361" s="9" t="s">
        <v>103</v>
      </c>
      <c r="BZ361" s="10" t="s">
        <v>142</v>
      </c>
      <c r="CA361" s="9" t="s">
        <v>103</v>
      </c>
      <c r="CB361" s="9" t="s">
        <v>117</v>
      </c>
      <c r="CC361" s="9" t="s">
        <v>3780</v>
      </c>
      <c r="CD361" s="10" t="s">
        <v>3781</v>
      </c>
      <c r="CE361" s="12" t="s">
        <v>103</v>
      </c>
      <c r="CF361" s="175"/>
      <c r="CG361" s="175"/>
      <c r="CH361" s="182" t="s">
        <v>726</v>
      </c>
      <c r="CI361" s="182" t="s">
        <v>246</v>
      </c>
      <c r="CJ361" s="182" t="s">
        <v>1137</v>
      </c>
      <c r="CK361" s="182" t="s">
        <v>1137</v>
      </c>
    </row>
    <row r="362" spans="1:89" ht="72" x14ac:dyDescent="0.25">
      <c r="A362" s="140">
        <v>451</v>
      </c>
      <c r="B362" s="11" t="s">
        <v>3782</v>
      </c>
      <c r="C362" s="10" t="s">
        <v>3783</v>
      </c>
      <c r="D362" s="9" t="s">
        <v>1118</v>
      </c>
      <c r="E362" s="17">
        <v>44967</v>
      </c>
      <c r="F362" s="10" t="s">
        <v>3784</v>
      </c>
      <c r="G362" s="10" t="s">
        <v>91</v>
      </c>
      <c r="H362" s="11" t="s">
        <v>92</v>
      </c>
      <c r="I362" s="11" t="s">
        <v>93</v>
      </c>
      <c r="J362" s="19">
        <v>91013610</v>
      </c>
      <c r="K362" s="9">
        <v>0</v>
      </c>
      <c r="L362" s="9" t="s">
        <v>94</v>
      </c>
      <c r="M362" s="9" t="s">
        <v>95</v>
      </c>
      <c r="N362" s="10" t="s">
        <v>3739</v>
      </c>
      <c r="O362" s="10" t="s">
        <v>97</v>
      </c>
      <c r="P362" s="10" t="s">
        <v>168</v>
      </c>
      <c r="Q362" s="10" t="s">
        <v>99</v>
      </c>
      <c r="R362" s="10" t="s">
        <v>1130</v>
      </c>
      <c r="S362" s="10" t="s">
        <v>1131</v>
      </c>
      <c r="T362" s="10">
        <v>91226679</v>
      </c>
      <c r="U362" s="11" t="s">
        <v>1130</v>
      </c>
      <c r="V362" s="11" t="s">
        <v>103</v>
      </c>
      <c r="W362" s="10" t="s">
        <v>103</v>
      </c>
      <c r="X362" s="10" t="s">
        <v>103</v>
      </c>
      <c r="Y362" s="9" t="s">
        <v>104</v>
      </c>
      <c r="Z362" s="18">
        <v>22768647</v>
      </c>
      <c r="AA362" s="10" t="s">
        <v>103</v>
      </c>
      <c r="AB362" s="10" t="s">
        <v>103</v>
      </c>
      <c r="AC362" s="18">
        <v>7589549</v>
      </c>
      <c r="AD362" s="6" t="s">
        <v>103</v>
      </c>
      <c r="AE362" s="9">
        <v>44323</v>
      </c>
      <c r="AF362" s="9">
        <v>44323</v>
      </c>
      <c r="AG362" s="19">
        <v>2018011001068</v>
      </c>
      <c r="AH362" s="20">
        <v>44974</v>
      </c>
      <c r="AI362" s="17">
        <v>44978</v>
      </c>
      <c r="AJ362" s="10" t="s">
        <v>103</v>
      </c>
      <c r="AK362" s="10" t="s">
        <v>103</v>
      </c>
      <c r="AL362" s="21" t="s">
        <v>103</v>
      </c>
      <c r="AM362" s="10" t="s">
        <v>103</v>
      </c>
      <c r="AN362" s="20" t="s">
        <v>103</v>
      </c>
      <c r="AO362" s="7">
        <v>0</v>
      </c>
      <c r="AP362" s="10" t="s">
        <v>103</v>
      </c>
      <c r="AQ362" s="7">
        <v>0</v>
      </c>
      <c r="AR362" s="10" t="s">
        <v>103</v>
      </c>
      <c r="AS362" s="7">
        <v>0</v>
      </c>
      <c r="AT362" s="3" t="s">
        <v>103</v>
      </c>
      <c r="AU362" s="7">
        <v>0</v>
      </c>
      <c r="AV362" s="3" t="s">
        <v>103</v>
      </c>
      <c r="AW362" s="7">
        <v>0</v>
      </c>
      <c r="AX362" s="3" t="s">
        <v>103</v>
      </c>
      <c r="AY362" s="7">
        <v>0</v>
      </c>
      <c r="AZ362" s="3" t="s">
        <v>103</v>
      </c>
      <c r="BA362" s="10">
        <v>0</v>
      </c>
      <c r="BB362" s="10">
        <v>0</v>
      </c>
      <c r="BC362" s="3">
        <f t="shared" si="24"/>
        <v>0</v>
      </c>
      <c r="BD362" s="8">
        <f t="shared" si="26"/>
        <v>22768647</v>
      </c>
      <c r="BE362" s="43">
        <v>0</v>
      </c>
      <c r="BF362" s="43">
        <v>0</v>
      </c>
      <c r="BG362" s="43">
        <v>0</v>
      </c>
      <c r="BH362" s="43">
        <v>0</v>
      </c>
      <c r="BI362" s="17">
        <v>45046</v>
      </c>
      <c r="BJ362" s="17">
        <v>45046</v>
      </c>
      <c r="BK362" s="183">
        <f t="shared" ca="1" si="25"/>
        <v>-1083</v>
      </c>
      <c r="BL362" s="10" t="s">
        <v>127</v>
      </c>
      <c r="BM362" s="10" t="s">
        <v>95</v>
      </c>
      <c r="BN362" s="10" t="s">
        <v>107</v>
      </c>
      <c r="BO362" s="9" t="s">
        <v>3785</v>
      </c>
      <c r="BP362" s="9">
        <v>0</v>
      </c>
      <c r="BQ362" s="10" t="s">
        <v>158</v>
      </c>
      <c r="BR362" s="17">
        <v>44974</v>
      </c>
      <c r="BS362" s="9" t="s">
        <v>3786</v>
      </c>
      <c r="BT362" s="17">
        <v>44978</v>
      </c>
      <c r="BU362" s="10" t="s">
        <v>3787</v>
      </c>
      <c r="BV362" s="11" t="s">
        <v>131</v>
      </c>
      <c r="BW362" s="9" t="s">
        <v>113</v>
      </c>
      <c r="BX362" s="10" t="s">
        <v>132</v>
      </c>
      <c r="BY362" s="9" t="s">
        <v>103</v>
      </c>
      <c r="BZ362" s="10" t="s">
        <v>142</v>
      </c>
      <c r="CA362" s="10" t="s">
        <v>103</v>
      </c>
      <c r="CB362" s="9" t="s">
        <v>160</v>
      </c>
      <c r="CC362" s="9" t="s">
        <v>3788</v>
      </c>
      <c r="CD362" s="10" t="s">
        <v>3789</v>
      </c>
      <c r="CE362" s="12" t="s">
        <v>103</v>
      </c>
      <c r="CF362" s="175"/>
      <c r="CG362" s="175"/>
      <c r="CH362" s="182" t="s">
        <v>726</v>
      </c>
      <c r="CI362" s="182" t="s">
        <v>246</v>
      </c>
      <c r="CJ362" s="182" t="s">
        <v>1137</v>
      </c>
      <c r="CK362" s="182" t="s">
        <v>1137</v>
      </c>
    </row>
    <row r="363" spans="1:89" ht="72" x14ac:dyDescent="0.25">
      <c r="A363" s="140">
        <v>130</v>
      </c>
      <c r="B363" s="10" t="s">
        <v>3790</v>
      </c>
      <c r="C363" s="10" t="s">
        <v>3791</v>
      </c>
      <c r="D363" s="9" t="s">
        <v>89</v>
      </c>
      <c r="E363" s="17">
        <v>44967</v>
      </c>
      <c r="F363" s="10" t="s">
        <v>3792</v>
      </c>
      <c r="G363" s="10" t="s">
        <v>91</v>
      </c>
      <c r="H363" s="11" t="s">
        <v>92</v>
      </c>
      <c r="I363" s="11" t="s">
        <v>93</v>
      </c>
      <c r="J363" s="15">
        <v>32357043</v>
      </c>
      <c r="K363" s="10">
        <v>6</v>
      </c>
      <c r="L363" s="10" t="s">
        <v>94</v>
      </c>
      <c r="M363" s="3" t="s">
        <v>95</v>
      </c>
      <c r="N363" s="10" t="s">
        <v>3793</v>
      </c>
      <c r="O363" s="11" t="s">
        <v>97</v>
      </c>
      <c r="P363" s="3" t="s">
        <v>98</v>
      </c>
      <c r="Q363" s="10" t="s">
        <v>99</v>
      </c>
      <c r="R363" s="10" t="s">
        <v>1221</v>
      </c>
      <c r="S363" s="10" t="s">
        <v>1222</v>
      </c>
      <c r="T363" s="10">
        <v>14238439</v>
      </c>
      <c r="U363" s="2" t="s">
        <v>1221</v>
      </c>
      <c r="V363" s="11" t="s">
        <v>103</v>
      </c>
      <c r="W363" s="10" t="s">
        <v>103</v>
      </c>
      <c r="X363" s="10" t="s">
        <v>103</v>
      </c>
      <c r="Y363" s="9" t="s">
        <v>104</v>
      </c>
      <c r="Z363" s="18">
        <v>60109236</v>
      </c>
      <c r="AA363" s="10" t="s">
        <v>103</v>
      </c>
      <c r="AB363" s="10" t="s">
        <v>103</v>
      </c>
      <c r="AC363" s="18">
        <v>5464476</v>
      </c>
      <c r="AD363" s="6" t="s">
        <v>103</v>
      </c>
      <c r="AE363" s="9">
        <v>66723</v>
      </c>
      <c r="AF363" s="9" t="s">
        <v>3794</v>
      </c>
      <c r="AG363" s="19">
        <v>2022011000068</v>
      </c>
      <c r="AH363" s="17">
        <v>44971</v>
      </c>
      <c r="AI363" s="17">
        <v>44973</v>
      </c>
      <c r="AJ363" s="10" t="s">
        <v>103</v>
      </c>
      <c r="AK363" s="10" t="s">
        <v>103</v>
      </c>
      <c r="AL363" s="21" t="s">
        <v>103</v>
      </c>
      <c r="AM363" s="10" t="s">
        <v>103</v>
      </c>
      <c r="AN363" s="20" t="s">
        <v>103</v>
      </c>
      <c r="AO363" s="7">
        <v>0</v>
      </c>
      <c r="AP363" s="10" t="s">
        <v>103</v>
      </c>
      <c r="AQ363" s="7">
        <v>0</v>
      </c>
      <c r="AR363" s="10" t="s">
        <v>103</v>
      </c>
      <c r="AS363" s="7">
        <v>0</v>
      </c>
      <c r="AT363" s="3" t="s">
        <v>103</v>
      </c>
      <c r="AU363" s="7">
        <v>0</v>
      </c>
      <c r="AV363" s="3" t="s">
        <v>103</v>
      </c>
      <c r="AW363" s="7">
        <v>0</v>
      </c>
      <c r="AX363" s="3" t="s">
        <v>103</v>
      </c>
      <c r="AY363" s="7">
        <v>0</v>
      </c>
      <c r="AZ363" s="3" t="s">
        <v>103</v>
      </c>
      <c r="BA363" s="10">
        <v>0</v>
      </c>
      <c r="BB363" s="3" t="s">
        <v>103</v>
      </c>
      <c r="BC363" s="3">
        <f t="shared" si="24"/>
        <v>0</v>
      </c>
      <c r="BD363" s="8">
        <f t="shared" si="26"/>
        <v>60109236</v>
      </c>
      <c r="BE363" s="43">
        <v>0</v>
      </c>
      <c r="BF363" s="43">
        <v>0</v>
      </c>
      <c r="BG363" s="43">
        <v>0</v>
      </c>
      <c r="BH363" s="43">
        <v>0</v>
      </c>
      <c r="BI363" s="17">
        <v>45291</v>
      </c>
      <c r="BJ363" s="17">
        <v>45291</v>
      </c>
      <c r="BK363" s="183">
        <f t="shared" ca="1" si="25"/>
        <v>-838</v>
      </c>
      <c r="BL363" s="10" t="s">
        <v>127</v>
      </c>
      <c r="BM363" s="10" t="s">
        <v>95</v>
      </c>
      <c r="BN363" s="10" t="s">
        <v>107</v>
      </c>
      <c r="BO363" s="9" t="s">
        <v>3795</v>
      </c>
      <c r="BP363" s="9">
        <v>0</v>
      </c>
      <c r="BQ363" s="10" t="s">
        <v>109</v>
      </c>
      <c r="BR363" s="17">
        <v>44972</v>
      </c>
      <c r="BS363" s="9" t="s">
        <v>3622</v>
      </c>
      <c r="BT363" s="17">
        <v>44972</v>
      </c>
      <c r="BU363" s="10" t="s">
        <v>3796</v>
      </c>
      <c r="BV363" s="9" t="s">
        <v>131</v>
      </c>
      <c r="BW363" s="9" t="s">
        <v>113</v>
      </c>
      <c r="BX363" s="10" t="s">
        <v>132</v>
      </c>
      <c r="BY363" s="9" t="s">
        <v>103</v>
      </c>
      <c r="BZ363" s="11" t="s">
        <v>632</v>
      </c>
      <c r="CA363" s="10" t="s">
        <v>103</v>
      </c>
      <c r="CB363" s="9" t="s">
        <v>117</v>
      </c>
      <c r="CC363" s="9" t="s">
        <v>3797</v>
      </c>
      <c r="CD363" s="10" t="s">
        <v>3798</v>
      </c>
      <c r="CE363" s="12" t="s">
        <v>103</v>
      </c>
      <c r="CF363" s="175"/>
      <c r="CG363" s="175"/>
      <c r="CH363" s="182" t="s">
        <v>1227</v>
      </c>
      <c r="CI363" s="182" t="s">
        <v>494</v>
      </c>
      <c r="CJ363" s="182" t="s">
        <v>99</v>
      </c>
      <c r="CK363" s="182" t="s">
        <v>1228</v>
      </c>
    </row>
    <row r="364" spans="1:89" ht="72" x14ac:dyDescent="0.25">
      <c r="A364" s="140">
        <v>141</v>
      </c>
      <c r="B364" s="10" t="s">
        <v>3799</v>
      </c>
      <c r="C364" s="10" t="s">
        <v>3800</v>
      </c>
      <c r="D364" s="9" t="s">
        <v>1729</v>
      </c>
      <c r="E364" s="17">
        <v>44967</v>
      </c>
      <c r="F364" s="10" t="s">
        <v>3801</v>
      </c>
      <c r="G364" s="10" t="s">
        <v>91</v>
      </c>
      <c r="H364" s="11" t="s">
        <v>92</v>
      </c>
      <c r="I364" s="11" t="s">
        <v>93</v>
      </c>
      <c r="J364" s="19">
        <v>39764093</v>
      </c>
      <c r="K364" s="13">
        <v>5</v>
      </c>
      <c r="L364" s="9" t="s">
        <v>94</v>
      </c>
      <c r="M364" s="9" t="s">
        <v>3802</v>
      </c>
      <c r="N364" s="10" t="s">
        <v>3803</v>
      </c>
      <c r="O364" s="10" t="s">
        <v>384</v>
      </c>
      <c r="P364" s="3" t="s">
        <v>98</v>
      </c>
      <c r="Q364" s="10" t="s">
        <v>99</v>
      </c>
      <c r="R364" s="10" t="s">
        <v>385</v>
      </c>
      <c r="S364" s="10" t="s">
        <v>386</v>
      </c>
      <c r="T364" s="11">
        <v>52517142</v>
      </c>
      <c r="U364" s="10" t="s">
        <v>385</v>
      </c>
      <c r="V364" s="10" t="s">
        <v>103</v>
      </c>
      <c r="W364" s="10" t="s">
        <v>103</v>
      </c>
      <c r="X364" s="10" t="s">
        <v>103</v>
      </c>
      <c r="Y364" s="9" t="s">
        <v>104</v>
      </c>
      <c r="Z364" s="18">
        <v>95172968</v>
      </c>
      <c r="AA364" s="9" t="s">
        <v>103</v>
      </c>
      <c r="AB364" s="9" t="s">
        <v>103</v>
      </c>
      <c r="AC364" s="18">
        <v>8652088</v>
      </c>
      <c r="AD364" s="6" t="s">
        <v>103</v>
      </c>
      <c r="AE364" s="9">
        <v>22423</v>
      </c>
      <c r="AF364" s="9">
        <v>99223</v>
      </c>
      <c r="AG364" s="19">
        <v>2022011000068</v>
      </c>
      <c r="AH364" s="20">
        <v>44974</v>
      </c>
      <c r="AI364" s="17">
        <v>44978</v>
      </c>
      <c r="AJ364" s="10" t="s">
        <v>103</v>
      </c>
      <c r="AK364" s="10" t="s">
        <v>103</v>
      </c>
      <c r="AL364" s="21" t="s">
        <v>103</v>
      </c>
      <c r="AM364" s="10" t="s">
        <v>103</v>
      </c>
      <c r="AN364" s="20" t="s">
        <v>103</v>
      </c>
      <c r="AO364" s="7">
        <v>0</v>
      </c>
      <c r="AP364" s="10" t="s">
        <v>103</v>
      </c>
      <c r="AQ364" s="7">
        <v>0</v>
      </c>
      <c r="AR364" s="10" t="s">
        <v>103</v>
      </c>
      <c r="AS364" s="7">
        <v>0</v>
      </c>
      <c r="AT364" s="3" t="s">
        <v>103</v>
      </c>
      <c r="AU364" s="7">
        <v>0</v>
      </c>
      <c r="AV364" s="3" t="s">
        <v>103</v>
      </c>
      <c r="AW364" s="7">
        <v>0</v>
      </c>
      <c r="AX364" s="3" t="s">
        <v>103</v>
      </c>
      <c r="AY364" s="7">
        <v>0</v>
      </c>
      <c r="AZ364" s="3" t="s">
        <v>103</v>
      </c>
      <c r="BA364" s="10">
        <v>0</v>
      </c>
      <c r="BB364" s="3" t="s">
        <v>103</v>
      </c>
      <c r="BC364" s="3">
        <f t="shared" si="24"/>
        <v>0</v>
      </c>
      <c r="BD364" s="8">
        <f t="shared" si="26"/>
        <v>95172968</v>
      </c>
      <c r="BE364" s="43">
        <v>0</v>
      </c>
      <c r="BF364" s="43">
        <v>0</v>
      </c>
      <c r="BG364" s="43">
        <v>0</v>
      </c>
      <c r="BH364" s="43">
        <v>0</v>
      </c>
      <c r="BI364" s="17">
        <v>45291</v>
      </c>
      <c r="BJ364" s="17">
        <v>45291</v>
      </c>
      <c r="BK364" s="183">
        <f t="shared" ca="1" si="25"/>
        <v>-838</v>
      </c>
      <c r="BL364" s="10" t="s">
        <v>127</v>
      </c>
      <c r="BM364" s="10" t="s">
        <v>95</v>
      </c>
      <c r="BN364" s="10" t="s">
        <v>107</v>
      </c>
      <c r="BO364" s="9" t="s">
        <v>3804</v>
      </c>
      <c r="BP364" s="9">
        <v>0</v>
      </c>
      <c r="BQ364" s="10" t="s">
        <v>109</v>
      </c>
      <c r="BR364" s="17">
        <v>44977</v>
      </c>
      <c r="BS364" s="9" t="s">
        <v>3805</v>
      </c>
      <c r="BT364" s="17">
        <v>44977</v>
      </c>
      <c r="BU364" s="10" t="s">
        <v>3806</v>
      </c>
      <c r="BV364" s="9" t="s">
        <v>131</v>
      </c>
      <c r="BW364" s="124" t="s">
        <v>113</v>
      </c>
      <c r="BX364" s="10" t="s">
        <v>132</v>
      </c>
      <c r="BY364" s="9" t="s">
        <v>103</v>
      </c>
      <c r="BZ364" s="10" t="s">
        <v>3807</v>
      </c>
      <c r="CA364" s="10" t="s">
        <v>103</v>
      </c>
      <c r="CB364" s="9" t="s">
        <v>117</v>
      </c>
      <c r="CC364" s="9" t="s">
        <v>3808</v>
      </c>
      <c r="CD364" s="10" t="s">
        <v>3809</v>
      </c>
      <c r="CE364" s="12" t="s">
        <v>103</v>
      </c>
      <c r="CF364" s="175"/>
      <c r="CG364" s="175"/>
      <c r="CH364" s="182" t="s">
        <v>245</v>
      </c>
      <c r="CI364" s="182" t="s">
        <v>246</v>
      </c>
      <c r="CJ364" s="182" t="s">
        <v>99</v>
      </c>
      <c r="CK364" s="182" t="s">
        <v>247</v>
      </c>
    </row>
    <row r="365" spans="1:89" ht="72" x14ac:dyDescent="0.25">
      <c r="A365" s="140">
        <v>142</v>
      </c>
      <c r="B365" s="10" t="s">
        <v>3810</v>
      </c>
      <c r="C365" s="10" t="s">
        <v>3811</v>
      </c>
      <c r="D365" s="9" t="s">
        <v>1729</v>
      </c>
      <c r="E365" s="17">
        <v>44967</v>
      </c>
      <c r="F365" s="10" t="s">
        <v>3812</v>
      </c>
      <c r="G365" s="10" t="s">
        <v>91</v>
      </c>
      <c r="H365" s="11" t="s">
        <v>92</v>
      </c>
      <c r="I365" s="11" t="s">
        <v>93</v>
      </c>
      <c r="J365" s="19">
        <v>51683576</v>
      </c>
      <c r="K365" s="9">
        <v>6</v>
      </c>
      <c r="L365" s="9" t="s">
        <v>94</v>
      </c>
      <c r="M365" s="9" t="s">
        <v>3813</v>
      </c>
      <c r="N365" s="10" t="s">
        <v>3814</v>
      </c>
      <c r="O365" s="10" t="s">
        <v>384</v>
      </c>
      <c r="P365" s="3" t="s">
        <v>98</v>
      </c>
      <c r="Q365" s="10" t="s">
        <v>99</v>
      </c>
      <c r="R365" s="10" t="s">
        <v>385</v>
      </c>
      <c r="S365" s="10" t="s">
        <v>386</v>
      </c>
      <c r="T365" s="11">
        <v>52517142</v>
      </c>
      <c r="U365" s="10" t="s">
        <v>385</v>
      </c>
      <c r="V365" s="10" t="s">
        <v>103</v>
      </c>
      <c r="W365" s="10" t="s">
        <v>103</v>
      </c>
      <c r="X365" s="10" t="s">
        <v>103</v>
      </c>
      <c r="Y365" s="9" t="s">
        <v>104</v>
      </c>
      <c r="Z365" s="18">
        <v>95172968</v>
      </c>
      <c r="AA365" s="10" t="s">
        <v>103</v>
      </c>
      <c r="AB365" s="10" t="s">
        <v>103</v>
      </c>
      <c r="AC365" s="18">
        <v>8652088</v>
      </c>
      <c r="AD365" s="6" t="s">
        <v>103</v>
      </c>
      <c r="AE365" s="9">
        <v>22023</v>
      </c>
      <c r="AF365" s="9" t="s">
        <v>3815</v>
      </c>
      <c r="AG365" s="19" t="s">
        <v>221</v>
      </c>
      <c r="AH365" s="20">
        <v>44979</v>
      </c>
      <c r="AI365" s="17">
        <v>44986</v>
      </c>
      <c r="AJ365" s="10" t="s">
        <v>103</v>
      </c>
      <c r="AK365" s="10" t="s">
        <v>103</v>
      </c>
      <c r="AL365" s="21" t="s">
        <v>103</v>
      </c>
      <c r="AM365" s="10" t="s">
        <v>103</v>
      </c>
      <c r="AN365" s="20" t="s">
        <v>103</v>
      </c>
      <c r="AO365" s="7">
        <v>0</v>
      </c>
      <c r="AP365" s="10" t="s">
        <v>103</v>
      </c>
      <c r="AQ365" s="7">
        <v>0</v>
      </c>
      <c r="AR365" s="10" t="s">
        <v>103</v>
      </c>
      <c r="AS365" s="7">
        <v>0</v>
      </c>
      <c r="AT365" s="3" t="s">
        <v>103</v>
      </c>
      <c r="AU365" s="7">
        <v>0</v>
      </c>
      <c r="AV365" s="3" t="s">
        <v>103</v>
      </c>
      <c r="AW365" s="7">
        <v>0</v>
      </c>
      <c r="AX365" s="3" t="s">
        <v>103</v>
      </c>
      <c r="AY365" s="7">
        <v>0</v>
      </c>
      <c r="AZ365" s="3" t="s">
        <v>103</v>
      </c>
      <c r="BA365" s="10">
        <v>0</v>
      </c>
      <c r="BB365" s="3" t="s">
        <v>103</v>
      </c>
      <c r="BC365" s="3">
        <f t="shared" si="24"/>
        <v>0</v>
      </c>
      <c r="BD365" s="8">
        <f t="shared" si="26"/>
        <v>95172968</v>
      </c>
      <c r="BE365" s="43">
        <v>0</v>
      </c>
      <c r="BF365" s="43">
        <v>0</v>
      </c>
      <c r="BG365" s="43">
        <v>0</v>
      </c>
      <c r="BH365" s="43">
        <v>0</v>
      </c>
      <c r="BI365" s="17">
        <v>45291</v>
      </c>
      <c r="BJ365" s="17">
        <v>45291</v>
      </c>
      <c r="BK365" s="183">
        <f t="shared" ca="1" si="25"/>
        <v>-838</v>
      </c>
      <c r="BL365" s="10" t="s">
        <v>127</v>
      </c>
      <c r="BM365" s="10" t="s">
        <v>95</v>
      </c>
      <c r="BN365" s="9" t="s">
        <v>107</v>
      </c>
      <c r="BO365" s="9" t="s">
        <v>3816</v>
      </c>
      <c r="BP365" s="9">
        <v>0</v>
      </c>
      <c r="BQ365" s="10" t="s">
        <v>109</v>
      </c>
      <c r="BR365" s="17">
        <v>44980</v>
      </c>
      <c r="BS365" s="9" t="s">
        <v>3817</v>
      </c>
      <c r="BT365" s="17">
        <v>44980</v>
      </c>
      <c r="BU365" s="10" t="s">
        <v>3818</v>
      </c>
      <c r="BV365" s="9" t="s">
        <v>131</v>
      </c>
      <c r="BW365" s="124" t="s">
        <v>113</v>
      </c>
      <c r="BX365" s="10" t="s">
        <v>132</v>
      </c>
      <c r="BY365" s="9" t="s">
        <v>103</v>
      </c>
      <c r="BZ365" s="10" t="s">
        <v>2103</v>
      </c>
      <c r="CA365" s="10" t="s">
        <v>103</v>
      </c>
      <c r="CB365" s="9" t="s">
        <v>117</v>
      </c>
      <c r="CC365" s="9" t="s">
        <v>3819</v>
      </c>
      <c r="CD365" s="10" t="s">
        <v>3820</v>
      </c>
      <c r="CE365" s="12" t="s">
        <v>103</v>
      </c>
      <c r="CF365" s="175"/>
      <c r="CG365" s="175"/>
      <c r="CH365" s="182" t="s">
        <v>245</v>
      </c>
      <c r="CI365" s="182" t="s">
        <v>246</v>
      </c>
      <c r="CJ365" s="182" t="s">
        <v>99</v>
      </c>
      <c r="CK365" s="182" t="s">
        <v>247</v>
      </c>
    </row>
    <row r="366" spans="1:89" ht="90" x14ac:dyDescent="0.25">
      <c r="A366" s="140">
        <v>176</v>
      </c>
      <c r="B366" s="10" t="s">
        <v>3821</v>
      </c>
      <c r="C366" s="10" t="s">
        <v>3822</v>
      </c>
      <c r="D366" s="10" t="s">
        <v>250</v>
      </c>
      <c r="E366" s="17">
        <v>44967</v>
      </c>
      <c r="F366" s="10" t="s">
        <v>3823</v>
      </c>
      <c r="G366" s="10" t="s">
        <v>91</v>
      </c>
      <c r="H366" s="11" t="s">
        <v>92</v>
      </c>
      <c r="I366" s="11" t="s">
        <v>93</v>
      </c>
      <c r="J366" s="19">
        <v>1019059573</v>
      </c>
      <c r="K366" s="9">
        <v>3</v>
      </c>
      <c r="L366" s="9" t="s">
        <v>94</v>
      </c>
      <c r="M366" s="3" t="s">
        <v>95</v>
      </c>
      <c r="N366" s="10" t="s">
        <v>694</v>
      </c>
      <c r="O366" s="10" t="s">
        <v>384</v>
      </c>
      <c r="P366" s="3" t="s">
        <v>98</v>
      </c>
      <c r="Q366" s="10" t="s">
        <v>99</v>
      </c>
      <c r="R366" s="10" t="s">
        <v>653</v>
      </c>
      <c r="S366" s="10" t="s">
        <v>654</v>
      </c>
      <c r="T366" s="11">
        <v>52032888</v>
      </c>
      <c r="U366" s="10" t="s">
        <v>653</v>
      </c>
      <c r="V366" s="11" t="s">
        <v>655</v>
      </c>
      <c r="W366" s="10" t="s">
        <v>103</v>
      </c>
      <c r="X366" s="10" t="s">
        <v>103</v>
      </c>
      <c r="Y366" s="10" t="s">
        <v>104</v>
      </c>
      <c r="Z366" s="18">
        <v>48421318</v>
      </c>
      <c r="AA366" s="10" t="s">
        <v>103</v>
      </c>
      <c r="AB366" s="10" t="s">
        <v>103</v>
      </c>
      <c r="AC366" s="18">
        <v>4401938</v>
      </c>
      <c r="AD366" s="6">
        <v>4806916</v>
      </c>
      <c r="AE366" s="9">
        <v>29323</v>
      </c>
      <c r="AF366" s="9">
        <v>89323</v>
      </c>
      <c r="AG366" s="19">
        <v>2022011000068</v>
      </c>
      <c r="AH366" s="17">
        <v>44972</v>
      </c>
      <c r="AI366" s="17">
        <v>44978</v>
      </c>
      <c r="AJ366" s="35" t="s">
        <v>3824</v>
      </c>
      <c r="AK366" s="10" t="s">
        <v>204</v>
      </c>
      <c r="AL366" s="68">
        <v>1070009898</v>
      </c>
      <c r="AM366" s="35">
        <v>3</v>
      </c>
      <c r="AN366" s="69">
        <v>45128</v>
      </c>
      <c r="AO366" s="7">
        <v>-3228090</v>
      </c>
      <c r="AP366" s="20">
        <v>45289</v>
      </c>
      <c r="AQ366" s="7">
        <v>24034580</v>
      </c>
      <c r="AR366" s="20">
        <v>45289</v>
      </c>
      <c r="AS366" s="7">
        <v>0</v>
      </c>
      <c r="AT366" s="3" t="s">
        <v>103</v>
      </c>
      <c r="AU366" s="7">
        <v>0</v>
      </c>
      <c r="AV366" s="3" t="s">
        <v>103</v>
      </c>
      <c r="AW366" s="7">
        <v>0</v>
      </c>
      <c r="AX366" s="3" t="s">
        <v>103</v>
      </c>
      <c r="AY366" s="7">
        <v>0</v>
      </c>
      <c r="AZ366" s="3" t="s">
        <v>103</v>
      </c>
      <c r="BA366" s="10">
        <v>1</v>
      </c>
      <c r="BB366" s="20">
        <v>45289</v>
      </c>
      <c r="BC366" s="3">
        <f t="shared" si="24"/>
        <v>152</v>
      </c>
      <c r="BD366" s="8">
        <f t="shared" si="26"/>
        <v>69227808</v>
      </c>
      <c r="BE366" s="154">
        <f>BF366+BG366+BH366</f>
        <v>24034580</v>
      </c>
      <c r="BF366" s="7">
        <v>24034580</v>
      </c>
      <c r="BG366" s="7">
        <v>0</v>
      </c>
      <c r="BH366" s="7">
        <v>0</v>
      </c>
      <c r="BI366" s="17">
        <v>45291</v>
      </c>
      <c r="BJ366" s="17">
        <v>45443</v>
      </c>
      <c r="BK366" s="183">
        <f t="shared" ca="1" si="25"/>
        <v>-686</v>
      </c>
      <c r="BL366" s="10" t="s">
        <v>127</v>
      </c>
      <c r="BM366" s="10" t="s">
        <v>95</v>
      </c>
      <c r="BN366" s="10" t="s">
        <v>107</v>
      </c>
      <c r="BO366" s="10" t="s">
        <v>3825</v>
      </c>
      <c r="BP366" s="10" t="s">
        <v>206</v>
      </c>
      <c r="BQ366" s="10" t="s">
        <v>282</v>
      </c>
      <c r="BR366" s="20" t="s">
        <v>3826</v>
      </c>
      <c r="BS366" s="10" t="s">
        <v>3827</v>
      </c>
      <c r="BT366" s="20" t="s">
        <v>3828</v>
      </c>
      <c r="BU366" s="10" t="s">
        <v>3829</v>
      </c>
      <c r="BV366" s="10" t="s">
        <v>3830</v>
      </c>
      <c r="BW366" s="124" t="s">
        <v>113</v>
      </c>
      <c r="BX366" s="11" t="s">
        <v>343</v>
      </c>
      <c r="BY366" s="9" t="s">
        <v>103</v>
      </c>
      <c r="BZ366" s="10" t="s">
        <v>142</v>
      </c>
      <c r="CA366" s="10" t="s">
        <v>103</v>
      </c>
      <c r="CB366" s="9" t="s">
        <v>117</v>
      </c>
      <c r="CC366" s="9" t="s">
        <v>3831</v>
      </c>
      <c r="CD366" s="10" t="s">
        <v>3832</v>
      </c>
      <c r="CE366" s="12" t="s">
        <v>103</v>
      </c>
      <c r="CF366" s="175"/>
      <c r="CG366" s="175"/>
      <c r="CH366" s="182" t="s">
        <v>245</v>
      </c>
      <c r="CI366" s="182" t="s">
        <v>246</v>
      </c>
      <c r="CJ366" s="182" t="s">
        <v>99</v>
      </c>
      <c r="CK366" s="182" t="s">
        <v>247</v>
      </c>
    </row>
    <row r="367" spans="1:89" ht="90" x14ac:dyDescent="0.25">
      <c r="A367" s="140">
        <v>353</v>
      </c>
      <c r="B367" s="10" t="s">
        <v>3833</v>
      </c>
      <c r="C367" s="10" t="s">
        <v>3834</v>
      </c>
      <c r="D367" s="9" t="s">
        <v>165</v>
      </c>
      <c r="E367" s="17">
        <v>44967</v>
      </c>
      <c r="F367" s="10" t="s">
        <v>3835</v>
      </c>
      <c r="G367" s="10" t="s">
        <v>91</v>
      </c>
      <c r="H367" s="11" t="s">
        <v>92</v>
      </c>
      <c r="I367" s="11" t="s">
        <v>93</v>
      </c>
      <c r="J367" s="19">
        <v>79653211</v>
      </c>
      <c r="K367" s="9">
        <v>7</v>
      </c>
      <c r="L367" s="9" t="s">
        <v>94</v>
      </c>
      <c r="M367" s="3" t="s">
        <v>95</v>
      </c>
      <c r="N367" s="10" t="s">
        <v>3836</v>
      </c>
      <c r="O367" s="11" t="s">
        <v>97</v>
      </c>
      <c r="P367" s="3" t="s">
        <v>98</v>
      </c>
      <c r="Q367" s="10" t="s">
        <v>99</v>
      </c>
      <c r="R367" s="10" t="s">
        <v>238</v>
      </c>
      <c r="S367" s="10" t="s">
        <v>239</v>
      </c>
      <c r="T367" s="28">
        <v>52107153</v>
      </c>
      <c r="U367" s="11" t="s">
        <v>238</v>
      </c>
      <c r="V367" s="11" t="s">
        <v>103</v>
      </c>
      <c r="W367" s="10" t="s">
        <v>103</v>
      </c>
      <c r="X367" s="10" t="s">
        <v>103</v>
      </c>
      <c r="Y367" s="9" t="s">
        <v>104</v>
      </c>
      <c r="Z367" s="18">
        <v>83485039</v>
      </c>
      <c r="AA367" s="10" t="s">
        <v>103</v>
      </c>
      <c r="AB367" s="10" t="s">
        <v>103</v>
      </c>
      <c r="AC367" s="18">
        <v>7589549</v>
      </c>
      <c r="AD367" s="6" t="s">
        <v>103</v>
      </c>
      <c r="AE367" s="9">
        <v>70623</v>
      </c>
      <c r="AF367" s="9">
        <v>94423</v>
      </c>
      <c r="AG367" s="19">
        <v>2022011000068</v>
      </c>
      <c r="AH367" s="17">
        <v>44974</v>
      </c>
      <c r="AI367" s="20">
        <v>44979</v>
      </c>
      <c r="AJ367" s="10" t="s">
        <v>103</v>
      </c>
      <c r="AK367" s="10" t="s">
        <v>103</v>
      </c>
      <c r="AL367" s="21" t="s">
        <v>103</v>
      </c>
      <c r="AM367" s="10" t="s">
        <v>103</v>
      </c>
      <c r="AN367" s="20" t="s">
        <v>103</v>
      </c>
      <c r="AO367" s="7">
        <v>0</v>
      </c>
      <c r="AP367" s="10" t="s">
        <v>103</v>
      </c>
      <c r="AQ367" s="7">
        <v>0</v>
      </c>
      <c r="AR367" s="10" t="s">
        <v>103</v>
      </c>
      <c r="AS367" s="7">
        <v>0</v>
      </c>
      <c r="AT367" s="3" t="s">
        <v>103</v>
      </c>
      <c r="AU367" s="7">
        <v>0</v>
      </c>
      <c r="AV367" s="3" t="s">
        <v>103</v>
      </c>
      <c r="AW367" s="7">
        <v>0</v>
      </c>
      <c r="AX367" s="3" t="s">
        <v>103</v>
      </c>
      <c r="AY367" s="7">
        <v>0</v>
      </c>
      <c r="AZ367" s="3" t="s">
        <v>103</v>
      </c>
      <c r="BA367" s="10">
        <v>0</v>
      </c>
      <c r="BB367" s="13" t="s">
        <v>103</v>
      </c>
      <c r="BC367" s="3">
        <f t="shared" si="24"/>
        <v>0</v>
      </c>
      <c r="BD367" s="8">
        <f t="shared" si="26"/>
        <v>83485039</v>
      </c>
      <c r="BE367" s="43">
        <v>0</v>
      </c>
      <c r="BF367" s="43">
        <v>0</v>
      </c>
      <c r="BG367" s="43">
        <v>0</v>
      </c>
      <c r="BH367" s="43">
        <v>0</v>
      </c>
      <c r="BI367" s="17">
        <v>45291</v>
      </c>
      <c r="BJ367" s="17">
        <v>45291</v>
      </c>
      <c r="BK367" s="183">
        <f t="shared" ca="1" si="25"/>
        <v>-838</v>
      </c>
      <c r="BL367" s="10" t="s">
        <v>127</v>
      </c>
      <c r="BM367" s="10" t="s">
        <v>95</v>
      </c>
      <c r="BN367" s="10" t="s">
        <v>107</v>
      </c>
      <c r="BO367" s="9" t="s">
        <v>3837</v>
      </c>
      <c r="BP367" s="9">
        <v>0</v>
      </c>
      <c r="BQ367" s="10" t="s">
        <v>109</v>
      </c>
      <c r="BR367" s="17">
        <v>44977</v>
      </c>
      <c r="BS367" s="17" t="s">
        <v>3805</v>
      </c>
      <c r="BT367" s="17">
        <v>44979</v>
      </c>
      <c r="BU367" s="10" t="s">
        <v>3838</v>
      </c>
      <c r="BV367" s="9" t="s">
        <v>131</v>
      </c>
      <c r="BW367" s="124" t="s">
        <v>113</v>
      </c>
      <c r="BX367" s="10" t="s">
        <v>132</v>
      </c>
      <c r="BY367" s="9" t="s">
        <v>103</v>
      </c>
      <c r="BZ367" s="10" t="s">
        <v>142</v>
      </c>
      <c r="CA367" s="10" t="s">
        <v>103</v>
      </c>
      <c r="CB367" s="9" t="s">
        <v>160</v>
      </c>
      <c r="CC367" s="10" t="s">
        <v>3839</v>
      </c>
      <c r="CD367" s="10" t="s">
        <v>3840</v>
      </c>
      <c r="CE367" s="12" t="s">
        <v>103</v>
      </c>
      <c r="CF367" s="175"/>
      <c r="CG367" s="175"/>
      <c r="CH367" s="182" t="s">
        <v>245</v>
      </c>
      <c r="CI367" s="182" t="s">
        <v>246</v>
      </c>
      <c r="CJ367" s="182" t="s">
        <v>99</v>
      </c>
      <c r="CK367" s="182" t="s">
        <v>247</v>
      </c>
    </row>
    <row r="368" spans="1:89" ht="72" x14ac:dyDescent="0.25">
      <c r="A368" s="140">
        <v>434</v>
      </c>
      <c r="B368" s="10" t="s">
        <v>3841</v>
      </c>
      <c r="C368" s="10" t="s">
        <v>3842</v>
      </c>
      <c r="D368" s="9" t="s">
        <v>1729</v>
      </c>
      <c r="E368" s="17">
        <v>44967</v>
      </c>
      <c r="F368" s="11" t="s">
        <v>3843</v>
      </c>
      <c r="G368" s="10" t="s">
        <v>91</v>
      </c>
      <c r="H368" s="11" t="s">
        <v>92</v>
      </c>
      <c r="I368" s="11" t="s">
        <v>93</v>
      </c>
      <c r="J368" s="19">
        <v>1015409286</v>
      </c>
      <c r="K368" s="9">
        <v>2</v>
      </c>
      <c r="L368" s="9" t="s">
        <v>94</v>
      </c>
      <c r="M368" s="3" t="s">
        <v>95</v>
      </c>
      <c r="N368" s="10" t="s">
        <v>1507</v>
      </c>
      <c r="O368" s="10" t="s">
        <v>253</v>
      </c>
      <c r="P368" s="3" t="s">
        <v>98</v>
      </c>
      <c r="Q368" s="10" t="s">
        <v>99</v>
      </c>
      <c r="R368" s="10" t="s">
        <v>718</v>
      </c>
      <c r="S368" s="10" t="s">
        <v>719</v>
      </c>
      <c r="T368" s="10">
        <v>51976278</v>
      </c>
      <c r="U368" s="11" t="s">
        <v>718</v>
      </c>
      <c r="V368" s="11" t="s">
        <v>103</v>
      </c>
      <c r="W368" s="10" t="s">
        <v>103</v>
      </c>
      <c r="X368" s="10" t="s">
        <v>103</v>
      </c>
      <c r="Y368" s="9" t="s">
        <v>104</v>
      </c>
      <c r="Z368" s="18">
        <v>76806246</v>
      </c>
      <c r="AA368" s="10" t="s">
        <v>103</v>
      </c>
      <c r="AB368" s="10" t="s">
        <v>103</v>
      </c>
      <c r="AC368" s="18">
        <v>6982386</v>
      </c>
      <c r="AD368" s="6">
        <v>7624765</v>
      </c>
      <c r="AE368" s="9">
        <v>53623</v>
      </c>
      <c r="AF368" s="9">
        <v>87523</v>
      </c>
      <c r="AG368" s="19">
        <v>2022011000068</v>
      </c>
      <c r="AH368" s="20">
        <v>44971</v>
      </c>
      <c r="AI368" s="17">
        <v>44972</v>
      </c>
      <c r="AJ368" s="10" t="s">
        <v>103</v>
      </c>
      <c r="AK368" s="10" t="s">
        <v>103</v>
      </c>
      <c r="AL368" s="21" t="s">
        <v>103</v>
      </c>
      <c r="AM368" s="10" t="s">
        <v>103</v>
      </c>
      <c r="AN368" s="20" t="s">
        <v>103</v>
      </c>
      <c r="AO368" s="7">
        <v>-3723942</v>
      </c>
      <c r="AP368" s="39">
        <v>45286</v>
      </c>
      <c r="AQ368" s="7">
        <v>38123825</v>
      </c>
      <c r="AR368" s="39">
        <v>45286</v>
      </c>
      <c r="AS368" s="7">
        <v>0</v>
      </c>
      <c r="AT368" s="3" t="s">
        <v>103</v>
      </c>
      <c r="AU368" s="7">
        <v>0</v>
      </c>
      <c r="AV368" s="3" t="s">
        <v>103</v>
      </c>
      <c r="AW368" s="7">
        <v>0</v>
      </c>
      <c r="AX368" s="3" t="s">
        <v>103</v>
      </c>
      <c r="AY368" s="7">
        <v>0</v>
      </c>
      <c r="AZ368" s="3" t="s">
        <v>103</v>
      </c>
      <c r="BA368" s="10">
        <v>1</v>
      </c>
      <c r="BB368" s="39">
        <v>45286</v>
      </c>
      <c r="BC368" s="3">
        <f t="shared" si="24"/>
        <v>152</v>
      </c>
      <c r="BD368" s="8">
        <f t="shared" si="26"/>
        <v>111206129</v>
      </c>
      <c r="BE368" s="154">
        <f>BF368+BG368+BH368</f>
        <v>38123825</v>
      </c>
      <c r="BF368" s="7">
        <v>38123825</v>
      </c>
      <c r="BG368" s="7">
        <v>0</v>
      </c>
      <c r="BH368" s="7">
        <v>0</v>
      </c>
      <c r="BI368" s="17">
        <v>45291</v>
      </c>
      <c r="BJ368" s="17">
        <v>45443</v>
      </c>
      <c r="BK368" s="183">
        <f t="shared" ca="1" si="25"/>
        <v>-686</v>
      </c>
      <c r="BL368" s="10" t="s">
        <v>127</v>
      </c>
      <c r="BM368" s="10" t="s">
        <v>95</v>
      </c>
      <c r="BN368" s="10" t="s">
        <v>107</v>
      </c>
      <c r="BO368" s="9" t="s">
        <v>3844</v>
      </c>
      <c r="BP368" s="9">
        <v>0</v>
      </c>
      <c r="BQ368" s="11" t="s">
        <v>109</v>
      </c>
      <c r="BR368" s="17">
        <v>44972</v>
      </c>
      <c r="BS368" s="9" t="s">
        <v>3845</v>
      </c>
      <c r="BT368" s="17">
        <v>44972</v>
      </c>
      <c r="BU368" s="10" t="s">
        <v>3846</v>
      </c>
      <c r="BV368" s="10" t="s">
        <v>3847</v>
      </c>
      <c r="BW368" s="9" t="s">
        <v>113</v>
      </c>
      <c r="BX368" s="11" t="s">
        <v>258</v>
      </c>
      <c r="BY368" s="9" t="s">
        <v>103</v>
      </c>
      <c r="BZ368" s="10" t="s">
        <v>2103</v>
      </c>
      <c r="CA368" s="10" t="s">
        <v>103</v>
      </c>
      <c r="CB368" s="9" t="s">
        <v>117</v>
      </c>
      <c r="CC368" s="102" t="s">
        <v>3848</v>
      </c>
      <c r="CD368" s="10" t="s">
        <v>3849</v>
      </c>
      <c r="CE368" s="12" t="s">
        <v>103</v>
      </c>
      <c r="CF368" s="175"/>
      <c r="CG368" s="175"/>
      <c r="CH368" s="182" t="s">
        <v>726</v>
      </c>
      <c r="CI368" s="182" t="s">
        <v>246</v>
      </c>
      <c r="CJ368" s="182" t="s">
        <v>727</v>
      </c>
      <c r="CK368" s="182" t="s">
        <v>728</v>
      </c>
    </row>
    <row r="369" spans="1:89" ht="90" x14ac:dyDescent="0.25">
      <c r="A369" s="140">
        <v>189</v>
      </c>
      <c r="B369" s="10" t="s">
        <v>3850</v>
      </c>
      <c r="C369" s="10" t="s">
        <v>3851</v>
      </c>
      <c r="D369" s="9" t="s">
        <v>263</v>
      </c>
      <c r="E369" s="17">
        <v>44967</v>
      </c>
      <c r="F369" s="10" t="s">
        <v>3852</v>
      </c>
      <c r="G369" s="10" t="s">
        <v>91</v>
      </c>
      <c r="H369" s="11" t="s">
        <v>92</v>
      </c>
      <c r="I369" s="11" t="s">
        <v>93</v>
      </c>
      <c r="J369" s="19">
        <v>1032365294</v>
      </c>
      <c r="K369" s="9">
        <v>2</v>
      </c>
      <c r="L369" s="9" t="s">
        <v>94</v>
      </c>
      <c r="M369" s="3" t="s">
        <v>95</v>
      </c>
      <c r="N369" s="10" t="s">
        <v>3853</v>
      </c>
      <c r="O369" s="10" t="s">
        <v>384</v>
      </c>
      <c r="P369" s="3" t="s">
        <v>98</v>
      </c>
      <c r="Q369" s="10" t="s">
        <v>99</v>
      </c>
      <c r="R369" s="10" t="s">
        <v>653</v>
      </c>
      <c r="S369" s="10" t="s">
        <v>654</v>
      </c>
      <c r="T369" s="11">
        <v>52032888</v>
      </c>
      <c r="U369" s="10" t="s">
        <v>653</v>
      </c>
      <c r="V369" s="11" t="s">
        <v>655</v>
      </c>
      <c r="W369" s="10" t="s">
        <v>103</v>
      </c>
      <c r="X369" s="10" t="s">
        <v>103</v>
      </c>
      <c r="Y369" s="9" t="s">
        <v>104</v>
      </c>
      <c r="Z369" s="18">
        <v>95172968</v>
      </c>
      <c r="AA369" s="10" t="s">
        <v>103</v>
      </c>
      <c r="AB369" s="10" t="s">
        <v>103</v>
      </c>
      <c r="AC369" s="18">
        <v>8652088</v>
      </c>
      <c r="AD369" s="6" t="s">
        <v>103</v>
      </c>
      <c r="AE369" s="9">
        <v>35623</v>
      </c>
      <c r="AF369" s="9">
        <v>89623</v>
      </c>
      <c r="AG369" s="19">
        <v>2022011000068</v>
      </c>
      <c r="AH369" s="20">
        <v>44972</v>
      </c>
      <c r="AI369" s="17">
        <v>44974</v>
      </c>
      <c r="AJ369" s="10" t="s">
        <v>103</v>
      </c>
      <c r="AK369" s="10" t="s">
        <v>103</v>
      </c>
      <c r="AL369" s="21" t="s">
        <v>103</v>
      </c>
      <c r="AM369" s="10" t="s">
        <v>103</v>
      </c>
      <c r="AN369" s="20" t="s">
        <v>103</v>
      </c>
      <c r="AO369" s="7">
        <v>0</v>
      </c>
      <c r="AP369" s="10" t="s">
        <v>103</v>
      </c>
      <c r="AQ369" s="7">
        <v>0</v>
      </c>
      <c r="AR369" s="10" t="s">
        <v>103</v>
      </c>
      <c r="AS369" s="7">
        <v>0</v>
      </c>
      <c r="AT369" s="3" t="s">
        <v>103</v>
      </c>
      <c r="AU369" s="7">
        <v>0</v>
      </c>
      <c r="AV369" s="3" t="s">
        <v>103</v>
      </c>
      <c r="AW369" s="7">
        <v>0</v>
      </c>
      <c r="AX369" s="3" t="s">
        <v>103</v>
      </c>
      <c r="AY369" s="7">
        <v>0</v>
      </c>
      <c r="AZ369" s="3" t="s">
        <v>103</v>
      </c>
      <c r="BA369" s="10">
        <v>0</v>
      </c>
      <c r="BB369" s="3" t="s">
        <v>103</v>
      </c>
      <c r="BC369" s="3">
        <f t="shared" si="24"/>
        <v>0</v>
      </c>
      <c r="BD369" s="8">
        <f t="shared" si="26"/>
        <v>95172968</v>
      </c>
      <c r="BE369" s="43">
        <v>0</v>
      </c>
      <c r="BF369" s="43">
        <v>0</v>
      </c>
      <c r="BG369" s="43">
        <v>0</v>
      </c>
      <c r="BH369" s="43">
        <v>0</v>
      </c>
      <c r="BI369" s="17">
        <v>45291</v>
      </c>
      <c r="BJ369" s="17">
        <v>45291</v>
      </c>
      <c r="BK369" s="183">
        <f t="shared" ca="1" si="25"/>
        <v>-838</v>
      </c>
      <c r="BL369" s="10" t="s">
        <v>127</v>
      </c>
      <c r="BM369" s="10" t="s">
        <v>95</v>
      </c>
      <c r="BN369" s="10" t="s">
        <v>107</v>
      </c>
      <c r="BO369" s="9" t="s">
        <v>3854</v>
      </c>
      <c r="BP369" s="9">
        <v>0</v>
      </c>
      <c r="BQ369" s="10" t="s">
        <v>109</v>
      </c>
      <c r="BR369" s="17">
        <v>44973</v>
      </c>
      <c r="BS369" s="17">
        <v>44962</v>
      </c>
      <c r="BT369" s="17">
        <v>45108</v>
      </c>
      <c r="BU369" s="10" t="s">
        <v>3855</v>
      </c>
      <c r="BV369" s="9" t="s">
        <v>131</v>
      </c>
      <c r="BW369" s="124" t="s">
        <v>113</v>
      </c>
      <c r="BX369" s="10" t="s">
        <v>132</v>
      </c>
      <c r="BY369" s="9" t="s">
        <v>103</v>
      </c>
      <c r="BZ369" s="10" t="s">
        <v>2103</v>
      </c>
      <c r="CA369" s="10" t="s">
        <v>103</v>
      </c>
      <c r="CB369" s="9" t="s">
        <v>160</v>
      </c>
      <c r="CC369" s="9" t="s">
        <v>3856</v>
      </c>
      <c r="CD369" s="10" t="s">
        <v>3857</v>
      </c>
      <c r="CE369" s="12" t="s">
        <v>103</v>
      </c>
      <c r="CF369" s="175"/>
      <c r="CG369" s="175"/>
      <c r="CH369" s="182" t="s">
        <v>245</v>
      </c>
      <c r="CI369" s="182" t="s">
        <v>246</v>
      </c>
      <c r="CJ369" s="182" t="s">
        <v>99</v>
      </c>
      <c r="CK369" s="182" t="s">
        <v>247</v>
      </c>
    </row>
    <row r="370" spans="1:89" ht="72" x14ac:dyDescent="0.25">
      <c r="A370" s="140">
        <v>288</v>
      </c>
      <c r="B370" s="10" t="s">
        <v>3858</v>
      </c>
      <c r="C370" s="10" t="s">
        <v>3859</v>
      </c>
      <c r="D370" s="10" t="s">
        <v>1408</v>
      </c>
      <c r="E370" s="17">
        <v>44967</v>
      </c>
      <c r="F370" s="10" t="s">
        <v>3860</v>
      </c>
      <c r="G370" s="10" t="s">
        <v>91</v>
      </c>
      <c r="H370" s="11" t="s">
        <v>92</v>
      </c>
      <c r="I370" s="11" t="s">
        <v>93</v>
      </c>
      <c r="J370" s="19">
        <v>80418166</v>
      </c>
      <c r="K370" s="9">
        <v>0</v>
      </c>
      <c r="L370" s="9" t="s">
        <v>94</v>
      </c>
      <c r="M370" s="3" t="s">
        <v>95</v>
      </c>
      <c r="N370" s="23" t="s">
        <v>3861</v>
      </c>
      <c r="O370" s="11" t="s">
        <v>97</v>
      </c>
      <c r="P370" s="3" t="s">
        <v>98</v>
      </c>
      <c r="Q370" s="10" t="s">
        <v>99</v>
      </c>
      <c r="R370" s="10" t="s">
        <v>867</v>
      </c>
      <c r="S370" s="10" t="s">
        <v>1080</v>
      </c>
      <c r="T370" s="28">
        <v>52267258</v>
      </c>
      <c r="U370" s="10" t="s">
        <v>867</v>
      </c>
      <c r="V370" s="10" t="s">
        <v>1081</v>
      </c>
      <c r="W370" s="10" t="s">
        <v>103</v>
      </c>
      <c r="X370" s="10" t="s">
        <v>103</v>
      </c>
      <c r="Y370" s="10" t="s">
        <v>104</v>
      </c>
      <c r="Z370" s="18">
        <v>107194810</v>
      </c>
      <c r="AA370" s="10" t="s">
        <v>103</v>
      </c>
      <c r="AB370" s="10" t="s">
        <v>103</v>
      </c>
      <c r="AC370" s="18">
        <v>10018207</v>
      </c>
      <c r="AD370" s="6" t="s">
        <v>103</v>
      </c>
      <c r="AE370" s="9">
        <v>71023</v>
      </c>
      <c r="AF370" s="9">
        <v>87323</v>
      </c>
      <c r="AG370" s="19">
        <v>2018011000833</v>
      </c>
      <c r="AH370" s="20">
        <v>44971</v>
      </c>
      <c r="AI370" s="17">
        <v>44971</v>
      </c>
      <c r="AJ370" s="10" t="s">
        <v>103</v>
      </c>
      <c r="AK370" s="10" t="s">
        <v>103</v>
      </c>
      <c r="AL370" s="21" t="s">
        <v>103</v>
      </c>
      <c r="AM370" s="10" t="s">
        <v>103</v>
      </c>
      <c r="AN370" s="20" t="s">
        <v>103</v>
      </c>
      <c r="AO370" s="7">
        <v>0</v>
      </c>
      <c r="AP370" s="10" t="s">
        <v>103</v>
      </c>
      <c r="AQ370" s="7">
        <v>0</v>
      </c>
      <c r="AR370" s="10" t="s">
        <v>103</v>
      </c>
      <c r="AS370" s="7">
        <v>0</v>
      </c>
      <c r="AT370" s="3" t="s">
        <v>103</v>
      </c>
      <c r="AU370" s="7">
        <v>0</v>
      </c>
      <c r="AV370" s="3" t="s">
        <v>103</v>
      </c>
      <c r="AW370" s="7">
        <v>0</v>
      </c>
      <c r="AX370" s="3" t="s">
        <v>103</v>
      </c>
      <c r="AY370" s="7">
        <v>0</v>
      </c>
      <c r="AZ370" s="3" t="s">
        <v>103</v>
      </c>
      <c r="BA370" s="10">
        <v>0</v>
      </c>
      <c r="BB370" s="3" t="s">
        <v>103</v>
      </c>
      <c r="BC370" s="3">
        <f t="shared" si="24"/>
        <v>0</v>
      </c>
      <c r="BD370" s="8">
        <f t="shared" si="26"/>
        <v>107194810</v>
      </c>
      <c r="BE370" s="43">
        <v>0</v>
      </c>
      <c r="BF370" s="43">
        <v>0</v>
      </c>
      <c r="BG370" s="43">
        <v>0</v>
      </c>
      <c r="BH370" s="43">
        <v>0</v>
      </c>
      <c r="BI370" s="17">
        <v>45291</v>
      </c>
      <c r="BJ370" s="17">
        <v>45291</v>
      </c>
      <c r="BK370" s="183">
        <f t="shared" ca="1" si="25"/>
        <v>-838</v>
      </c>
      <c r="BL370" s="10" t="s">
        <v>127</v>
      </c>
      <c r="BM370" s="10" t="s">
        <v>95</v>
      </c>
      <c r="BN370" s="10" t="s">
        <v>107</v>
      </c>
      <c r="BO370" s="10" t="s">
        <v>3862</v>
      </c>
      <c r="BP370" s="9">
        <v>0</v>
      </c>
      <c r="BQ370" s="11" t="s">
        <v>109</v>
      </c>
      <c r="BR370" s="17">
        <v>44971</v>
      </c>
      <c r="BS370" s="9" t="s">
        <v>3845</v>
      </c>
      <c r="BT370" s="17">
        <v>44971</v>
      </c>
      <c r="BU370" s="10" t="s">
        <v>3863</v>
      </c>
      <c r="BV370" s="9" t="s">
        <v>131</v>
      </c>
      <c r="BW370" s="9" t="s">
        <v>113</v>
      </c>
      <c r="BX370" s="10" t="s">
        <v>132</v>
      </c>
      <c r="BY370" s="9" t="s">
        <v>103</v>
      </c>
      <c r="BZ370" s="10" t="s">
        <v>2103</v>
      </c>
      <c r="CA370" s="10" t="s">
        <v>103</v>
      </c>
      <c r="CB370" s="9" t="s">
        <v>160</v>
      </c>
      <c r="CC370" s="9" t="s">
        <v>3864</v>
      </c>
      <c r="CD370" s="10" t="s">
        <v>3865</v>
      </c>
      <c r="CE370" s="12" t="s">
        <v>103</v>
      </c>
      <c r="CF370" s="175"/>
      <c r="CG370" s="175"/>
      <c r="CH370" s="182" t="s">
        <v>347</v>
      </c>
      <c r="CI370" s="182" t="s">
        <v>121</v>
      </c>
      <c r="CJ370" s="182" t="s">
        <v>99</v>
      </c>
      <c r="CK370" s="182" t="s">
        <v>179</v>
      </c>
    </row>
    <row r="371" spans="1:89" ht="108" x14ac:dyDescent="0.25">
      <c r="A371" s="140">
        <v>644</v>
      </c>
      <c r="B371" s="10" t="s">
        <v>3866</v>
      </c>
      <c r="C371" s="10" t="s">
        <v>3867</v>
      </c>
      <c r="D371" s="9" t="s">
        <v>1408</v>
      </c>
      <c r="E371" s="17">
        <v>44967</v>
      </c>
      <c r="F371" s="10" t="s">
        <v>3868</v>
      </c>
      <c r="G371" s="10" t="s">
        <v>91</v>
      </c>
      <c r="H371" s="11" t="s">
        <v>92</v>
      </c>
      <c r="I371" s="11" t="s">
        <v>93</v>
      </c>
      <c r="J371" s="19">
        <v>1032450305</v>
      </c>
      <c r="K371" s="9">
        <v>9</v>
      </c>
      <c r="L371" s="9" t="s">
        <v>94</v>
      </c>
      <c r="M371" s="13" t="s">
        <v>95</v>
      </c>
      <c r="N371" s="10" t="s">
        <v>3869</v>
      </c>
      <c r="O371" s="10" t="s">
        <v>384</v>
      </c>
      <c r="P371" s="10" t="s">
        <v>168</v>
      </c>
      <c r="Q371" s="10" t="s">
        <v>99</v>
      </c>
      <c r="R371" s="10" t="s">
        <v>744</v>
      </c>
      <c r="S371" s="10" t="s">
        <v>745</v>
      </c>
      <c r="T371" s="10">
        <v>45761628</v>
      </c>
      <c r="U371" s="10" t="s">
        <v>744</v>
      </c>
      <c r="V371" s="11" t="s">
        <v>103</v>
      </c>
      <c r="W371" s="10" t="s">
        <v>103</v>
      </c>
      <c r="X371" s="10" t="s">
        <v>103</v>
      </c>
      <c r="Y371" s="9" t="s">
        <v>104</v>
      </c>
      <c r="Z371" s="18">
        <v>32382068</v>
      </c>
      <c r="AA371" s="10" t="s">
        <v>103</v>
      </c>
      <c r="AB371" s="10" t="s">
        <v>103</v>
      </c>
      <c r="AC371" s="18">
        <v>7589549</v>
      </c>
      <c r="AD371" s="6" t="s">
        <v>103</v>
      </c>
      <c r="AE371" s="9">
        <v>64623</v>
      </c>
      <c r="AF371" s="9">
        <v>94523</v>
      </c>
      <c r="AG371" s="19">
        <v>2022011000068</v>
      </c>
      <c r="AH371" s="17">
        <v>44974</v>
      </c>
      <c r="AI371" s="20">
        <v>44978</v>
      </c>
      <c r="AJ371" s="10" t="s">
        <v>103</v>
      </c>
      <c r="AK371" s="10" t="s">
        <v>103</v>
      </c>
      <c r="AL371" s="21" t="s">
        <v>103</v>
      </c>
      <c r="AM371" s="10" t="s">
        <v>103</v>
      </c>
      <c r="AN371" s="20" t="s">
        <v>103</v>
      </c>
      <c r="AO371" s="42">
        <v>15179098</v>
      </c>
      <c r="AP371" s="20">
        <v>45107</v>
      </c>
      <c r="AQ371" s="67">
        <v>0</v>
      </c>
      <c r="AR371" s="10" t="s">
        <v>103</v>
      </c>
      <c r="AS371" s="7">
        <v>0</v>
      </c>
      <c r="AT371" s="3" t="s">
        <v>103</v>
      </c>
      <c r="AU371" s="7">
        <v>0</v>
      </c>
      <c r="AV371" s="3" t="s">
        <v>103</v>
      </c>
      <c r="AW371" s="7">
        <v>0</v>
      </c>
      <c r="AX371" s="3" t="s">
        <v>103</v>
      </c>
      <c r="AY371" s="7">
        <v>0</v>
      </c>
      <c r="AZ371" s="3" t="s">
        <v>103</v>
      </c>
      <c r="BA371" s="10">
        <v>1</v>
      </c>
      <c r="BB371" s="20">
        <v>45107</v>
      </c>
      <c r="BC371" s="3">
        <f t="shared" si="24"/>
        <v>62</v>
      </c>
      <c r="BD371" s="8">
        <f t="shared" si="26"/>
        <v>47561166</v>
      </c>
      <c r="BE371" s="43">
        <v>0</v>
      </c>
      <c r="BF371" s="43">
        <v>0</v>
      </c>
      <c r="BG371" s="43">
        <v>0</v>
      </c>
      <c r="BH371" s="43">
        <v>0</v>
      </c>
      <c r="BI371" s="17">
        <v>45107</v>
      </c>
      <c r="BJ371" s="17">
        <v>45169</v>
      </c>
      <c r="BK371" s="183">
        <f t="shared" ca="1" si="25"/>
        <v>-960</v>
      </c>
      <c r="BL371" s="10" t="s">
        <v>127</v>
      </c>
      <c r="BM371" s="10" t="s">
        <v>95</v>
      </c>
      <c r="BN371" s="10" t="s">
        <v>107</v>
      </c>
      <c r="BO371" s="10" t="s">
        <v>3870</v>
      </c>
      <c r="BP371" s="10" t="s">
        <v>889</v>
      </c>
      <c r="BQ371" s="10" t="s">
        <v>282</v>
      </c>
      <c r="BR371" s="20" t="s">
        <v>3871</v>
      </c>
      <c r="BS371" s="10" t="s">
        <v>3872</v>
      </c>
      <c r="BT371" s="20" t="s">
        <v>3873</v>
      </c>
      <c r="BU371" s="10" t="s">
        <v>3874</v>
      </c>
      <c r="BV371" s="10" t="s">
        <v>3875</v>
      </c>
      <c r="BW371" s="124" t="s">
        <v>113</v>
      </c>
      <c r="BX371" s="11" t="s">
        <v>258</v>
      </c>
      <c r="BY371" s="9" t="s">
        <v>103</v>
      </c>
      <c r="BZ371" s="10" t="s">
        <v>142</v>
      </c>
      <c r="CA371" s="10" t="s">
        <v>103</v>
      </c>
      <c r="CB371" s="9" t="s">
        <v>160</v>
      </c>
      <c r="CC371" s="9" t="s">
        <v>3876</v>
      </c>
      <c r="CD371" s="10" t="s">
        <v>3877</v>
      </c>
      <c r="CE371" s="12" t="s">
        <v>103</v>
      </c>
      <c r="CF371" s="175"/>
      <c r="CG371" s="175"/>
      <c r="CH371" s="182" t="s">
        <v>245</v>
      </c>
      <c r="CI371" s="182" t="s">
        <v>246</v>
      </c>
      <c r="CJ371" s="182" t="s">
        <v>99</v>
      </c>
      <c r="CK371" s="182" t="s">
        <v>247</v>
      </c>
    </row>
    <row r="372" spans="1:89" ht="72" x14ac:dyDescent="0.25">
      <c r="A372" s="140">
        <v>598</v>
      </c>
      <c r="B372" s="10" t="s">
        <v>3878</v>
      </c>
      <c r="C372" s="10" t="s">
        <v>3879</v>
      </c>
      <c r="D372" s="9" t="s">
        <v>482</v>
      </c>
      <c r="E372" s="17">
        <v>44967</v>
      </c>
      <c r="F372" s="10" t="s">
        <v>3880</v>
      </c>
      <c r="G372" s="10" t="s">
        <v>91</v>
      </c>
      <c r="H372" s="11" t="s">
        <v>92</v>
      </c>
      <c r="I372" s="11" t="s">
        <v>93</v>
      </c>
      <c r="J372" s="19">
        <v>1013613637</v>
      </c>
      <c r="K372" s="9">
        <v>0</v>
      </c>
      <c r="L372" s="9" t="s">
        <v>94</v>
      </c>
      <c r="M372" s="3" t="s">
        <v>95</v>
      </c>
      <c r="N372" s="10" t="s">
        <v>3881</v>
      </c>
      <c r="O372" s="10" t="s">
        <v>384</v>
      </c>
      <c r="P372" s="3" t="s">
        <v>98</v>
      </c>
      <c r="Q372" s="10" t="s">
        <v>99</v>
      </c>
      <c r="R372" s="10" t="s">
        <v>522</v>
      </c>
      <c r="S372" s="10" t="s">
        <v>523</v>
      </c>
      <c r="T372" s="11">
        <v>79309847</v>
      </c>
      <c r="U372" s="10" t="s">
        <v>522</v>
      </c>
      <c r="V372" s="11" t="s">
        <v>103</v>
      </c>
      <c r="W372" s="10" t="s">
        <v>103</v>
      </c>
      <c r="X372" s="10" t="s">
        <v>103</v>
      </c>
      <c r="Y372" s="9" t="s">
        <v>104</v>
      </c>
      <c r="Z372" s="18">
        <v>40604062</v>
      </c>
      <c r="AA372" s="10" t="s">
        <v>103</v>
      </c>
      <c r="AB372" s="10" t="s">
        <v>103</v>
      </c>
      <c r="AC372" s="18">
        <v>3794773</v>
      </c>
      <c r="AD372" s="6" t="s">
        <v>103</v>
      </c>
      <c r="AE372" s="9">
        <v>38923</v>
      </c>
      <c r="AF372" s="9">
        <v>110623</v>
      </c>
      <c r="AG372" s="19">
        <v>2022011000068</v>
      </c>
      <c r="AH372" s="20">
        <v>44979</v>
      </c>
      <c r="AI372" s="17">
        <v>44980</v>
      </c>
      <c r="AJ372" s="10" t="s">
        <v>103</v>
      </c>
      <c r="AK372" s="10" t="s">
        <v>103</v>
      </c>
      <c r="AL372" s="21" t="s">
        <v>103</v>
      </c>
      <c r="AM372" s="10" t="s">
        <v>103</v>
      </c>
      <c r="AN372" s="20" t="s">
        <v>103</v>
      </c>
      <c r="AO372" s="7">
        <v>0</v>
      </c>
      <c r="AP372" s="10" t="s">
        <v>103</v>
      </c>
      <c r="AQ372" s="7">
        <v>0</v>
      </c>
      <c r="AR372" s="10" t="s">
        <v>103</v>
      </c>
      <c r="AS372" s="7">
        <v>0</v>
      </c>
      <c r="AT372" s="3" t="s">
        <v>103</v>
      </c>
      <c r="AU372" s="7">
        <v>0</v>
      </c>
      <c r="AV372" s="3" t="s">
        <v>103</v>
      </c>
      <c r="AW372" s="7">
        <v>0</v>
      </c>
      <c r="AX372" s="3" t="s">
        <v>103</v>
      </c>
      <c r="AY372" s="7">
        <v>0</v>
      </c>
      <c r="AZ372" s="3" t="s">
        <v>103</v>
      </c>
      <c r="BA372" s="10">
        <v>0</v>
      </c>
      <c r="BB372" s="13" t="s">
        <v>103</v>
      </c>
      <c r="BC372" s="3">
        <f t="shared" si="24"/>
        <v>0</v>
      </c>
      <c r="BD372" s="8">
        <f t="shared" si="26"/>
        <v>40604062</v>
      </c>
      <c r="BE372" s="43">
        <v>0</v>
      </c>
      <c r="BF372" s="43">
        <v>0</v>
      </c>
      <c r="BG372" s="43">
        <v>0</v>
      </c>
      <c r="BH372" s="43">
        <v>0</v>
      </c>
      <c r="BI372" s="17">
        <v>45291</v>
      </c>
      <c r="BJ372" s="17">
        <v>45291</v>
      </c>
      <c r="BK372" s="183">
        <f t="shared" ca="1" si="25"/>
        <v>-838</v>
      </c>
      <c r="BL372" s="10" t="s">
        <v>127</v>
      </c>
      <c r="BM372" s="10" t="s">
        <v>95</v>
      </c>
      <c r="BN372" s="10" t="s">
        <v>107</v>
      </c>
      <c r="BO372" s="9" t="s">
        <v>3882</v>
      </c>
      <c r="BP372" s="9">
        <v>0</v>
      </c>
      <c r="BQ372" s="10" t="s">
        <v>3883</v>
      </c>
      <c r="BR372" s="17">
        <v>44979</v>
      </c>
      <c r="BS372" s="9" t="s">
        <v>3884</v>
      </c>
      <c r="BT372" s="17">
        <v>44980</v>
      </c>
      <c r="BU372" s="10" t="s">
        <v>3885</v>
      </c>
      <c r="BV372" s="9" t="s">
        <v>131</v>
      </c>
      <c r="BW372" s="124" t="s">
        <v>113</v>
      </c>
      <c r="BX372" s="10" t="s">
        <v>132</v>
      </c>
      <c r="BY372" s="9" t="s">
        <v>103</v>
      </c>
      <c r="BZ372" s="10" t="s">
        <v>3886</v>
      </c>
      <c r="CA372" s="10" t="s">
        <v>103</v>
      </c>
      <c r="CB372" s="9" t="s">
        <v>117</v>
      </c>
      <c r="CC372" s="9" t="s">
        <v>3887</v>
      </c>
      <c r="CD372" s="10" t="s">
        <v>3888</v>
      </c>
      <c r="CE372" s="12" t="s">
        <v>103</v>
      </c>
      <c r="CF372" s="175"/>
      <c r="CG372" s="175"/>
      <c r="CH372" s="182" t="s">
        <v>245</v>
      </c>
      <c r="CI372" s="182" t="s">
        <v>246</v>
      </c>
      <c r="CJ372" s="182" t="s">
        <v>99</v>
      </c>
      <c r="CK372" s="182" t="s">
        <v>247</v>
      </c>
    </row>
    <row r="373" spans="1:89" ht="90" x14ac:dyDescent="0.25">
      <c r="A373" s="140">
        <v>583</v>
      </c>
      <c r="B373" s="10" t="s">
        <v>3889</v>
      </c>
      <c r="C373" s="10" t="s">
        <v>3890</v>
      </c>
      <c r="D373" s="9" t="s">
        <v>482</v>
      </c>
      <c r="E373" s="17">
        <v>44967</v>
      </c>
      <c r="F373" s="10" t="s">
        <v>3891</v>
      </c>
      <c r="G373" s="10" t="s">
        <v>91</v>
      </c>
      <c r="H373" s="11" t="s">
        <v>92</v>
      </c>
      <c r="I373" s="11" t="s">
        <v>93</v>
      </c>
      <c r="J373" s="19">
        <v>1117513573</v>
      </c>
      <c r="K373" s="9">
        <v>6</v>
      </c>
      <c r="L373" s="9" t="s">
        <v>94</v>
      </c>
      <c r="M373" s="9" t="s">
        <v>2422</v>
      </c>
      <c r="N373" s="10" t="s">
        <v>3892</v>
      </c>
      <c r="O373" s="10" t="s">
        <v>384</v>
      </c>
      <c r="P373" s="3" t="s">
        <v>98</v>
      </c>
      <c r="Q373" s="10" t="s">
        <v>99</v>
      </c>
      <c r="R373" s="10" t="s">
        <v>522</v>
      </c>
      <c r="S373" s="10" t="s">
        <v>523</v>
      </c>
      <c r="T373" s="11">
        <v>79309847</v>
      </c>
      <c r="U373" s="10" t="s">
        <v>522</v>
      </c>
      <c r="V373" s="10" t="s">
        <v>103</v>
      </c>
      <c r="W373" s="10" t="s">
        <v>103</v>
      </c>
      <c r="X373" s="10" t="s">
        <v>103</v>
      </c>
      <c r="Y373" s="9" t="s">
        <v>104</v>
      </c>
      <c r="Z373" s="18">
        <v>81208154</v>
      </c>
      <c r="AA373" s="10" t="s">
        <v>103</v>
      </c>
      <c r="AB373" s="10" t="s">
        <v>103</v>
      </c>
      <c r="AC373" s="18" t="s">
        <v>3893</v>
      </c>
      <c r="AD373" s="6" t="s">
        <v>103</v>
      </c>
      <c r="AE373" s="9">
        <v>48523</v>
      </c>
      <c r="AF373" s="21">
        <v>100623</v>
      </c>
      <c r="AG373" s="19">
        <v>2022011000068</v>
      </c>
      <c r="AH373" s="20">
        <v>44974</v>
      </c>
      <c r="AI373" s="17">
        <v>44977</v>
      </c>
      <c r="AJ373" s="10" t="s">
        <v>103</v>
      </c>
      <c r="AK373" s="10" t="s">
        <v>103</v>
      </c>
      <c r="AL373" s="21" t="s">
        <v>103</v>
      </c>
      <c r="AM373" s="10" t="s">
        <v>103</v>
      </c>
      <c r="AN373" s="20" t="s">
        <v>103</v>
      </c>
      <c r="AO373" s="7">
        <v>0</v>
      </c>
      <c r="AP373" s="10" t="s">
        <v>103</v>
      </c>
      <c r="AQ373" s="7">
        <v>0</v>
      </c>
      <c r="AR373" s="10" t="s">
        <v>103</v>
      </c>
      <c r="AS373" s="7">
        <v>0</v>
      </c>
      <c r="AT373" s="3" t="s">
        <v>103</v>
      </c>
      <c r="AU373" s="7">
        <v>0</v>
      </c>
      <c r="AV373" s="3" t="s">
        <v>103</v>
      </c>
      <c r="AW373" s="7">
        <v>0</v>
      </c>
      <c r="AX373" s="3" t="s">
        <v>103</v>
      </c>
      <c r="AY373" s="7">
        <v>0</v>
      </c>
      <c r="AZ373" s="3" t="s">
        <v>103</v>
      </c>
      <c r="BA373" s="10">
        <v>0</v>
      </c>
      <c r="BB373" s="13" t="s">
        <v>103</v>
      </c>
      <c r="BC373" s="3">
        <f t="shared" si="24"/>
        <v>0</v>
      </c>
      <c r="BD373" s="8">
        <f t="shared" si="26"/>
        <v>81208154</v>
      </c>
      <c r="BE373" s="43">
        <v>0</v>
      </c>
      <c r="BF373" s="43">
        <v>0</v>
      </c>
      <c r="BG373" s="43">
        <v>0</v>
      </c>
      <c r="BH373" s="43">
        <v>0</v>
      </c>
      <c r="BI373" s="17">
        <v>45291</v>
      </c>
      <c r="BJ373" s="17">
        <v>45291</v>
      </c>
      <c r="BK373" s="183">
        <f t="shared" ca="1" si="25"/>
        <v>-838</v>
      </c>
      <c r="BL373" s="10" t="s">
        <v>127</v>
      </c>
      <c r="BM373" s="10" t="s">
        <v>95</v>
      </c>
      <c r="BN373" s="10" t="s">
        <v>107</v>
      </c>
      <c r="BO373" s="9" t="s">
        <v>3894</v>
      </c>
      <c r="BP373" s="9">
        <v>0</v>
      </c>
      <c r="BQ373" s="10" t="s">
        <v>109</v>
      </c>
      <c r="BR373" s="17">
        <v>44977</v>
      </c>
      <c r="BS373" s="9" t="s">
        <v>3805</v>
      </c>
      <c r="BT373" s="17">
        <v>44977</v>
      </c>
      <c r="BU373" s="10" t="s">
        <v>3895</v>
      </c>
      <c r="BV373" s="11" t="s">
        <v>131</v>
      </c>
      <c r="BW373" s="124" t="s">
        <v>113</v>
      </c>
      <c r="BX373" s="10" t="s">
        <v>132</v>
      </c>
      <c r="BY373" s="9" t="s">
        <v>103</v>
      </c>
      <c r="BZ373" s="11" t="s">
        <v>788</v>
      </c>
      <c r="CA373" s="9" t="s">
        <v>103</v>
      </c>
      <c r="CB373" s="9" t="s">
        <v>117</v>
      </c>
      <c r="CC373" s="9" t="s">
        <v>3896</v>
      </c>
      <c r="CD373" s="10" t="s">
        <v>3897</v>
      </c>
      <c r="CE373" s="12" t="s">
        <v>103</v>
      </c>
      <c r="CF373" s="175"/>
      <c r="CG373" s="175"/>
      <c r="CH373" s="182" t="s">
        <v>245</v>
      </c>
      <c r="CI373" s="182" t="s">
        <v>246</v>
      </c>
      <c r="CJ373" s="182" t="s">
        <v>99</v>
      </c>
      <c r="CK373" s="182" t="s">
        <v>247</v>
      </c>
    </row>
    <row r="374" spans="1:89" ht="90" x14ac:dyDescent="0.25">
      <c r="A374" s="140">
        <v>227</v>
      </c>
      <c r="B374" s="10" t="s">
        <v>3898</v>
      </c>
      <c r="C374" s="10" t="s">
        <v>3899</v>
      </c>
      <c r="D374" s="9" t="s">
        <v>482</v>
      </c>
      <c r="E374" s="17">
        <v>44967</v>
      </c>
      <c r="F374" s="10" t="s">
        <v>3900</v>
      </c>
      <c r="G374" s="10" t="s">
        <v>91</v>
      </c>
      <c r="H374" s="11" t="s">
        <v>92</v>
      </c>
      <c r="I374" s="11" t="s">
        <v>93</v>
      </c>
      <c r="J374" s="19">
        <v>18202369</v>
      </c>
      <c r="K374" s="9">
        <v>5</v>
      </c>
      <c r="L374" s="9" t="s">
        <v>94</v>
      </c>
      <c r="M374" s="9" t="s">
        <v>3901</v>
      </c>
      <c r="N374" s="10" t="s">
        <v>1068</v>
      </c>
      <c r="O374" s="10" t="s">
        <v>384</v>
      </c>
      <c r="P374" s="3" t="s">
        <v>98</v>
      </c>
      <c r="Q374" s="10" t="s">
        <v>99</v>
      </c>
      <c r="R374" s="10" t="s">
        <v>591</v>
      </c>
      <c r="S374" s="9" t="s">
        <v>592</v>
      </c>
      <c r="T374" s="10">
        <v>52272737</v>
      </c>
      <c r="U374" s="10" t="s">
        <v>591</v>
      </c>
      <c r="V374" s="10" t="s">
        <v>593</v>
      </c>
      <c r="W374" s="9" t="s">
        <v>103</v>
      </c>
      <c r="X374" s="9" t="s">
        <v>103</v>
      </c>
      <c r="Y374" s="9" t="s">
        <v>104</v>
      </c>
      <c r="Z374" s="18">
        <v>80955170</v>
      </c>
      <c r="AA374" s="9" t="s">
        <v>103</v>
      </c>
      <c r="AB374" s="9" t="s">
        <v>103</v>
      </c>
      <c r="AC374" s="18">
        <v>7589549</v>
      </c>
      <c r="AD374" s="6" t="s">
        <v>103</v>
      </c>
      <c r="AE374" s="9">
        <v>72123</v>
      </c>
      <c r="AF374" s="9" t="s">
        <v>3902</v>
      </c>
      <c r="AG374" s="19">
        <v>2022011000068</v>
      </c>
      <c r="AH374" s="17">
        <v>44974</v>
      </c>
      <c r="AI374" s="17">
        <v>44984</v>
      </c>
      <c r="AJ374" s="10" t="s">
        <v>103</v>
      </c>
      <c r="AK374" s="10" t="s">
        <v>103</v>
      </c>
      <c r="AL374" s="21" t="s">
        <v>103</v>
      </c>
      <c r="AM374" s="10" t="s">
        <v>103</v>
      </c>
      <c r="AN374" s="20" t="s">
        <v>103</v>
      </c>
      <c r="AO374" s="7">
        <v>0</v>
      </c>
      <c r="AP374" s="10" t="s">
        <v>103</v>
      </c>
      <c r="AQ374" s="7">
        <v>0</v>
      </c>
      <c r="AR374" s="10" t="s">
        <v>103</v>
      </c>
      <c r="AS374" s="7">
        <v>0</v>
      </c>
      <c r="AT374" s="3" t="s">
        <v>103</v>
      </c>
      <c r="AU374" s="7">
        <v>0</v>
      </c>
      <c r="AV374" s="3" t="s">
        <v>103</v>
      </c>
      <c r="AW374" s="7">
        <v>0</v>
      </c>
      <c r="AX374" s="3" t="s">
        <v>103</v>
      </c>
      <c r="AY374" s="7">
        <v>0</v>
      </c>
      <c r="AZ374" s="3" t="s">
        <v>103</v>
      </c>
      <c r="BA374" s="10">
        <v>0</v>
      </c>
      <c r="BB374" s="3" t="s">
        <v>103</v>
      </c>
      <c r="BC374" s="3">
        <f t="shared" si="24"/>
        <v>0</v>
      </c>
      <c r="BD374" s="8">
        <f t="shared" si="26"/>
        <v>80955170</v>
      </c>
      <c r="BE374" s="43">
        <v>0</v>
      </c>
      <c r="BF374" s="43">
        <v>0</v>
      </c>
      <c r="BG374" s="43">
        <v>0</v>
      </c>
      <c r="BH374" s="43">
        <v>0</v>
      </c>
      <c r="BI374" s="17">
        <v>45291</v>
      </c>
      <c r="BJ374" s="17">
        <v>45291</v>
      </c>
      <c r="BK374" s="183">
        <f t="shared" ca="1" si="25"/>
        <v>-838</v>
      </c>
      <c r="BL374" s="10" t="s">
        <v>127</v>
      </c>
      <c r="BM374" s="10" t="s">
        <v>3903</v>
      </c>
      <c r="BN374" s="9" t="s">
        <v>107</v>
      </c>
      <c r="BO374" s="9" t="s">
        <v>3904</v>
      </c>
      <c r="BP374" s="9">
        <v>1</v>
      </c>
      <c r="BQ374" s="10" t="s">
        <v>109</v>
      </c>
      <c r="BR374" s="17">
        <v>44981</v>
      </c>
      <c r="BS374" s="9" t="s">
        <v>3805</v>
      </c>
      <c r="BT374" s="17">
        <v>44984</v>
      </c>
      <c r="BU374" s="10" t="s">
        <v>3905</v>
      </c>
      <c r="BV374" s="9" t="s">
        <v>131</v>
      </c>
      <c r="BW374" s="124" t="s">
        <v>113</v>
      </c>
      <c r="BX374" s="10" t="s">
        <v>132</v>
      </c>
      <c r="BY374" s="9" t="s">
        <v>103</v>
      </c>
      <c r="BZ374" s="10" t="s">
        <v>142</v>
      </c>
      <c r="CA374" s="9" t="s">
        <v>103</v>
      </c>
      <c r="CB374" s="9" t="s">
        <v>160</v>
      </c>
      <c r="CC374" s="9" t="s">
        <v>3906</v>
      </c>
      <c r="CD374" s="10" t="s">
        <v>3907</v>
      </c>
      <c r="CE374" s="12" t="s">
        <v>103</v>
      </c>
      <c r="CF374" s="175"/>
      <c r="CG374" s="175"/>
      <c r="CH374" s="182" t="s">
        <v>245</v>
      </c>
      <c r="CI374" s="182" t="s">
        <v>246</v>
      </c>
      <c r="CJ374" s="182" t="s">
        <v>99</v>
      </c>
      <c r="CK374" s="182" t="s">
        <v>247</v>
      </c>
    </row>
    <row r="375" spans="1:89" ht="90" x14ac:dyDescent="0.25">
      <c r="A375" s="140">
        <v>237</v>
      </c>
      <c r="B375" s="10" t="s">
        <v>3908</v>
      </c>
      <c r="C375" s="10" t="s">
        <v>3909</v>
      </c>
      <c r="D375" s="9" t="s">
        <v>482</v>
      </c>
      <c r="E375" s="17">
        <v>44967</v>
      </c>
      <c r="F375" s="10" t="s">
        <v>3910</v>
      </c>
      <c r="G375" s="10" t="s">
        <v>91</v>
      </c>
      <c r="H375" s="11" t="s">
        <v>92</v>
      </c>
      <c r="I375" s="11" t="s">
        <v>93</v>
      </c>
      <c r="J375" s="19">
        <v>1010194876</v>
      </c>
      <c r="K375" s="9">
        <v>4</v>
      </c>
      <c r="L375" s="9" t="s">
        <v>94</v>
      </c>
      <c r="M375" s="3" t="s">
        <v>95</v>
      </c>
      <c r="N375" s="10" t="s">
        <v>3911</v>
      </c>
      <c r="O375" s="10" t="s">
        <v>384</v>
      </c>
      <c r="P375" s="3" t="s">
        <v>98</v>
      </c>
      <c r="Q375" s="10" t="s">
        <v>99</v>
      </c>
      <c r="R375" s="10" t="s">
        <v>591</v>
      </c>
      <c r="S375" s="9" t="s">
        <v>592</v>
      </c>
      <c r="T375" s="10">
        <v>52272737</v>
      </c>
      <c r="U375" s="10" t="s">
        <v>591</v>
      </c>
      <c r="V375" s="10" t="s">
        <v>593</v>
      </c>
      <c r="W375" s="9" t="s">
        <v>103</v>
      </c>
      <c r="X375" s="9" t="s">
        <v>103</v>
      </c>
      <c r="Y375" s="9" t="s">
        <v>104</v>
      </c>
      <c r="Z375" s="18">
        <v>102003560</v>
      </c>
      <c r="AA375" s="9" t="s">
        <v>103</v>
      </c>
      <c r="AB375" s="9" t="s">
        <v>103</v>
      </c>
      <c r="AC375" s="18">
        <v>9562834</v>
      </c>
      <c r="AD375" s="6" t="s">
        <v>103</v>
      </c>
      <c r="AE375" s="9">
        <v>25223</v>
      </c>
      <c r="AF375" s="9">
        <v>100323</v>
      </c>
      <c r="AG375" s="19">
        <v>2022011000068</v>
      </c>
      <c r="AH375" s="17">
        <v>44974</v>
      </c>
      <c r="AI375" s="17">
        <v>44977</v>
      </c>
      <c r="AJ375" s="10" t="s">
        <v>103</v>
      </c>
      <c r="AK375" s="10" t="s">
        <v>103</v>
      </c>
      <c r="AL375" s="21" t="s">
        <v>103</v>
      </c>
      <c r="AM375" s="10" t="s">
        <v>103</v>
      </c>
      <c r="AN375" s="20" t="s">
        <v>103</v>
      </c>
      <c r="AO375" s="7">
        <v>0</v>
      </c>
      <c r="AP375" s="10" t="s">
        <v>103</v>
      </c>
      <c r="AQ375" s="7">
        <v>0</v>
      </c>
      <c r="AR375" s="10" t="s">
        <v>103</v>
      </c>
      <c r="AS375" s="7">
        <v>0</v>
      </c>
      <c r="AT375" s="3" t="s">
        <v>103</v>
      </c>
      <c r="AU375" s="7">
        <v>0</v>
      </c>
      <c r="AV375" s="3" t="s">
        <v>103</v>
      </c>
      <c r="AW375" s="7">
        <v>0</v>
      </c>
      <c r="AX375" s="3" t="s">
        <v>103</v>
      </c>
      <c r="AY375" s="7">
        <v>0</v>
      </c>
      <c r="AZ375" s="3" t="s">
        <v>103</v>
      </c>
      <c r="BA375" s="10">
        <v>0</v>
      </c>
      <c r="BB375" s="3" t="s">
        <v>103</v>
      </c>
      <c r="BC375" s="3">
        <f t="shared" si="24"/>
        <v>0</v>
      </c>
      <c r="BD375" s="8">
        <f t="shared" si="26"/>
        <v>102003560</v>
      </c>
      <c r="BE375" s="43">
        <v>0</v>
      </c>
      <c r="BF375" s="43">
        <v>0</v>
      </c>
      <c r="BG375" s="43">
        <v>0</v>
      </c>
      <c r="BH375" s="43">
        <v>0</v>
      </c>
      <c r="BI375" s="17">
        <v>45291</v>
      </c>
      <c r="BJ375" s="17">
        <v>45291</v>
      </c>
      <c r="BK375" s="183">
        <f t="shared" ca="1" si="25"/>
        <v>-838</v>
      </c>
      <c r="BL375" s="10" t="s">
        <v>127</v>
      </c>
      <c r="BM375" s="10" t="s">
        <v>95</v>
      </c>
      <c r="BN375" s="10" t="s">
        <v>107</v>
      </c>
      <c r="BO375" s="9" t="s">
        <v>3912</v>
      </c>
      <c r="BP375" s="9">
        <v>0</v>
      </c>
      <c r="BQ375" s="11" t="s">
        <v>109</v>
      </c>
      <c r="BR375" s="17">
        <v>44974</v>
      </c>
      <c r="BS375" s="9" t="s">
        <v>3805</v>
      </c>
      <c r="BT375" s="17">
        <v>44974</v>
      </c>
      <c r="BU375" s="10" t="s">
        <v>3913</v>
      </c>
      <c r="BV375" s="10" t="s">
        <v>3914</v>
      </c>
      <c r="BW375" s="124" t="s">
        <v>113</v>
      </c>
      <c r="BX375" s="10" t="s">
        <v>132</v>
      </c>
      <c r="BY375" s="9" t="s">
        <v>103</v>
      </c>
      <c r="BZ375" s="10" t="s">
        <v>142</v>
      </c>
      <c r="CA375" s="9" t="s">
        <v>103</v>
      </c>
      <c r="CB375" s="9" t="s">
        <v>160</v>
      </c>
      <c r="CC375" s="9" t="s">
        <v>3915</v>
      </c>
      <c r="CD375" s="10" t="s">
        <v>3916</v>
      </c>
      <c r="CE375" s="12" t="s">
        <v>103</v>
      </c>
      <c r="CF375" s="175"/>
      <c r="CG375" s="175"/>
      <c r="CH375" s="182" t="s">
        <v>245</v>
      </c>
      <c r="CI375" s="182" t="s">
        <v>246</v>
      </c>
      <c r="CJ375" s="182" t="s">
        <v>99</v>
      </c>
      <c r="CK375" s="182" t="s">
        <v>247</v>
      </c>
    </row>
    <row r="376" spans="1:89" ht="72" x14ac:dyDescent="0.25">
      <c r="A376" s="140">
        <v>590</v>
      </c>
      <c r="B376" s="10" t="s">
        <v>3917</v>
      </c>
      <c r="C376" s="10" t="s">
        <v>3918</v>
      </c>
      <c r="D376" s="9" t="s">
        <v>1729</v>
      </c>
      <c r="E376" s="17">
        <v>44970</v>
      </c>
      <c r="F376" s="10" t="s">
        <v>3919</v>
      </c>
      <c r="G376" s="10" t="s">
        <v>91</v>
      </c>
      <c r="H376" s="11" t="s">
        <v>92</v>
      </c>
      <c r="I376" s="11" t="s">
        <v>93</v>
      </c>
      <c r="J376" s="19">
        <v>1032465411</v>
      </c>
      <c r="K376" s="9">
        <v>7</v>
      </c>
      <c r="L376" s="9" t="s">
        <v>94</v>
      </c>
      <c r="M376" s="9" t="s">
        <v>1078</v>
      </c>
      <c r="N376" s="10" t="s">
        <v>3485</v>
      </c>
      <c r="O376" s="10" t="s">
        <v>384</v>
      </c>
      <c r="P376" s="3" t="s">
        <v>98</v>
      </c>
      <c r="Q376" s="10" t="s">
        <v>99</v>
      </c>
      <c r="R376" s="10" t="s">
        <v>522</v>
      </c>
      <c r="S376" s="10" t="s">
        <v>434</v>
      </c>
      <c r="T376" s="10">
        <v>60335962</v>
      </c>
      <c r="U376" s="10" t="s">
        <v>435</v>
      </c>
      <c r="V376" s="11" t="s">
        <v>103</v>
      </c>
      <c r="W376" s="10" t="s">
        <v>103</v>
      </c>
      <c r="X376" s="10" t="s">
        <v>103</v>
      </c>
      <c r="Y376" s="9" t="s">
        <v>104</v>
      </c>
      <c r="Z376" s="18">
        <v>68214867</v>
      </c>
      <c r="AA376" s="10" t="s">
        <v>103</v>
      </c>
      <c r="AB376" s="10" t="s">
        <v>103</v>
      </c>
      <c r="AC376" s="18">
        <v>6375222</v>
      </c>
      <c r="AD376" s="6" t="s">
        <v>103</v>
      </c>
      <c r="AE376" s="9">
        <v>47623</v>
      </c>
      <c r="AF376" s="9">
        <v>90623</v>
      </c>
      <c r="AG376" s="19">
        <v>2022011000068</v>
      </c>
      <c r="AH376" s="20">
        <v>44972</v>
      </c>
      <c r="AI376" s="17">
        <v>44973</v>
      </c>
      <c r="AJ376" s="10" t="s">
        <v>103</v>
      </c>
      <c r="AK376" s="10" t="s">
        <v>103</v>
      </c>
      <c r="AL376" s="21" t="s">
        <v>103</v>
      </c>
      <c r="AM376" s="10" t="s">
        <v>103</v>
      </c>
      <c r="AN376" s="20" t="s">
        <v>103</v>
      </c>
      <c r="AO376" s="7">
        <v>0</v>
      </c>
      <c r="AP376" s="10" t="s">
        <v>103</v>
      </c>
      <c r="AQ376" s="7">
        <v>0</v>
      </c>
      <c r="AR376" s="10" t="s">
        <v>103</v>
      </c>
      <c r="AS376" s="7">
        <v>0</v>
      </c>
      <c r="AT376" s="3" t="s">
        <v>103</v>
      </c>
      <c r="AU376" s="7">
        <v>0</v>
      </c>
      <c r="AV376" s="3" t="s">
        <v>103</v>
      </c>
      <c r="AW376" s="7">
        <v>0</v>
      </c>
      <c r="AX376" s="3" t="s">
        <v>103</v>
      </c>
      <c r="AY376" s="7">
        <v>0</v>
      </c>
      <c r="AZ376" s="3" t="s">
        <v>103</v>
      </c>
      <c r="BA376" s="10">
        <v>0</v>
      </c>
      <c r="BB376" s="13" t="s">
        <v>103</v>
      </c>
      <c r="BC376" s="3">
        <f t="shared" si="24"/>
        <v>0</v>
      </c>
      <c r="BD376" s="8">
        <f t="shared" si="26"/>
        <v>68214867</v>
      </c>
      <c r="BE376" s="43">
        <v>0</v>
      </c>
      <c r="BF376" s="43">
        <v>0</v>
      </c>
      <c r="BG376" s="43">
        <v>0</v>
      </c>
      <c r="BH376" s="43">
        <v>0</v>
      </c>
      <c r="BI376" s="17">
        <v>45291</v>
      </c>
      <c r="BJ376" s="17">
        <v>45291</v>
      </c>
      <c r="BK376" s="183">
        <f t="shared" ca="1" si="25"/>
        <v>-838</v>
      </c>
      <c r="BL376" s="10" t="s">
        <v>127</v>
      </c>
      <c r="BM376" s="10" t="s">
        <v>95</v>
      </c>
      <c r="BN376" s="10" t="s">
        <v>107</v>
      </c>
      <c r="BO376" s="9" t="s">
        <v>3920</v>
      </c>
      <c r="BP376" s="9">
        <v>0</v>
      </c>
      <c r="BQ376" s="10" t="s">
        <v>109</v>
      </c>
      <c r="BR376" s="17">
        <v>44973</v>
      </c>
      <c r="BS376" s="9" t="s">
        <v>3706</v>
      </c>
      <c r="BT376" s="17">
        <v>44973</v>
      </c>
      <c r="BU376" s="10" t="s">
        <v>3921</v>
      </c>
      <c r="BV376" s="11" t="s">
        <v>131</v>
      </c>
      <c r="BW376" s="9" t="s">
        <v>113</v>
      </c>
      <c r="BX376" s="10" t="s">
        <v>132</v>
      </c>
      <c r="BY376" s="9" t="s">
        <v>103</v>
      </c>
      <c r="BZ376" s="10" t="s">
        <v>2103</v>
      </c>
      <c r="CA376" s="10" t="s">
        <v>103</v>
      </c>
      <c r="CB376" s="9" t="s">
        <v>117</v>
      </c>
      <c r="CC376" s="9" t="s">
        <v>3922</v>
      </c>
      <c r="CD376" s="10" t="s">
        <v>3923</v>
      </c>
      <c r="CE376" s="12" t="s">
        <v>103</v>
      </c>
      <c r="CF376" s="175"/>
      <c r="CG376" s="175"/>
      <c r="CH376" s="182" t="s">
        <v>441</v>
      </c>
      <c r="CI376" s="182" t="s">
        <v>246</v>
      </c>
      <c r="CJ376" s="182" t="s">
        <v>99</v>
      </c>
      <c r="CK376" s="182" t="s">
        <v>442</v>
      </c>
    </row>
    <row r="377" spans="1:89" ht="72" x14ac:dyDescent="0.25">
      <c r="A377" s="140">
        <v>592</v>
      </c>
      <c r="B377" s="10" t="s">
        <v>3924</v>
      </c>
      <c r="C377" s="10" t="s">
        <v>3925</v>
      </c>
      <c r="D377" s="9" t="s">
        <v>1729</v>
      </c>
      <c r="E377" s="17">
        <v>44970</v>
      </c>
      <c r="F377" s="10" t="s">
        <v>3926</v>
      </c>
      <c r="G377" s="10" t="s">
        <v>91</v>
      </c>
      <c r="H377" s="11" t="s">
        <v>92</v>
      </c>
      <c r="I377" s="11" t="s">
        <v>93</v>
      </c>
      <c r="J377" s="19">
        <v>1010222342</v>
      </c>
      <c r="K377" s="9">
        <v>4</v>
      </c>
      <c r="L377" s="9" t="s">
        <v>94</v>
      </c>
      <c r="M377" s="3" t="s">
        <v>95</v>
      </c>
      <c r="N377" s="10" t="s">
        <v>3501</v>
      </c>
      <c r="O377" s="10" t="s">
        <v>384</v>
      </c>
      <c r="P377" s="3" t="s">
        <v>98</v>
      </c>
      <c r="Q377" s="10" t="s">
        <v>99</v>
      </c>
      <c r="R377" s="10" t="s">
        <v>522</v>
      </c>
      <c r="S377" s="10" t="s">
        <v>523</v>
      </c>
      <c r="T377" s="11">
        <v>79309847</v>
      </c>
      <c r="U377" s="10" t="s">
        <v>522</v>
      </c>
      <c r="V377" s="11" t="s">
        <v>103</v>
      </c>
      <c r="W377" s="10" t="s">
        <v>103</v>
      </c>
      <c r="X377" s="10" t="s">
        <v>103</v>
      </c>
      <c r="Y377" s="9" t="s">
        <v>104</v>
      </c>
      <c r="Z377" s="18">
        <v>40604062</v>
      </c>
      <c r="AA377" s="10" t="s">
        <v>103</v>
      </c>
      <c r="AB377" s="10" t="s">
        <v>103</v>
      </c>
      <c r="AC377" s="18">
        <v>3794773</v>
      </c>
      <c r="AD377" s="6" t="s">
        <v>103</v>
      </c>
      <c r="AE377" s="9">
        <v>47723</v>
      </c>
      <c r="AF377" s="9">
        <v>92723</v>
      </c>
      <c r="AG377" s="19">
        <v>2022011000068</v>
      </c>
      <c r="AH377" s="20">
        <v>44972</v>
      </c>
      <c r="AI377" s="17">
        <v>44973</v>
      </c>
      <c r="AJ377" s="10" t="s">
        <v>103</v>
      </c>
      <c r="AK377" s="10" t="s">
        <v>103</v>
      </c>
      <c r="AL377" s="21" t="s">
        <v>103</v>
      </c>
      <c r="AM377" s="10" t="s">
        <v>103</v>
      </c>
      <c r="AN377" s="20" t="s">
        <v>103</v>
      </c>
      <c r="AO377" s="7">
        <v>0</v>
      </c>
      <c r="AP377" s="10" t="s">
        <v>103</v>
      </c>
      <c r="AQ377" s="7">
        <v>0</v>
      </c>
      <c r="AR377" s="10" t="s">
        <v>103</v>
      </c>
      <c r="AS377" s="7">
        <v>0</v>
      </c>
      <c r="AT377" s="3" t="s">
        <v>103</v>
      </c>
      <c r="AU377" s="7">
        <v>0</v>
      </c>
      <c r="AV377" s="3" t="s">
        <v>103</v>
      </c>
      <c r="AW377" s="7">
        <v>0</v>
      </c>
      <c r="AX377" s="3" t="s">
        <v>103</v>
      </c>
      <c r="AY377" s="7">
        <v>0</v>
      </c>
      <c r="AZ377" s="3" t="s">
        <v>103</v>
      </c>
      <c r="BA377" s="10">
        <v>0</v>
      </c>
      <c r="BB377" s="13" t="s">
        <v>103</v>
      </c>
      <c r="BC377" s="3">
        <f t="shared" si="24"/>
        <v>0</v>
      </c>
      <c r="BD377" s="8">
        <f t="shared" si="26"/>
        <v>40604062</v>
      </c>
      <c r="BE377" s="43">
        <v>0</v>
      </c>
      <c r="BF377" s="43">
        <v>0</v>
      </c>
      <c r="BG377" s="43">
        <v>0</v>
      </c>
      <c r="BH377" s="43">
        <v>0</v>
      </c>
      <c r="BI377" s="17">
        <v>45291</v>
      </c>
      <c r="BJ377" s="17">
        <v>45291</v>
      </c>
      <c r="BK377" s="183">
        <f t="shared" ca="1" si="25"/>
        <v>-838</v>
      </c>
      <c r="BL377" s="10" t="s">
        <v>127</v>
      </c>
      <c r="BM377" s="10" t="s">
        <v>95</v>
      </c>
      <c r="BN377" s="10" t="s">
        <v>107</v>
      </c>
      <c r="BO377" s="9" t="s">
        <v>3927</v>
      </c>
      <c r="BP377" s="13">
        <v>0</v>
      </c>
      <c r="BQ377" s="10" t="s">
        <v>109</v>
      </c>
      <c r="BR377" s="17">
        <v>44973</v>
      </c>
      <c r="BS377" s="9" t="s">
        <v>3759</v>
      </c>
      <c r="BT377" s="17">
        <v>44973</v>
      </c>
      <c r="BU377" s="10" t="s">
        <v>3928</v>
      </c>
      <c r="BV377" s="10" t="s">
        <v>131</v>
      </c>
      <c r="BW377" s="124" t="s">
        <v>113</v>
      </c>
      <c r="BX377" s="10" t="s">
        <v>132</v>
      </c>
      <c r="BY377" s="9" t="s">
        <v>103</v>
      </c>
      <c r="BZ377" s="9" t="s">
        <v>3929</v>
      </c>
      <c r="CA377" s="10" t="s">
        <v>103</v>
      </c>
      <c r="CB377" s="9" t="s">
        <v>160</v>
      </c>
      <c r="CC377" s="9" t="s">
        <v>3930</v>
      </c>
      <c r="CD377" s="10" t="s">
        <v>3931</v>
      </c>
      <c r="CE377" s="12" t="s">
        <v>103</v>
      </c>
      <c r="CF377" s="175"/>
      <c r="CG377" s="175"/>
      <c r="CH377" s="182" t="s">
        <v>245</v>
      </c>
      <c r="CI377" s="182" t="s">
        <v>246</v>
      </c>
      <c r="CJ377" s="182" t="s">
        <v>99</v>
      </c>
      <c r="CK377" s="182" t="s">
        <v>247</v>
      </c>
    </row>
    <row r="378" spans="1:89" ht="72" x14ac:dyDescent="0.25">
      <c r="A378" s="140">
        <v>596</v>
      </c>
      <c r="B378" s="10" t="s">
        <v>3932</v>
      </c>
      <c r="C378" s="10" t="s">
        <v>3933</v>
      </c>
      <c r="D378" s="9" t="s">
        <v>1729</v>
      </c>
      <c r="E378" s="17">
        <v>44970</v>
      </c>
      <c r="F378" s="10" t="s">
        <v>3934</v>
      </c>
      <c r="G378" s="10" t="s">
        <v>91</v>
      </c>
      <c r="H378" s="11" t="s">
        <v>92</v>
      </c>
      <c r="I378" s="11" t="s">
        <v>93</v>
      </c>
      <c r="J378" s="19">
        <v>80101181</v>
      </c>
      <c r="K378" s="9">
        <v>1</v>
      </c>
      <c r="L378" s="9" t="s">
        <v>94</v>
      </c>
      <c r="M378" s="9" t="s">
        <v>920</v>
      </c>
      <c r="N378" s="10" t="s">
        <v>3501</v>
      </c>
      <c r="O378" s="10" t="s">
        <v>384</v>
      </c>
      <c r="P378" s="3" t="s">
        <v>98</v>
      </c>
      <c r="Q378" s="10" t="s">
        <v>99</v>
      </c>
      <c r="R378" s="10" t="s">
        <v>522</v>
      </c>
      <c r="S378" s="10" t="s">
        <v>523</v>
      </c>
      <c r="T378" s="11">
        <v>79309847</v>
      </c>
      <c r="U378" s="10" t="s">
        <v>522</v>
      </c>
      <c r="V378" s="11" t="s">
        <v>103</v>
      </c>
      <c r="W378" s="10" t="s">
        <v>103</v>
      </c>
      <c r="X378" s="10" t="s">
        <v>103</v>
      </c>
      <c r="Y378" s="9" t="s">
        <v>104</v>
      </c>
      <c r="Z378" s="18">
        <v>40604062</v>
      </c>
      <c r="AA378" s="10" t="s">
        <v>103</v>
      </c>
      <c r="AB378" s="10" t="s">
        <v>103</v>
      </c>
      <c r="AC378" s="18">
        <v>3794773</v>
      </c>
      <c r="AD378" s="6" t="s">
        <v>103</v>
      </c>
      <c r="AE378" s="9">
        <v>39923</v>
      </c>
      <c r="AF378" s="9">
        <v>93023</v>
      </c>
      <c r="AG378" s="19">
        <v>2022011000068</v>
      </c>
      <c r="AH378" s="20">
        <v>44973</v>
      </c>
      <c r="AI378" s="17">
        <v>44977</v>
      </c>
      <c r="AJ378" s="10" t="s">
        <v>103</v>
      </c>
      <c r="AK378" s="10" t="s">
        <v>103</v>
      </c>
      <c r="AL378" s="21" t="s">
        <v>103</v>
      </c>
      <c r="AM378" s="10" t="s">
        <v>103</v>
      </c>
      <c r="AN378" s="20" t="s">
        <v>103</v>
      </c>
      <c r="AO378" s="7">
        <v>0</v>
      </c>
      <c r="AP378" s="10" t="s">
        <v>103</v>
      </c>
      <c r="AQ378" s="7">
        <v>0</v>
      </c>
      <c r="AR378" s="10" t="s">
        <v>103</v>
      </c>
      <c r="AS378" s="7">
        <v>0</v>
      </c>
      <c r="AT378" s="3" t="s">
        <v>103</v>
      </c>
      <c r="AU378" s="7">
        <v>0</v>
      </c>
      <c r="AV378" s="3" t="s">
        <v>103</v>
      </c>
      <c r="AW378" s="7">
        <v>0</v>
      </c>
      <c r="AX378" s="3" t="s">
        <v>103</v>
      </c>
      <c r="AY378" s="7">
        <v>0</v>
      </c>
      <c r="AZ378" s="3" t="s">
        <v>103</v>
      </c>
      <c r="BA378" s="10">
        <v>0</v>
      </c>
      <c r="BB378" s="13" t="s">
        <v>103</v>
      </c>
      <c r="BC378" s="3">
        <f t="shared" si="24"/>
        <v>0</v>
      </c>
      <c r="BD378" s="8">
        <f t="shared" si="26"/>
        <v>40604062</v>
      </c>
      <c r="BE378" s="43">
        <v>0</v>
      </c>
      <c r="BF378" s="43">
        <v>0</v>
      </c>
      <c r="BG378" s="43">
        <v>0</v>
      </c>
      <c r="BH378" s="43">
        <v>0</v>
      </c>
      <c r="BI378" s="17">
        <v>45291</v>
      </c>
      <c r="BJ378" s="17">
        <v>45291</v>
      </c>
      <c r="BK378" s="183">
        <f t="shared" ca="1" si="25"/>
        <v>-838</v>
      </c>
      <c r="BL378" s="10" t="s">
        <v>127</v>
      </c>
      <c r="BM378" s="10" t="s">
        <v>95</v>
      </c>
      <c r="BN378" s="9" t="s">
        <v>107</v>
      </c>
      <c r="BO378" s="9" t="s">
        <v>3935</v>
      </c>
      <c r="BP378" s="9">
        <v>0</v>
      </c>
      <c r="BQ378" s="10" t="s">
        <v>109</v>
      </c>
      <c r="BR378" s="17">
        <v>44974</v>
      </c>
      <c r="BS378" s="9" t="s">
        <v>3657</v>
      </c>
      <c r="BT378" s="17">
        <v>44977</v>
      </c>
      <c r="BU378" s="10" t="s">
        <v>3936</v>
      </c>
      <c r="BV378" s="11" t="s">
        <v>131</v>
      </c>
      <c r="BW378" s="124" t="s">
        <v>113</v>
      </c>
      <c r="BX378" s="10" t="s">
        <v>132</v>
      </c>
      <c r="BY378" s="9" t="s">
        <v>103</v>
      </c>
      <c r="BZ378" s="10" t="s">
        <v>2103</v>
      </c>
      <c r="CA378" s="10" t="s">
        <v>103</v>
      </c>
      <c r="CB378" s="9" t="s">
        <v>160</v>
      </c>
      <c r="CC378" s="9" t="s">
        <v>3937</v>
      </c>
      <c r="CD378" s="10" t="s">
        <v>3938</v>
      </c>
      <c r="CE378" s="12" t="s">
        <v>103</v>
      </c>
      <c r="CF378" s="175"/>
      <c r="CG378" s="175"/>
      <c r="CH378" s="182" t="s">
        <v>245</v>
      </c>
      <c r="CI378" s="182" t="s">
        <v>246</v>
      </c>
      <c r="CJ378" s="182" t="s">
        <v>99</v>
      </c>
      <c r="CK378" s="182" t="s">
        <v>247</v>
      </c>
    </row>
    <row r="379" spans="1:89" ht="90" x14ac:dyDescent="0.25">
      <c r="A379" s="140">
        <v>597</v>
      </c>
      <c r="B379" s="10" t="s">
        <v>3939</v>
      </c>
      <c r="C379" s="10" t="s">
        <v>3940</v>
      </c>
      <c r="D379" s="9" t="s">
        <v>1729</v>
      </c>
      <c r="E379" s="17">
        <v>44970</v>
      </c>
      <c r="F379" s="10" t="s">
        <v>3941</v>
      </c>
      <c r="G379" s="10" t="s">
        <v>91</v>
      </c>
      <c r="H379" s="11" t="s">
        <v>92</v>
      </c>
      <c r="I379" s="11" t="s">
        <v>93</v>
      </c>
      <c r="J379" s="19">
        <v>1018452963</v>
      </c>
      <c r="K379" s="9">
        <v>3</v>
      </c>
      <c r="L379" s="9" t="s">
        <v>94</v>
      </c>
      <c r="M379" s="3" t="s">
        <v>95</v>
      </c>
      <c r="N379" s="10" t="s">
        <v>3942</v>
      </c>
      <c r="O379" s="10" t="s">
        <v>384</v>
      </c>
      <c r="P379" s="3" t="s">
        <v>98</v>
      </c>
      <c r="Q379" s="10" t="s">
        <v>99</v>
      </c>
      <c r="R379" s="10" t="s">
        <v>522</v>
      </c>
      <c r="S379" s="10" t="s">
        <v>523</v>
      </c>
      <c r="T379" s="11">
        <v>79309847</v>
      </c>
      <c r="U379" s="11" t="s">
        <v>522</v>
      </c>
      <c r="V379" s="11" t="s">
        <v>103</v>
      </c>
      <c r="W379" s="10" t="s">
        <v>103</v>
      </c>
      <c r="X379" s="10" t="s">
        <v>103</v>
      </c>
      <c r="Y379" s="9" t="s">
        <v>104</v>
      </c>
      <c r="Z379" s="18">
        <v>68214867</v>
      </c>
      <c r="AA379" s="10" t="s">
        <v>103</v>
      </c>
      <c r="AB379" s="10" t="s">
        <v>103</v>
      </c>
      <c r="AC379" s="18">
        <v>6375222</v>
      </c>
      <c r="AD379" s="6" t="s">
        <v>103</v>
      </c>
      <c r="AE379" s="9">
        <v>76723</v>
      </c>
      <c r="AF379" s="9">
        <v>90823</v>
      </c>
      <c r="AG379" s="19">
        <v>2022011000068</v>
      </c>
      <c r="AH379" s="20">
        <v>44972</v>
      </c>
      <c r="AI379" s="17">
        <v>44973</v>
      </c>
      <c r="AJ379" s="10" t="s">
        <v>103</v>
      </c>
      <c r="AK379" s="10" t="s">
        <v>103</v>
      </c>
      <c r="AL379" s="21" t="s">
        <v>103</v>
      </c>
      <c r="AM379" s="10" t="s">
        <v>103</v>
      </c>
      <c r="AN379" s="20" t="s">
        <v>103</v>
      </c>
      <c r="AO379" s="7">
        <v>0</v>
      </c>
      <c r="AP379" s="10" t="s">
        <v>103</v>
      </c>
      <c r="AQ379" s="7">
        <v>0</v>
      </c>
      <c r="AR379" s="10" t="s">
        <v>103</v>
      </c>
      <c r="AS379" s="7">
        <v>0</v>
      </c>
      <c r="AT379" s="3" t="s">
        <v>103</v>
      </c>
      <c r="AU379" s="7">
        <v>0</v>
      </c>
      <c r="AV379" s="3" t="s">
        <v>103</v>
      </c>
      <c r="AW379" s="7">
        <v>0</v>
      </c>
      <c r="AX379" s="3" t="s">
        <v>103</v>
      </c>
      <c r="AY379" s="7">
        <v>0</v>
      </c>
      <c r="AZ379" s="3" t="s">
        <v>103</v>
      </c>
      <c r="BA379" s="10">
        <v>0</v>
      </c>
      <c r="BB379" s="13" t="s">
        <v>103</v>
      </c>
      <c r="BC379" s="3">
        <f t="shared" si="24"/>
        <v>0</v>
      </c>
      <c r="BD379" s="8">
        <f t="shared" si="26"/>
        <v>68214867</v>
      </c>
      <c r="BE379" s="43">
        <v>0</v>
      </c>
      <c r="BF379" s="43">
        <v>0</v>
      </c>
      <c r="BG379" s="43">
        <v>0</v>
      </c>
      <c r="BH379" s="43">
        <v>0</v>
      </c>
      <c r="BI379" s="17">
        <v>45291</v>
      </c>
      <c r="BJ379" s="17">
        <v>45291</v>
      </c>
      <c r="BK379" s="183">
        <f t="shared" ca="1" si="25"/>
        <v>-838</v>
      </c>
      <c r="BL379" s="10" t="s">
        <v>127</v>
      </c>
      <c r="BM379" s="10" t="s">
        <v>95</v>
      </c>
      <c r="BN379" s="10" t="s">
        <v>107</v>
      </c>
      <c r="BO379" s="9" t="s">
        <v>3943</v>
      </c>
      <c r="BP379" s="9">
        <v>0</v>
      </c>
      <c r="BQ379" s="10" t="s">
        <v>158</v>
      </c>
      <c r="BR379" s="17">
        <v>44973</v>
      </c>
      <c r="BS379" s="9" t="s">
        <v>3944</v>
      </c>
      <c r="BT379" s="17">
        <v>44973</v>
      </c>
      <c r="BU379" s="10" t="s">
        <v>3945</v>
      </c>
      <c r="BV379" s="11" t="s">
        <v>131</v>
      </c>
      <c r="BW379" s="124" t="s">
        <v>113</v>
      </c>
      <c r="BX379" s="10" t="s">
        <v>132</v>
      </c>
      <c r="BY379" s="9" t="s">
        <v>103</v>
      </c>
      <c r="BZ379" s="10" t="s">
        <v>2103</v>
      </c>
      <c r="CA379" s="10" t="s">
        <v>103</v>
      </c>
      <c r="CB379" s="9" t="s">
        <v>160</v>
      </c>
      <c r="CC379" s="9" t="s">
        <v>3946</v>
      </c>
      <c r="CD379" s="10" t="s">
        <v>3947</v>
      </c>
      <c r="CE379" s="12" t="s">
        <v>103</v>
      </c>
      <c r="CF379" s="175"/>
      <c r="CG379" s="175"/>
      <c r="CH379" s="182" t="s">
        <v>245</v>
      </c>
      <c r="CI379" s="182" t="s">
        <v>246</v>
      </c>
      <c r="CJ379" s="182" t="s">
        <v>99</v>
      </c>
      <c r="CK379" s="182" t="s">
        <v>247</v>
      </c>
    </row>
    <row r="380" spans="1:89" ht="72" x14ac:dyDescent="0.25">
      <c r="A380" s="140">
        <v>599</v>
      </c>
      <c r="B380" s="10" t="s">
        <v>3948</v>
      </c>
      <c r="C380" s="10" t="s">
        <v>3949</v>
      </c>
      <c r="D380" s="9" t="s">
        <v>1729</v>
      </c>
      <c r="E380" s="17">
        <v>44970</v>
      </c>
      <c r="F380" s="10" t="s">
        <v>3950</v>
      </c>
      <c r="G380" s="10" t="s">
        <v>91</v>
      </c>
      <c r="H380" s="11" t="s">
        <v>92</v>
      </c>
      <c r="I380" s="11" t="s">
        <v>93</v>
      </c>
      <c r="J380" s="19">
        <v>1024541009</v>
      </c>
      <c r="K380" s="9">
        <v>5</v>
      </c>
      <c r="L380" s="9" t="s">
        <v>94</v>
      </c>
      <c r="M380" s="3" t="s">
        <v>95</v>
      </c>
      <c r="N380" s="10" t="s">
        <v>3485</v>
      </c>
      <c r="O380" s="10" t="s">
        <v>384</v>
      </c>
      <c r="P380" s="3" t="s">
        <v>98</v>
      </c>
      <c r="Q380" s="10" t="s">
        <v>99</v>
      </c>
      <c r="R380" s="10" t="s">
        <v>522</v>
      </c>
      <c r="S380" s="10" t="s">
        <v>523</v>
      </c>
      <c r="T380" s="11">
        <v>79309847</v>
      </c>
      <c r="U380" s="10" t="s">
        <v>522</v>
      </c>
      <c r="V380" s="11" t="s">
        <v>103</v>
      </c>
      <c r="W380" s="10" t="s">
        <v>103</v>
      </c>
      <c r="X380" s="10" t="s">
        <v>103</v>
      </c>
      <c r="Y380" s="9" t="s">
        <v>104</v>
      </c>
      <c r="Z380" s="18">
        <v>68214867</v>
      </c>
      <c r="AA380" s="10" t="s">
        <v>103</v>
      </c>
      <c r="AB380" s="10" t="s">
        <v>103</v>
      </c>
      <c r="AC380" s="18">
        <v>6375222</v>
      </c>
      <c r="AD380" s="6" t="s">
        <v>103</v>
      </c>
      <c r="AE380" s="9">
        <v>47823</v>
      </c>
      <c r="AF380" s="9">
        <v>90923</v>
      </c>
      <c r="AG380" s="19">
        <v>2022011000068</v>
      </c>
      <c r="AH380" s="20">
        <v>44972</v>
      </c>
      <c r="AI380" s="17">
        <v>44978</v>
      </c>
      <c r="AJ380" s="10" t="s">
        <v>103</v>
      </c>
      <c r="AK380" s="10" t="s">
        <v>103</v>
      </c>
      <c r="AL380" s="21" t="s">
        <v>103</v>
      </c>
      <c r="AM380" s="10" t="s">
        <v>103</v>
      </c>
      <c r="AN380" s="20" t="s">
        <v>103</v>
      </c>
      <c r="AO380" s="7">
        <v>0</v>
      </c>
      <c r="AP380" s="10" t="s">
        <v>103</v>
      </c>
      <c r="AQ380" s="7">
        <v>0</v>
      </c>
      <c r="AR380" s="10" t="s">
        <v>103</v>
      </c>
      <c r="AS380" s="7">
        <v>0</v>
      </c>
      <c r="AT380" s="3" t="s">
        <v>103</v>
      </c>
      <c r="AU380" s="7">
        <v>0</v>
      </c>
      <c r="AV380" s="3" t="s">
        <v>103</v>
      </c>
      <c r="AW380" s="7">
        <v>0</v>
      </c>
      <c r="AX380" s="3" t="s">
        <v>103</v>
      </c>
      <c r="AY380" s="7">
        <v>0</v>
      </c>
      <c r="AZ380" s="3" t="s">
        <v>103</v>
      </c>
      <c r="BA380" s="10">
        <v>0</v>
      </c>
      <c r="BB380" s="13" t="s">
        <v>103</v>
      </c>
      <c r="BC380" s="3">
        <f t="shared" si="24"/>
        <v>0</v>
      </c>
      <c r="BD380" s="8">
        <f t="shared" si="26"/>
        <v>68214867</v>
      </c>
      <c r="BE380" s="43">
        <v>0</v>
      </c>
      <c r="BF380" s="43">
        <v>0</v>
      </c>
      <c r="BG380" s="43">
        <v>0</v>
      </c>
      <c r="BH380" s="43">
        <v>0</v>
      </c>
      <c r="BI380" s="17">
        <v>45291</v>
      </c>
      <c r="BJ380" s="17">
        <v>45291</v>
      </c>
      <c r="BK380" s="183">
        <f t="shared" ca="1" si="25"/>
        <v>-838</v>
      </c>
      <c r="BL380" s="10" t="s">
        <v>127</v>
      </c>
      <c r="BM380" s="10" t="s">
        <v>95</v>
      </c>
      <c r="BN380" s="9" t="s">
        <v>107</v>
      </c>
      <c r="BO380" s="9" t="s">
        <v>3951</v>
      </c>
      <c r="BP380" s="9">
        <v>0</v>
      </c>
      <c r="BQ380" s="10" t="s">
        <v>109</v>
      </c>
      <c r="BR380" s="17">
        <v>44977</v>
      </c>
      <c r="BS380" s="9" t="s">
        <v>3952</v>
      </c>
      <c r="BT380" s="17">
        <v>44978</v>
      </c>
      <c r="BU380" s="10" t="s">
        <v>3953</v>
      </c>
      <c r="BV380" s="9" t="s">
        <v>131</v>
      </c>
      <c r="BW380" s="124" t="s">
        <v>113</v>
      </c>
      <c r="BX380" s="10" t="s">
        <v>132</v>
      </c>
      <c r="BY380" s="9" t="s">
        <v>103</v>
      </c>
      <c r="BZ380" s="10" t="s">
        <v>2103</v>
      </c>
      <c r="CA380" s="10" t="s">
        <v>103</v>
      </c>
      <c r="CB380" s="9" t="s">
        <v>160</v>
      </c>
      <c r="CC380" s="9" t="s">
        <v>3954</v>
      </c>
      <c r="CD380" s="10" t="s">
        <v>3955</v>
      </c>
      <c r="CE380" s="12" t="s">
        <v>103</v>
      </c>
      <c r="CF380" s="175"/>
      <c r="CG380" s="175"/>
      <c r="CH380" s="182" t="s">
        <v>245</v>
      </c>
      <c r="CI380" s="182" t="s">
        <v>246</v>
      </c>
      <c r="CJ380" s="182" t="s">
        <v>99</v>
      </c>
      <c r="CK380" s="182" t="s">
        <v>247</v>
      </c>
    </row>
    <row r="381" spans="1:89" ht="72" x14ac:dyDescent="0.25">
      <c r="A381" s="140">
        <v>607</v>
      </c>
      <c r="B381" s="10" t="s">
        <v>3956</v>
      </c>
      <c r="C381" s="10" t="s">
        <v>3957</v>
      </c>
      <c r="D381" s="9" t="s">
        <v>1729</v>
      </c>
      <c r="E381" s="17">
        <v>44970</v>
      </c>
      <c r="F381" s="10" t="s">
        <v>3958</v>
      </c>
      <c r="G381" s="10" t="s">
        <v>91</v>
      </c>
      <c r="H381" s="11" t="s">
        <v>92</v>
      </c>
      <c r="I381" s="11" t="s">
        <v>93</v>
      </c>
      <c r="J381" s="19">
        <v>79730756</v>
      </c>
      <c r="K381" s="9">
        <v>9</v>
      </c>
      <c r="L381" s="9" t="s">
        <v>94</v>
      </c>
      <c r="M381" s="13" t="s">
        <v>95</v>
      </c>
      <c r="N381" s="10" t="s">
        <v>3485</v>
      </c>
      <c r="O381" s="11" t="s">
        <v>384</v>
      </c>
      <c r="P381" s="10" t="s">
        <v>168</v>
      </c>
      <c r="Q381" s="10" t="s">
        <v>99</v>
      </c>
      <c r="R381" s="10" t="s">
        <v>522</v>
      </c>
      <c r="S381" s="10" t="s">
        <v>434</v>
      </c>
      <c r="T381" s="10">
        <v>60335962</v>
      </c>
      <c r="U381" s="10" t="s">
        <v>435</v>
      </c>
      <c r="V381" s="11" t="s">
        <v>103</v>
      </c>
      <c r="W381" s="10" t="s">
        <v>103</v>
      </c>
      <c r="X381" s="10" t="s">
        <v>103</v>
      </c>
      <c r="Y381" s="9" t="s">
        <v>104</v>
      </c>
      <c r="Z381" s="18">
        <v>68214867</v>
      </c>
      <c r="AA381" s="10" t="s">
        <v>103</v>
      </c>
      <c r="AB381" s="10" t="s">
        <v>103</v>
      </c>
      <c r="AC381" s="18">
        <v>6375222</v>
      </c>
      <c r="AD381" s="6" t="s">
        <v>103</v>
      </c>
      <c r="AE381" s="9">
        <v>39023</v>
      </c>
      <c r="AF381" s="9">
        <v>91023</v>
      </c>
      <c r="AG381" s="19">
        <v>2022011000068</v>
      </c>
      <c r="AH381" s="20">
        <v>44972</v>
      </c>
      <c r="AI381" s="20">
        <v>44973</v>
      </c>
      <c r="AJ381" s="10" t="s">
        <v>103</v>
      </c>
      <c r="AK381" s="10" t="s">
        <v>103</v>
      </c>
      <c r="AL381" s="21" t="s">
        <v>103</v>
      </c>
      <c r="AM381" s="10" t="s">
        <v>103</v>
      </c>
      <c r="AN381" s="20" t="s">
        <v>103</v>
      </c>
      <c r="AO381" s="7">
        <v>0</v>
      </c>
      <c r="AP381" s="10" t="s">
        <v>103</v>
      </c>
      <c r="AQ381" s="7">
        <v>0</v>
      </c>
      <c r="AR381" s="10" t="s">
        <v>103</v>
      </c>
      <c r="AS381" s="7">
        <v>0</v>
      </c>
      <c r="AT381" s="3" t="s">
        <v>103</v>
      </c>
      <c r="AU381" s="7">
        <v>0</v>
      </c>
      <c r="AV381" s="3" t="s">
        <v>103</v>
      </c>
      <c r="AW381" s="7">
        <v>0</v>
      </c>
      <c r="AX381" s="3" t="s">
        <v>103</v>
      </c>
      <c r="AY381" s="7">
        <v>0</v>
      </c>
      <c r="AZ381" s="3" t="s">
        <v>103</v>
      </c>
      <c r="BA381" s="10">
        <v>0</v>
      </c>
      <c r="BB381" s="10">
        <v>0</v>
      </c>
      <c r="BC381" s="3">
        <f t="shared" si="24"/>
        <v>-214</v>
      </c>
      <c r="BD381" s="8">
        <f t="shared" si="26"/>
        <v>68214867</v>
      </c>
      <c r="BE381" s="43">
        <v>0</v>
      </c>
      <c r="BF381" s="43">
        <v>0</v>
      </c>
      <c r="BG381" s="43">
        <v>0</v>
      </c>
      <c r="BH381" s="43">
        <v>0</v>
      </c>
      <c r="BI381" s="17">
        <v>45291</v>
      </c>
      <c r="BJ381" s="17">
        <v>45077</v>
      </c>
      <c r="BK381" s="183">
        <f t="shared" ca="1" si="25"/>
        <v>-1052</v>
      </c>
      <c r="BL381" s="10" t="s">
        <v>127</v>
      </c>
      <c r="BM381" s="10" t="s">
        <v>95</v>
      </c>
      <c r="BN381" s="10" t="s">
        <v>107</v>
      </c>
      <c r="BO381" s="9" t="s">
        <v>3959</v>
      </c>
      <c r="BP381" s="9">
        <v>0</v>
      </c>
      <c r="BQ381" s="10" t="s">
        <v>109</v>
      </c>
      <c r="BR381" s="17">
        <v>44973</v>
      </c>
      <c r="BS381" s="9" t="s">
        <v>3759</v>
      </c>
      <c r="BT381" s="17">
        <v>44973</v>
      </c>
      <c r="BU381" s="10" t="s">
        <v>3960</v>
      </c>
      <c r="BV381" s="10" t="s">
        <v>3961</v>
      </c>
      <c r="BW381" s="9" t="s">
        <v>113</v>
      </c>
      <c r="BX381" s="10" t="s">
        <v>114</v>
      </c>
      <c r="BY381" s="9" t="s">
        <v>103</v>
      </c>
      <c r="BZ381" s="10" t="s">
        <v>2103</v>
      </c>
      <c r="CA381" s="10" t="s">
        <v>103</v>
      </c>
      <c r="CB381" s="9" t="s">
        <v>160</v>
      </c>
      <c r="CC381" s="9" t="s">
        <v>3962</v>
      </c>
      <c r="CD381" s="10" t="s">
        <v>3963</v>
      </c>
      <c r="CE381" s="12">
        <v>45077</v>
      </c>
      <c r="CF381" s="175"/>
      <c r="CG381" s="175"/>
      <c r="CH381" s="182" t="s">
        <v>441</v>
      </c>
      <c r="CI381" s="182" t="s">
        <v>246</v>
      </c>
      <c r="CJ381" s="182" t="s">
        <v>99</v>
      </c>
      <c r="CK381" s="182" t="s">
        <v>442</v>
      </c>
    </row>
    <row r="382" spans="1:89" ht="72" x14ac:dyDescent="0.25">
      <c r="A382" s="140">
        <v>669</v>
      </c>
      <c r="B382" s="10" t="s">
        <v>3964</v>
      </c>
      <c r="C382" s="10" t="s">
        <v>3965</v>
      </c>
      <c r="D382" s="9" t="s">
        <v>1408</v>
      </c>
      <c r="E382" s="17">
        <v>44970</v>
      </c>
      <c r="F382" s="10" t="s">
        <v>3966</v>
      </c>
      <c r="G382" s="10" t="s">
        <v>91</v>
      </c>
      <c r="H382" s="11" t="s">
        <v>92</v>
      </c>
      <c r="I382" s="11" t="s">
        <v>93</v>
      </c>
      <c r="J382" s="19">
        <v>1018451750</v>
      </c>
      <c r="K382" s="9">
        <v>7</v>
      </c>
      <c r="L382" s="9" t="s">
        <v>94</v>
      </c>
      <c r="M382" s="9" t="s">
        <v>2846</v>
      </c>
      <c r="N382" s="10" t="s">
        <v>3967</v>
      </c>
      <c r="O382" s="11" t="s">
        <v>97</v>
      </c>
      <c r="P382" s="3" t="s">
        <v>98</v>
      </c>
      <c r="Q382" s="10" t="s">
        <v>99</v>
      </c>
      <c r="R382" s="10" t="s">
        <v>371</v>
      </c>
      <c r="S382" s="10" t="s">
        <v>372</v>
      </c>
      <c r="T382" s="28">
        <v>52793194</v>
      </c>
      <c r="U382" s="10" t="s">
        <v>371</v>
      </c>
      <c r="V382" s="11" t="s">
        <v>103</v>
      </c>
      <c r="W382" s="10" t="s">
        <v>103</v>
      </c>
      <c r="X382" s="10" t="s">
        <v>103</v>
      </c>
      <c r="Y382" s="9" t="s">
        <v>104</v>
      </c>
      <c r="Z382" s="18">
        <v>124780112</v>
      </c>
      <c r="AA382" s="10" t="s">
        <v>103</v>
      </c>
      <c r="AB382" s="10" t="s">
        <v>103</v>
      </c>
      <c r="AC382" s="18">
        <v>11921668</v>
      </c>
      <c r="AD382" s="6" t="s">
        <v>103</v>
      </c>
      <c r="AE382" s="9">
        <v>77723</v>
      </c>
      <c r="AF382" s="9">
        <v>89223</v>
      </c>
      <c r="AG382" s="19">
        <v>2022011000068</v>
      </c>
      <c r="AH382" s="17">
        <v>44972</v>
      </c>
      <c r="AI382" s="20">
        <v>44972</v>
      </c>
      <c r="AJ382" s="35" t="s">
        <v>3968</v>
      </c>
      <c r="AK382" s="10" t="s">
        <v>204</v>
      </c>
      <c r="AL382" s="68">
        <v>37396775</v>
      </c>
      <c r="AM382" s="35">
        <v>3</v>
      </c>
      <c r="AN382" s="69">
        <v>45128</v>
      </c>
      <c r="AO382" s="7">
        <v>0</v>
      </c>
      <c r="AP382" s="10" t="s">
        <v>103</v>
      </c>
      <c r="AQ382" s="7">
        <v>0</v>
      </c>
      <c r="AR382" s="10" t="s">
        <v>103</v>
      </c>
      <c r="AS382" s="7">
        <v>0</v>
      </c>
      <c r="AT382" s="3" t="s">
        <v>103</v>
      </c>
      <c r="AU382" s="7">
        <v>0</v>
      </c>
      <c r="AV382" s="3" t="s">
        <v>103</v>
      </c>
      <c r="AW382" s="7">
        <v>0</v>
      </c>
      <c r="AX382" s="3" t="s">
        <v>103</v>
      </c>
      <c r="AY382" s="7">
        <v>0</v>
      </c>
      <c r="AZ382" s="3" t="s">
        <v>103</v>
      </c>
      <c r="BA382" s="10">
        <v>0</v>
      </c>
      <c r="BB382" s="13" t="s">
        <v>103</v>
      </c>
      <c r="BC382" s="3">
        <f t="shared" si="24"/>
        <v>0</v>
      </c>
      <c r="BD382" s="8">
        <f t="shared" si="26"/>
        <v>124780112</v>
      </c>
      <c r="BE382" s="43">
        <v>0</v>
      </c>
      <c r="BF382" s="43">
        <v>0</v>
      </c>
      <c r="BG382" s="43">
        <v>0</v>
      </c>
      <c r="BH382" s="43">
        <v>0</v>
      </c>
      <c r="BI382" s="17">
        <v>45291</v>
      </c>
      <c r="BJ382" s="17">
        <v>45291</v>
      </c>
      <c r="BK382" s="183">
        <f t="shared" ca="1" si="25"/>
        <v>-838</v>
      </c>
      <c r="BL382" s="10" t="s">
        <v>127</v>
      </c>
      <c r="BM382" s="10" t="s">
        <v>95</v>
      </c>
      <c r="BN382" s="10" t="s">
        <v>107</v>
      </c>
      <c r="BO382" s="10" t="s">
        <v>3969</v>
      </c>
      <c r="BP382" s="10" t="s">
        <v>889</v>
      </c>
      <c r="BQ382" s="10" t="s">
        <v>3970</v>
      </c>
      <c r="BR382" s="20" t="s">
        <v>3971</v>
      </c>
      <c r="BS382" s="10" t="s">
        <v>3972</v>
      </c>
      <c r="BT382" s="20" t="s">
        <v>3973</v>
      </c>
      <c r="BU382" s="10" t="s">
        <v>3974</v>
      </c>
      <c r="BV382" s="10" t="s">
        <v>3975</v>
      </c>
      <c r="BW382" s="9" t="s">
        <v>113</v>
      </c>
      <c r="BX382" s="11" t="s">
        <v>213</v>
      </c>
      <c r="BY382" s="9" t="s">
        <v>103</v>
      </c>
      <c r="BZ382" s="10" t="s">
        <v>2103</v>
      </c>
      <c r="CA382" s="10" t="s">
        <v>103</v>
      </c>
      <c r="CB382" s="9" t="s">
        <v>117</v>
      </c>
      <c r="CC382" s="9" t="s">
        <v>3976</v>
      </c>
      <c r="CD382" s="10" t="s">
        <v>3977</v>
      </c>
      <c r="CE382" s="12" t="s">
        <v>103</v>
      </c>
      <c r="CF382" s="175"/>
      <c r="CG382" s="175"/>
      <c r="CH382" s="182" t="s">
        <v>378</v>
      </c>
      <c r="CI382" s="182" t="s">
        <v>121</v>
      </c>
      <c r="CJ382" s="182" t="s">
        <v>99</v>
      </c>
      <c r="CK382" s="182" t="s">
        <v>379</v>
      </c>
    </row>
    <row r="383" spans="1:89" ht="72" x14ac:dyDescent="0.25">
      <c r="A383" s="140">
        <v>285</v>
      </c>
      <c r="B383" s="10" t="s">
        <v>3978</v>
      </c>
      <c r="C383" s="10" t="s">
        <v>3979</v>
      </c>
      <c r="D383" s="9" t="s">
        <v>1408</v>
      </c>
      <c r="E383" s="17">
        <v>44970</v>
      </c>
      <c r="F383" s="10" t="s">
        <v>3980</v>
      </c>
      <c r="G383" s="10" t="s">
        <v>91</v>
      </c>
      <c r="H383" s="11" t="s">
        <v>92</v>
      </c>
      <c r="I383" s="11" t="s">
        <v>93</v>
      </c>
      <c r="J383" s="19">
        <v>20887325</v>
      </c>
      <c r="K383" s="9">
        <v>8</v>
      </c>
      <c r="L383" s="9" t="s">
        <v>94</v>
      </c>
      <c r="M383" s="3" t="s">
        <v>95</v>
      </c>
      <c r="N383" s="23" t="s">
        <v>3981</v>
      </c>
      <c r="O383" s="11" t="s">
        <v>97</v>
      </c>
      <c r="P383" s="3" t="s">
        <v>98</v>
      </c>
      <c r="Q383" s="10" t="s">
        <v>99</v>
      </c>
      <c r="R383" s="10" t="s">
        <v>867</v>
      </c>
      <c r="S383" s="10" t="s">
        <v>1080</v>
      </c>
      <c r="T383" s="28">
        <v>52267258</v>
      </c>
      <c r="U383" s="10" t="s">
        <v>867</v>
      </c>
      <c r="V383" s="10" t="s">
        <v>1081</v>
      </c>
      <c r="W383" s="9" t="s">
        <v>103</v>
      </c>
      <c r="X383" s="9" t="s">
        <v>103</v>
      </c>
      <c r="Y383" s="9" t="s">
        <v>104</v>
      </c>
      <c r="Z383" s="18">
        <v>40351078</v>
      </c>
      <c r="AA383" s="9" t="s">
        <v>103</v>
      </c>
      <c r="AB383" s="9" t="s">
        <v>103</v>
      </c>
      <c r="AC383" s="18">
        <v>3794773</v>
      </c>
      <c r="AD383" s="6" t="s">
        <v>103</v>
      </c>
      <c r="AE383" s="9">
        <v>75823</v>
      </c>
      <c r="AF383" s="9">
        <v>101023</v>
      </c>
      <c r="AG383" s="19">
        <v>2022011000068</v>
      </c>
      <c r="AH383" s="17">
        <v>44974</v>
      </c>
      <c r="AI383" s="17">
        <v>44978</v>
      </c>
      <c r="AJ383" s="10" t="s">
        <v>3982</v>
      </c>
      <c r="AK383" s="10" t="s">
        <v>204</v>
      </c>
      <c r="AL383" s="21">
        <v>1014260055</v>
      </c>
      <c r="AM383" s="10">
        <v>7</v>
      </c>
      <c r="AN383" s="20">
        <v>45058</v>
      </c>
      <c r="AO383" s="7">
        <v>0</v>
      </c>
      <c r="AP383" s="10" t="s">
        <v>103</v>
      </c>
      <c r="AQ383" s="7">
        <v>0</v>
      </c>
      <c r="AR383" s="10" t="s">
        <v>103</v>
      </c>
      <c r="AS383" s="7">
        <v>0</v>
      </c>
      <c r="AT383" s="3" t="s">
        <v>103</v>
      </c>
      <c r="AU383" s="7">
        <v>0</v>
      </c>
      <c r="AV383" s="3" t="s">
        <v>103</v>
      </c>
      <c r="AW383" s="7">
        <v>0</v>
      </c>
      <c r="AX383" s="3" t="s">
        <v>103</v>
      </c>
      <c r="AY383" s="7">
        <v>0</v>
      </c>
      <c r="AZ383" s="3" t="s">
        <v>103</v>
      </c>
      <c r="BA383" s="10">
        <v>0</v>
      </c>
      <c r="BB383" s="3" t="s">
        <v>103</v>
      </c>
      <c r="BC383" s="3">
        <f t="shared" si="24"/>
        <v>0</v>
      </c>
      <c r="BD383" s="8">
        <f t="shared" si="26"/>
        <v>40351078</v>
      </c>
      <c r="BE383" s="43">
        <v>0</v>
      </c>
      <c r="BF383" s="43">
        <v>0</v>
      </c>
      <c r="BG383" s="43">
        <v>0</v>
      </c>
      <c r="BH383" s="43">
        <v>0</v>
      </c>
      <c r="BI383" s="17">
        <v>45291</v>
      </c>
      <c r="BJ383" s="17">
        <v>45291</v>
      </c>
      <c r="BK383" s="183">
        <f t="shared" ca="1" si="25"/>
        <v>-838</v>
      </c>
      <c r="BL383" s="10" t="s">
        <v>127</v>
      </c>
      <c r="BM383" s="10" t="s">
        <v>95</v>
      </c>
      <c r="BN383" s="10" t="s">
        <v>107</v>
      </c>
      <c r="BO383" s="10" t="s">
        <v>3983</v>
      </c>
      <c r="BP383" s="10" t="s">
        <v>206</v>
      </c>
      <c r="BQ383" s="10" t="s">
        <v>282</v>
      </c>
      <c r="BR383" s="20" t="s">
        <v>3984</v>
      </c>
      <c r="BS383" s="10" t="s">
        <v>3985</v>
      </c>
      <c r="BT383" s="20" t="s">
        <v>3986</v>
      </c>
      <c r="BU383" s="11" t="s">
        <v>3987</v>
      </c>
      <c r="BV383" s="9" t="s">
        <v>3988</v>
      </c>
      <c r="BW383" s="9" t="s">
        <v>113</v>
      </c>
      <c r="BX383" s="11" t="s">
        <v>213</v>
      </c>
      <c r="BY383" s="9" t="s">
        <v>103</v>
      </c>
      <c r="BZ383" s="10" t="s">
        <v>3989</v>
      </c>
      <c r="CA383" s="9" t="s">
        <v>103</v>
      </c>
      <c r="CB383" s="9" t="s">
        <v>117</v>
      </c>
      <c r="CC383" s="16" t="s">
        <v>3990</v>
      </c>
      <c r="CD383" s="10" t="s">
        <v>3991</v>
      </c>
      <c r="CE383" s="12" t="s">
        <v>103</v>
      </c>
      <c r="CF383" s="175"/>
      <c r="CG383" s="175"/>
      <c r="CH383" s="182" t="s">
        <v>347</v>
      </c>
      <c r="CI383" s="182" t="s">
        <v>121</v>
      </c>
      <c r="CJ383" s="182" t="s">
        <v>99</v>
      </c>
      <c r="CK383" s="182" t="s">
        <v>179</v>
      </c>
    </row>
    <row r="384" spans="1:89" ht="108" x14ac:dyDescent="0.25">
      <c r="A384" s="140">
        <v>80</v>
      </c>
      <c r="B384" s="10" t="s">
        <v>3992</v>
      </c>
      <c r="C384" s="10" t="s">
        <v>3993</v>
      </c>
      <c r="D384" s="9" t="s">
        <v>89</v>
      </c>
      <c r="E384" s="17">
        <v>44970</v>
      </c>
      <c r="F384" s="10" t="s">
        <v>3994</v>
      </c>
      <c r="G384" s="10" t="s">
        <v>91</v>
      </c>
      <c r="H384" s="11" t="s">
        <v>92</v>
      </c>
      <c r="I384" s="11" t="s">
        <v>93</v>
      </c>
      <c r="J384" s="19">
        <v>1062309206</v>
      </c>
      <c r="K384" s="9">
        <v>5</v>
      </c>
      <c r="L384" s="9" t="s">
        <v>94</v>
      </c>
      <c r="M384" s="9" t="s">
        <v>3995</v>
      </c>
      <c r="N384" s="23" t="s">
        <v>3996</v>
      </c>
      <c r="O384" s="10" t="s">
        <v>384</v>
      </c>
      <c r="P384" s="10" t="s">
        <v>168</v>
      </c>
      <c r="Q384" s="10" t="s">
        <v>99</v>
      </c>
      <c r="R384" s="10" t="s">
        <v>744</v>
      </c>
      <c r="S384" s="10" t="s">
        <v>745</v>
      </c>
      <c r="T384" s="10">
        <v>45761628</v>
      </c>
      <c r="U384" s="10" t="s">
        <v>744</v>
      </c>
      <c r="V384" s="11" t="s">
        <v>103</v>
      </c>
      <c r="W384" s="9" t="s">
        <v>103</v>
      </c>
      <c r="X384" s="9" t="s">
        <v>103</v>
      </c>
      <c r="Y384" s="9" t="s">
        <v>104</v>
      </c>
      <c r="Z384" s="18">
        <v>113317660</v>
      </c>
      <c r="AA384" s="9" t="s">
        <v>103</v>
      </c>
      <c r="AB384" s="9" t="s">
        <v>103</v>
      </c>
      <c r="AC384" s="18">
        <v>10758006</v>
      </c>
      <c r="AD384" s="6" t="s">
        <v>103</v>
      </c>
      <c r="AE384" s="9">
        <v>31323</v>
      </c>
      <c r="AF384" s="9">
        <v>89023</v>
      </c>
      <c r="AG384" s="19">
        <v>2022011000068</v>
      </c>
      <c r="AH384" s="17">
        <v>44972</v>
      </c>
      <c r="AI384" s="17">
        <v>44974</v>
      </c>
      <c r="AJ384" s="2" t="s">
        <v>103</v>
      </c>
      <c r="AK384" s="2" t="s">
        <v>103</v>
      </c>
      <c r="AL384" s="59" t="s">
        <v>103</v>
      </c>
      <c r="AM384" s="2" t="s">
        <v>103</v>
      </c>
      <c r="AN384" s="36" t="s">
        <v>103</v>
      </c>
      <c r="AO384" s="7">
        <v>0</v>
      </c>
      <c r="AP384" s="2" t="s">
        <v>103</v>
      </c>
      <c r="AQ384" s="7">
        <v>0</v>
      </c>
      <c r="AR384" s="10" t="s">
        <v>103</v>
      </c>
      <c r="AS384" s="7">
        <v>0</v>
      </c>
      <c r="AT384" s="3" t="s">
        <v>103</v>
      </c>
      <c r="AU384" s="7">
        <v>0</v>
      </c>
      <c r="AV384" s="3" t="s">
        <v>103</v>
      </c>
      <c r="AW384" s="7">
        <v>0</v>
      </c>
      <c r="AX384" s="3" t="s">
        <v>103</v>
      </c>
      <c r="AY384" s="7">
        <v>0</v>
      </c>
      <c r="AZ384" s="3" t="s">
        <v>103</v>
      </c>
      <c r="BA384" s="10">
        <v>0</v>
      </c>
      <c r="BB384" s="10">
        <v>0</v>
      </c>
      <c r="BC384" s="3">
        <f t="shared" si="24"/>
        <v>-92</v>
      </c>
      <c r="BD384" s="8">
        <f t="shared" si="26"/>
        <v>113317660</v>
      </c>
      <c r="BE384" s="43">
        <v>0</v>
      </c>
      <c r="BF384" s="43">
        <v>0</v>
      </c>
      <c r="BG384" s="43">
        <v>0</v>
      </c>
      <c r="BH384" s="43">
        <v>0</v>
      </c>
      <c r="BI384" s="17">
        <v>45291</v>
      </c>
      <c r="BJ384" s="17">
        <v>45199</v>
      </c>
      <c r="BK384" s="183">
        <f t="shared" ca="1" si="25"/>
        <v>-930</v>
      </c>
      <c r="BL384" s="10" t="s">
        <v>127</v>
      </c>
      <c r="BM384" s="9" t="s">
        <v>3997</v>
      </c>
      <c r="BN384" s="10" t="s">
        <v>107</v>
      </c>
      <c r="BO384" s="9" t="s">
        <v>3998</v>
      </c>
      <c r="BP384" s="9">
        <v>0</v>
      </c>
      <c r="BQ384" s="10" t="s">
        <v>109</v>
      </c>
      <c r="BR384" s="17">
        <v>44972</v>
      </c>
      <c r="BS384" s="17" t="s">
        <v>3952</v>
      </c>
      <c r="BT384" s="17">
        <v>44973</v>
      </c>
      <c r="BU384" s="10" t="s">
        <v>3999</v>
      </c>
      <c r="BV384" s="9" t="s">
        <v>4000</v>
      </c>
      <c r="BW384" s="124" t="s">
        <v>113</v>
      </c>
      <c r="BX384" s="9" t="s">
        <v>114</v>
      </c>
      <c r="BY384" s="9" t="s">
        <v>103</v>
      </c>
      <c r="BZ384" s="10" t="s">
        <v>142</v>
      </c>
      <c r="CA384" s="9" t="s">
        <v>103</v>
      </c>
      <c r="CB384" s="9" t="s">
        <v>117</v>
      </c>
      <c r="CC384" s="9" t="s">
        <v>4001</v>
      </c>
      <c r="CD384" s="10" t="s">
        <v>4002</v>
      </c>
      <c r="CE384" s="12" t="s">
        <v>103</v>
      </c>
      <c r="CF384" s="175"/>
      <c r="CG384" s="175"/>
      <c r="CH384" s="182" t="s">
        <v>245</v>
      </c>
      <c r="CI384" s="182" t="s">
        <v>246</v>
      </c>
      <c r="CJ384" s="182" t="s">
        <v>99</v>
      </c>
      <c r="CK384" s="182" t="s">
        <v>247</v>
      </c>
    </row>
    <row r="385" spans="1:89" ht="108" x14ac:dyDescent="0.25">
      <c r="A385" s="140">
        <v>81</v>
      </c>
      <c r="B385" s="10" t="s">
        <v>4003</v>
      </c>
      <c r="C385" s="10" t="s">
        <v>4004</v>
      </c>
      <c r="D385" s="9" t="s">
        <v>89</v>
      </c>
      <c r="E385" s="17">
        <v>44970</v>
      </c>
      <c r="F385" s="10" t="s">
        <v>4005</v>
      </c>
      <c r="G385" s="10" t="s">
        <v>91</v>
      </c>
      <c r="H385" s="11" t="s">
        <v>92</v>
      </c>
      <c r="I385" s="11" t="s">
        <v>93</v>
      </c>
      <c r="J385" s="19">
        <v>1019031092</v>
      </c>
      <c r="K385" s="9">
        <v>0</v>
      </c>
      <c r="L385" s="9" t="s">
        <v>94</v>
      </c>
      <c r="M385" s="3" t="s">
        <v>95</v>
      </c>
      <c r="N385" s="23" t="s">
        <v>4006</v>
      </c>
      <c r="O385" s="10" t="s">
        <v>384</v>
      </c>
      <c r="P385" s="3" t="s">
        <v>98</v>
      </c>
      <c r="Q385" s="10" t="s">
        <v>99</v>
      </c>
      <c r="R385" s="10" t="s">
        <v>744</v>
      </c>
      <c r="S385" s="10" t="s">
        <v>745</v>
      </c>
      <c r="T385" s="10">
        <v>45761628</v>
      </c>
      <c r="U385" s="10" t="s">
        <v>744</v>
      </c>
      <c r="V385" s="11" t="s">
        <v>103</v>
      </c>
      <c r="W385" s="9" t="s">
        <v>103</v>
      </c>
      <c r="X385" s="9" t="s">
        <v>103</v>
      </c>
      <c r="Y385" s="9" t="s">
        <v>104</v>
      </c>
      <c r="Z385" s="18">
        <v>113317660</v>
      </c>
      <c r="AA385" s="9" t="s">
        <v>103</v>
      </c>
      <c r="AB385" s="9" t="s">
        <v>103</v>
      </c>
      <c r="AC385" s="18">
        <v>10758006</v>
      </c>
      <c r="AD385" s="6" t="s">
        <v>103</v>
      </c>
      <c r="AE385" s="9">
        <v>42823</v>
      </c>
      <c r="AF385" s="9">
        <v>92223</v>
      </c>
      <c r="AG385" s="19">
        <v>2022011000068</v>
      </c>
      <c r="AH385" s="17">
        <v>44973</v>
      </c>
      <c r="AI385" s="17">
        <v>44979</v>
      </c>
      <c r="AJ385" s="10" t="s">
        <v>103</v>
      </c>
      <c r="AK385" s="10" t="s">
        <v>103</v>
      </c>
      <c r="AL385" s="21" t="s">
        <v>103</v>
      </c>
      <c r="AM385" s="10" t="s">
        <v>103</v>
      </c>
      <c r="AN385" s="20" t="s">
        <v>103</v>
      </c>
      <c r="AO385" s="7">
        <v>0</v>
      </c>
      <c r="AP385" s="10" t="s">
        <v>103</v>
      </c>
      <c r="AQ385" s="7">
        <v>0</v>
      </c>
      <c r="AR385" s="10" t="s">
        <v>103</v>
      </c>
      <c r="AS385" s="7">
        <v>0</v>
      </c>
      <c r="AT385" s="3" t="s">
        <v>103</v>
      </c>
      <c r="AU385" s="7">
        <v>0</v>
      </c>
      <c r="AV385" s="3" t="s">
        <v>103</v>
      </c>
      <c r="AW385" s="7">
        <v>0</v>
      </c>
      <c r="AX385" s="3" t="s">
        <v>103</v>
      </c>
      <c r="AY385" s="7">
        <v>0</v>
      </c>
      <c r="AZ385" s="3" t="s">
        <v>103</v>
      </c>
      <c r="BA385" s="10">
        <v>0</v>
      </c>
      <c r="BB385" s="3" t="s">
        <v>103</v>
      </c>
      <c r="BC385" s="3">
        <f t="shared" si="24"/>
        <v>0</v>
      </c>
      <c r="BD385" s="8">
        <f t="shared" si="26"/>
        <v>113317660</v>
      </c>
      <c r="BE385" s="43">
        <v>0</v>
      </c>
      <c r="BF385" s="43">
        <v>0</v>
      </c>
      <c r="BG385" s="43">
        <v>0</v>
      </c>
      <c r="BH385" s="43">
        <v>0</v>
      </c>
      <c r="BI385" s="17">
        <v>45291</v>
      </c>
      <c r="BJ385" s="17">
        <v>45291</v>
      </c>
      <c r="BK385" s="183">
        <f t="shared" ca="1" si="25"/>
        <v>-838</v>
      </c>
      <c r="BL385" s="10" t="s">
        <v>127</v>
      </c>
      <c r="BM385" s="9" t="s">
        <v>1701</v>
      </c>
      <c r="BN385" s="10" t="s">
        <v>107</v>
      </c>
      <c r="BO385" s="9" t="s">
        <v>4007</v>
      </c>
      <c r="BP385" s="9">
        <v>0</v>
      </c>
      <c r="BQ385" s="10" t="s">
        <v>109</v>
      </c>
      <c r="BR385" s="17">
        <v>44973</v>
      </c>
      <c r="BS385" s="9" t="s">
        <v>4008</v>
      </c>
      <c r="BT385" s="17">
        <v>44978</v>
      </c>
      <c r="BU385" s="10" t="s">
        <v>4009</v>
      </c>
      <c r="BV385" s="9" t="s">
        <v>131</v>
      </c>
      <c r="BW385" s="124" t="s">
        <v>113</v>
      </c>
      <c r="BX385" s="10" t="s">
        <v>132</v>
      </c>
      <c r="BY385" s="9" t="s">
        <v>103</v>
      </c>
      <c r="BZ385" s="10" t="s">
        <v>142</v>
      </c>
      <c r="CA385" s="9" t="s">
        <v>103</v>
      </c>
      <c r="CB385" s="9" t="s">
        <v>117</v>
      </c>
      <c r="CC385" s="9" t="s">
        <v>4010</v>
      </c>
      <c r="CD385" s="10" t="s">
        <v>4011</v>
      </c>
      <c r="CE385" s="12" t="s">
        <v>103</v>
      </c>
      <c r="CF385" s="175"/>
      <c r="CG385" s="175"/>
      <c r="CH385" s="182" t="s">
        <v>245</v>
      </c>
      <c r="CI385" s="182" t="s">
        <v>246</v>
      </c>
      <c r="CJ385" s="182" t="s">
        <v>99</v>
      </c>
      <c r="CK385" s="182" t="s">
        <v>247</v>
      </c>
    </row>
    <row r="386" spans="1:89" ht="108" x14ac:dyDescent="0.25">
      <c r="A386" s="140">
        <v>77</v>
      </c>
      <c r="B386" s="10" t="s">
        <v>4012</v>
      </c>
      <c r="C386" s="10" t="s">
        <v>4013</v>
      </c>
      <c r="D386" s="9" t="s">
        <v>89</v>
      </c>
      <c r="E386" s="17">
        <v>44970</v>
      </c>
      <c r="F386" s="10" t="s">
        <v>4014</v>
      </c>
      <c r="G386" s="10" t="s">
        <v>91</v>
      </c>
      <c r="H386" s="11" t="s">
        <v>92</v>
      </c>
      <c r="I386" s="11" t="s">
        <v>93</v>
      </c>
      <c r="J386" s="19">
        <v>1032397017</v>
      </c>
      <c r="K386" s="13">
        <v>6</v>
      </c>
      <c r="L386" s="9" t="s">
        <v>94</v>
      </c>
      <c r="M386" s="3" t="s">
        <v>95</v>
      </c>
      <c r="N386" s="23" t="s">
        <v>4015</v>
      </c>
      <c r="O386" s="10" t="s">
        <v>384</v>
      </c>
      <c r="P386" s="3" t="s">
        <v>98</v>
      </c>
      <c r="Q386" s="10" t="s">
        <v>99</v>
      </c>
      <c r="R386" s="10" t="s">
        <v>744</v>
      </c>
      <c r="S386" s="10" t="s">
        <v>745</v>
      </c>
      <c r="T386" s="10">
        <v>45761628</v>
      </c>
      <c r="U386" s="10" t="s">
        <v>744</v>
      </c>
      <c r="V386" s="11" t="s">
        <v>103</v>
      </c>
      <c r="W386" s="9" t="s">
        <v>103</v>
      </c>
      <c r="X386" s="9" t="s">
        <v>103</v>
      </c>
      <c r="Y386" s="9" t="s">
        <v>104</v>
      </c>
      <c r="Z386" s="18">
        <v>113317660</v>
      </c>
      <c r="AA386" s="9" t="s">
        <v>103</v>
      </c>
      <c r="AB386" s="9" t="s">
        <v>103</v>
      </c>
      <c r="AC386" s="18">
        <v>10758006</v>
      </c>
      <c r="AD386" s="6" t="s">
        <v>103</v>
      </c>
      <c r="AE386" s="9">
        <v>42423</v>
      </c>
      <c r="AF386" s="9">
        <v>101823</v>
      </c>
      <c r="AG386" s="19">
        <v>2022011000068</v>
      </c>
      <c r="AH386" s="17">
        <v>44974</v>
      </c>
      <c r="AI386" s="17">
        <v>44979</v>
      </c>
      <c r="AJ386" s="10" t="s">
        <v>103</v>
      </c>
      <c r="AK386" s="10" t="s">
        <v>103</v>
      </c>
      <c r="AL386" s="21" t="s">
        <v>103</v>
      </c>
      <c r="AM386" s="10" t="s">
        <v>103</v>
      </c>
      <c r="AN386" s="20" t="s">
        <v>103</v>
      </c>
      <c r="AO386" s="7">
        <v>0</v>
      </c>
      <c r="AP386" s="10" t="s">
        <v>103</v>
      </c>
      <c r="AQ386" s="7">
        <v>0</v>
      </c>
      <c r="AR386" s="10" t="s">
        <v>103</v>
      </c>
      <c r="AS386" s="7">
        <v>0</v>
      </c>
      <c r="AT386" s="3" t="s">
        <v>103</v>
      </c>
      <c r="AU386" s="7">
        <v>0</v>
      </c>
      <c r="AV386" s="3" t="s">
        <v>103</v>
      </c>
      <c r="AW386" s="7">
        <v>0</v>
      </c>
      <c r="AX386" s="3" t="s">
        <v>103</v>
      </c>
      <c r="AY386" s="7">
        <v>0</v>
      </c>
      <c r="AZ386" s="3" t="s">
        <v>103</v>
      </c>
      <c r="BA386" s="10">
        <v>0</v>
      </c>
      <c r="BB386" s="3" t="s">
        <v>103</v>
      </c>
      <c r="BC386" s="3">
        <f t="shared" ref="BC386:BC449" si="27">BJ386-BI386</f>
        <v>0</v>
      </c>
      <c r="BD386" s="8">
        <f t="shared" si="26"/>
        <v>113317660</v>
      </c>
      <c r="BE386" s="43">
        <v>0</v>
      </c>
      <c r="BF386" s="43">
        <v>0</v>
      </c>
      <c r="BG386" s="43">
        <v>0</v>
      </c>
      <c r="BH386" s="43">
        <v>0</v>
      </c>
      <c r="BI386" s="17">
        <v>45291</v>
      </c>
      <c r="BJ386" s="17">
        <v>45291</v>
      </c>
      <c r="BK386" s="183">
        <f t="shared" ca="1" si="25"/>
        <v>-838</v>
      </c>
      <c r="BL386" s="10" t="s">
        <v>127</v>
      </c>
      <c r="BM386" s="9" t="s">
        <v>4016</v>
      </c>
      <c r="BN386" s="9" t="s">
        <v>107</v>
      </c>
      <c r="BO386" s="9" t="s">
        <v>4017</v>
      </c>
      <c r="BP386" s="9">
        <v>0</v>
      </c>
      <c r="BQ386" s="10" t="s">
        <v>109</v>
      </c>
      <c r="BR386" s="17">
        <v>44975</v>
      </c>
      <c r="BS386" s="9" t="s">
        <v>4018</v>
      </c>
      <c r="BT386" s="17">
        <v>44978</v>
      </c>
      <c r="BU386" s="10" t="s">
        <v>4019</v>
      </c>
      <c r="BV386" s="9" t="s">
        <v>131</v>
      </c>
      <c r="BW386" s="124" t="s">
        <v>113</v>
      </c>
      <c r="BX386" s="10" t="s">
        <v>132</v>
      </c>
      <c r="BY386" s="9" t="s">
        <v>103</v>
      </c>
      <c r="BZ386" s="10" t="s">
        <v>142</v>
      </c>
      <c r="CA386" s="9" t="s">
        <v>103</v>
      </c>
      <c r="CB386" s="9" t="s">
        <v>117</v>
      </c>
      <c r="CC386" s="9" t="s">
        <v>4020</v>
      </c>
      <c r="CD386" s="10" t="s">
        <v>4021</v>
      </c>
      <c r="CE386" s="12" t="s">
        <v>103</v>
      </c>
      <c r="CF386" s="175"/>
      <c r="CG386" s="175"/>
      <c r="CH386" s="182" t="s">
        <v>245</v>
      </c>
      <c r="CI386" s="182" t="s">
        <v>246</v>
      </c>
      <c r="CJ386" s="182" t="s">
        <v>99</v>
      </c>
      <c r="CK386" s="182" t="s">
        <v>247</v>
      </c>
    </row>
    <row r="387" spans="1:89" ht="108" x14ac:dyDescent="0.25">
      <c r="A387" s="140">
        <v>550</v>
      </c>
      <c r="B387" s="10" t="s">
        <v>4022</v>
      </c>
      <c r="C387" s="10" t="s">
        <v>4023</v>
      </c>
      <c r="D387" s="9" t="s">
        <v>89</v>
      </c>
      <c r="E387" s="17">
        <v>44970</v>
      </c>
      <c r="F387" s="10" t="s">
        <v>4024</v>
      </c>
      <c r="G387" s="10" t="s">
        <v>91</v>
      </c>
      <c r="H387" s="11" t="s">
        <v>92</v>
      </c>
      <c r="I387" s="11" t="s">
        <v>93</v>
      </c>
      <c r="J387" s="52">
        <v>79710473</v>
      </c>
      <c r="K387" s="13">
        <v>4</v>
      </c>
      <c r="L387" s="13" t="s">
        <v>94</v>
      </c>
      <c r="M387" s="3" t="s">
        <v>95</v>
      </c>
      <c r="N387" s="10" t="s">
        <v>1900</v>
      </c>
      <c r="O387" s="10" t="s">
        <v>384</v>
      </c>
      <c r="P387" s="3" t="s">
        <v>98</v>
      </c>
      <c r="Q387" s="10" t="s">
        <v>99</v>
      </c>
      <c r="R387" s="10" t="s">
        <v>1901</v>
      </c>
      <c r="S387" s="10" t="s">
        <v>1776</v>
      </c>
      <c r="T387" s="10">
        <v>52421376</v>
      </c>
      <c r="U387" s="11" t="s">
        <v>1777</v>
      </c>
      <c r="V387" s="11" t="s">
        <v>103</v>
      </c>
      <c r="W387" s="121" t="s">
        <v>1778</v>
      </c>
      <c r="X387" s="9" t="s">
        <v>103</v>
      </c>
      <c r="Y387" s="9" t="s">
        <v>104</v>
      </c>
      <c r="Z387" s="18">
        <v>41742503</v>
      </c>
      <c r="AA387" s="9" t="s">
        <v>103</v>
      </c>
      <c r="AB387" s="9" t="s">
        <v>103</v>
      </c>
      <c r="AC387" s="18">
        <v>3794773</v>
      </c>
      <c r="AD387" s="6">
        <v>4143892</v>
      </c>
      <c r="AE387" s="13">
        <v>46523</v>
      </c>
      <c r="AF387" s="13">
        <v>106323</v>
      </c>
      <c r="AG387" s="52">
        <v>2022011000068</v>
      </c>
      <c r="AH387" s="20">
        <v>44977</v>
      </c>
      <c r="AI387" s="17">
        <v>44979</v>
      </c>
      <c r="AJ387" s="2" t="s">
        <v>4025</v>
      </c>
      <c r="AK387" s="2" t="s">
        <v>204</v>
      </c>
      <c r="AL387" s="59" t="s">
        <v>4026</v>
      </c>
      <c r="AM387" s="2" t="s">
        <v>4027</v>
      </c>
      <c r="AN387" s="36" t="s">
        <v>4028</v>
      </c>
      <c r="AO387" s="7">
        <v>-3162339</v>
      </c>
      <c r="AP387" s="20">
        <v>45288</v>
      </c>
      <c r="AQ387" s="7">
        <v>20719460</v>
      </c>
      <c r="AR387" s="20">
        <v>45288</v>
      </c>
      <c r="AS387" s="7">
        <v>0</v>
      </c>
      <c r="AT387" s="3" t="s">
        <v>103</v>
      </c>
      <c r="AU387" s="7">
        <v>0</v>
      </c>
      <c r="AV387" s="3" t="s">
        <v>103</v>
      </c>
      <c r="AW387" s="7">
        <v>0</v>
      </c>
      <c r="AX387" s="3" t="s">
        <v>103</v>
      </c>
      <c r="AY387" s="7">
        <v>0</v>
      </c>
      <c r="AZ387" s="3" t="s">
        <v>103</v>
      </c>
      <c r="BA387" s="10">
        <v>1</v>
      </c>
      <c r="BB387" s="20">
        <v>45288</v>
      </c>
      <c r="BC387" s="3">
        <f t="shared" si="27"/>
        <v>152</v>
      </c>
      <c r="BD387" s="8">
        <f t="shared" si="26"/>
        <v>59299624</v>
      </c>
      <c r="BE387" s="154">
        <f>BF387+BG387+BH387</f>
        <v>20719460</v>
      </c>
      <c r="BF387" s="7">
        <f>AQ387</f>
        <v>20719460</v>
      </c>
      <c r="BG387" s="7">
        <v>0</v>
      </c>
      <c r="BH387" s="7">
        <v>0</v>
      </c>
      <c r="BI387" s="17">
        <v>45291</v>
      </c>
      <c r="BJ387" s="17">
        <v>45443</v>
      </c>
      <c r="BK387" s="183">
        <f t="shared" ca="1" si="25"/>
        <v>-686</v>
      </c>
      <c r="BL387" s="10" t="s">
        <v>127</v>
      </c>
      <c r="BM387" s="10" t="s">
        <v>95</v>
      </c>
      <c r="BN387" s="10" t="s">
        <v>107</v>
      </c>
      <c r="BO387" s="10" t="s">
        <v>4029</v>
      </c>
      <c r="BP387" s="10" t="s">
        <v>206</v>
      </c>
      <c r="BQ387" s="10" t="s">
        <v>282</v>
      </c>
      <c r="BR387" s="20" t="s">
        <v>4030</v>
      </c>
      <c r="BS387" s="10" t="s">
        <v>4031</v>
      </c>
      <c r="BT387" s="20" t="s">
        <v>4032</v>
      </c>
      <c r="BU387" s="10" t="s">
        <v>4033</v>
      </c>
      <c r="BV387" s="11" t="s">
        <v>4034</v>
      </c>
      <c r="BW387" s="9" t="s">
        <v>113</v>
      </c>
      <c r="BX387" s="11" t="s">
        <v>343</v>
      </c>
      <c r="BY387" s="9" t="s">
        <v>103</v>
      </c>
      <c r="BZ387" s="10" t="s">
        <v>142</v>
      </c>
      <c r="CA387" s="9" t="s">
        <v>103</v>
      </c>
      <c r="CB387" s="9" t="s">
        <v>160</v>
      </c>
      <c r="CC387" s="3" t="s">
        <v>4035</v>
      </c>
      <c r="CD387" s="10" t="s">
        <v>4036</v>
      </c>
      <c r="CE387" s="12" t="s">
        <v>103</v>
      </c>
      <c r="CF387" s="175"/>
      <c r="CG387" s="175"/>
      <c r="CH387" s="182" t="s">
        <v>726</v>
      </c>
      <c r="CI387" s="182" t="s">
        <v>246</v>
      </c>
      <c r="CJ387" s="182" t="s">
        <v>727</v>
      </c>
      <c r="CK387" s="182" t="s">
        <v>1787</v>
      </c>
    </row>
    <row r="388" spans="1:89" ht="90" x14ac:dyDescent="0.25">
      <c r="A388" s="140">
        <v>360</v>
      </c>
      <c r="B388" s="10" t="s">
        <v>4037</v>
      </c>
      <c r="C388" s="10" t="s">
        <v>4038</v>
      </c>
      <c r="D388" s="9" t="s">
        <v>263</v>
      </c>
      <c r="E388" s="17">
        <v>44970</v>
      </c>
      <c r="F388" s="10" t="s">
        <v>4039</v>
      </c>
      <c r="G388" s="10" t="s">
        <v>91</v>
      </c>
      <c r="H388" s="11" t="s">
        <v>92</v>
      </c>
      <c r="I388" s="11" t="s">
        <v>93</v>
      </c>
      <c r="J388" s="19">
        <v>80056443</v>
      </c>
      <c r="K388" s="9">
        <v>1</v>
      </c>
      <c r="L388" s="9" t="s">
        <v>94</v>
      </c>
      <c r="M388" s="3" t="s">
        <v>95</v>
      </c>
      <c r="N388" s="10" t="s">
        <v>4040</v>
      </c>
      <c r="O388" s="11" t="s">
        <v>97</v>
      </c>
      <c r="P388" s="3" t="s">
        <v>98</v>
      </c>
      <c r="Q388" s="10" t="s">
        <v>99</v>
      </c>
      <c r="R388" s="10" t="s">
        <v>4041</v>
      </c>
      <c r="S388" s="10" t="s">
        <v>4042</v>
      </c>
      <c r="T388" s="10">
        <v>43088680</v>
      </c>
      <c r="U388" s="10" t="s">
        <v>4041</v>
      </c>
      <c r="V388" s="11" t="s">
        <v>103</v>
      </c>
      <c r="W388" s="9" t="s">
        <v>103</v>
      </c>
      <c r="X388" s="9" t="s">
        <v>103</v>
      </c>
      <c r="Y388" s="9" t="s">
        <v>104</v>
      </c>
      <c r="Z388" s="18">
        <v>79943234</v>
      </c>
      <c r="AA388" s="9" t="s">
        <v>103</v>
      </c>
      <c r="AB388" s="9" t="s">
        <v>103</v>
      </c>
      <c r="AC388" s="18">
        <v>7589549</v>
      </c>
      <c r="AD388" s="6" t="s">
        <v>103</v>
      </c>
      <c r="AE388" s="9">
        <v>26923</v>
      </c>
      <c r="AF388" s="9">
        <v>88523</v>
      </c>
      <c r="AG388" s="19">
        <v>2018011001175</v>
      </c>
      <c r="AH388" s="17">
        <v>44972</v>
      </c>
      <c r="AI388" s="17">
        <v>44973</v>
      </c>
      <c r="AJ388" s="10" t="s">
        <v>103</v>
      </c>
      <c r="AK388" s="10" t="s">
        <v>103</v>
      </c>
      <c r="AL388" s="21" t="s">
        <v>103</v>
      </c>
      <c r="AM388" s="10" t="s">
        <v>103</v>
      </c>
      <c r="AN388" s="20" t="s">
        <v>103</v>
      </c>
      <c r="AO388" s="7">
        <v>0</v>
      </c>
      <c r="AP388" s="10" t="s">
        <v>103</v>
      </c>
      <c r="AQ388" s="7">
        <v>0</v>
      </c>
      <c r="AR388" s="10" t="s">
        <v>103</v>
      </c>
      <c r="AS388" s="7">
        <v>0</v>
      </c>
      <c r="AT388" s="3" t="s">
        <v>103</v>
      </c>
      <c r="AU388" s="7">
        <v>0</v>
      </c>
      <c r="AV388" s="3" t="s">
        <v>103</v>
      </c>
      <c r="AW388" s="7">
        <v>0</v>
      </c>
      <c r="AX388" s="3" t="s">
        <v>103</v>
      </c>
      <c r="AY388" s="7">
        <v>0</v>
      </c>
      <c r="AZ388" s="3" t="s">
        <v>103</v>
      </c>
      <c r="BA388" s="10">
        <v>0</v>
      </c>
      <c r="BB388" s="13" t="s">
        <v>103</v>
      </c>
      <c r="BC388" s="3">
        <f t="shared" si="27"/>
        <v>0</v>
      </c>
      <c r="BD388" s="8">
        <f t="shared" si="26"/>
        <v>79943234</v>
      </c>
      <c r="BE388" s="43">
        <v>0</v>
      </c>
      <c r="BF388" s="43">
        <v>0</v>
      </c>
      <c r="BG388" s="43">
        <v>0</v>
      </c>
      <c r="BH388" s="43">
        <v>0</v>
      </c>
      <c r="BI388" s="17">
        <v>45291</v>
      </c>
      <c r="BJ388" s="17">
        <v>45291</v>
      </c>
      <c r="BK388" s="183">
        <f t="shared" ca="1" si="25"/>
        <v>-838</v>
      </c>
      <c r="BL388" s="10" t="s">
        <v>127</v>
      </c>
      <c r="BM388" s="10" t="s">
        <v>95</v>
      </c>
      <c r="BN388" s="10" t="s">
        <v>107</v>
      </c>
      <c r="BO388" s="9" t="s">
        <v>4043</v>
      </c>
      <c r="BP388" s="9">
        <v>0</v>
      </c>
      <c r="BQ388" s="11" t="s">
        <v>109</v>
      </c>
      <c r="BR388" s="17">
        <v>44973</v>
      </c>
      <c r="BS388" s="9" t="s">
        <v>3759</v>
      </c>
      <c r="BT388" s="17">
        <v>44973</v>
      </c>
      <c r="BU388" s="10" t="s">
        <v>4044</v>
      </c>
      <c r="BV388" s="9" t="s">
        <v>131</v>
      </c>
      <c r="BW388" s="9" t="s">
        <v>113</v>
      </c>
      <c r="BX388" s="10" t="s">
        <v>132</v>
      </c>
      <c r="BY388" s="9" t="s">
        <v>103</v>
      </c>
      <c r="BZ388" s="10" t="s">
        <v>214</v>
      </c>
      <c r="CA388" s="9" t="s">
        <v>103</v>
      </c>
      <c r="CB388" s="9" t="s">
        <v>160</v>
      </c>
      <c r="CC388" s="9" t="s">
        <v>4045</v>
      </c>
      <c r="CD388" s="10" t="s">
        <v>4046</v>
      </c>
      <c r="CE388" s="12" t="s">
        <v>103</v>
      </c>
      <c r="CF388" s="175"/>
      <c r="CG388" s="175"/>
      <c r="CH388" s="182" t="s">
        <v>4047</v>
      </c>
      <c r="CI388" s="182" t="s">
        <v>4048</v>
      </c>
      <c r="CJ388" s="182" t="s">
        <v>99</v>
      </c>
      <c r="CK388" s="182" t="s">
        <v>4049</v>
      </c>
    </row>
    <row r="389" spans="1:89" ht="90" x14ac:dyDescent="0.25">
      <c r="A389" s="140">
        <v>264</v>
      </c>
      <c r="B389" s="10" t="s">
        <v>4050</v>
      </c>
      <c r="C389" s="10" t="s">
        <v>4051</v>
      </c>
      <c r="D389" s="9" t="s">
        <v>1408</v>
      </c>
      <c r="E389" s="17">
        <v>44970</v>
      </c>
      <c r="F389" s="10" t="s">
        <v>4052</v>
      </c>
      <c r="G389" s="10" t="s">
        <v>91</v>
      </c>
      <c r="H389" s="11" t="s">
        <v>92</v>
      </c>
      <c r="I389" s="11" t="s">
        <v>93</v>
      </c>
      <c r="J389" s="19">
        <v>79818380</v>
      </c>
      <c r="K389" s="9">
        <v>3</v>
      </c>
      <c r="L389" s="9" t="s">
        <v>94</v>
      </c>
      <c r="M389" s="3" t="s">
        <v>95</v>
      </c>
      <c r="N389" s="10" t="s">
        <v>4053</v>
      </c>
      <c r="O389" s="11" t="s">
        <v>97</v>
      </c>
      <c r="P389" s="3" t="s">
        <v>98</v>
      </c>
      <c r="Q389" s="10" t="s">
        <v>99</v>
      </c>
      <c r="R389" s="10" t="s">
        <v>978</v>
      </c>
      <c r="S389" s="10" t="s">
        <v>979</v>
      </c>
      <c r="T389" s="28">
        <v>80749065</v>
      </c>
      <c r="U389" s="10" t="s">
        <v>978</v>
      </c>
      <c r="V389" s="2" t="s">
        <v>1411</v>
      </c>
      <c r="W389" s="9" t="s">
        <v>103</v>
      </c>
      <c r="X389" s="9" t="s">
        <v>103</v>
      </c>
      <c r="Y389" s="9" t="s">
        <v>104</v>
      </c>
      <c r="Z389" s="18">
        <v>95172968</v>
      </c>
      <c r="AA389" s="9" t="s">
        <v>103</v>
      </c>
      <c r="AB389" s="9" t="s">
        <v>103</v>
      </c>
      <c r="AC389" s="18">
        <v>8652088</v>
      </c>
      <c r="AD389" s="6" t="s">
        <v>103</v>
      </c>
      <c r="AE389" s="9">
        <v>55223</v>
      </c>
      <c r="AF389" s="9">
        <v>100823</v>
      </c>
      <c r="AG389" s="19">
        <v>2018011001175</v>
      </c>
      <c r="AH389" s="17">
        <v>44974</v>
      </c>
      <c r="AI389" s="17">
        <v>44974</v>
      </c>
      <c r="AJ389" s="10" t="s">
        <v>103</v>
      </c>
      <c r="AK389" s="10" t="s">
        <v>103</v>
      </c>
      <c r="AL389" s="21" t="s">
        <v>103</v>
      </c>
      <c r="AM389" s="10" t="s">
        <v>103</v>
      </c>
      <c r="AN389" s="20" t="s">
        <v>103</v>
      </c>
      <c r="AO389" s="7">
        <v>0</v>
      </c>
      <c r="AP389" s="10" t="s">
        <v>103</v>
      </c>
      <c r="AQ389" s="7">
        <v>0</v>
      </c>
      <c r="AR389" s="10" t="s">
        <v>103</v>
      </c>
      <c r="AS389" s="7">
        <v>0</v>
      </c>
      <c r="AT389" s="3" t="s">
        <v>103</v>
      </c>
      <c r="AU389" s="7">
        <v>0</v>
      </c>
      <c r="AV389" s="3" t="s">
        <v>103</v>
      </c>
      <c r="AW389" s="7">
        <v>0</v>
      </c>
      <c r="AX389" s="3" t="s">
        <v>103</v>
      </c>
      <c r="AY389" s="7">
        <v>0</v>
      </c>
      <c r="AZ389" s="3" t="s">
        <v>103</v>
      </c>
      <c r="BA389" s="10">
        <v>0</v>
      </c>
      <c r="BB389" s="3" t="s">
        <v>103</v>
      </c>
      <c r="BC389" s="3">
        <f t="shared" si="27"/>
        <v>0</v>
      </c>
      <c r="BD389" s="8">
        <f t="shared" si="26"/>
        <v>95172968</v>
      </c>
      <c r="BE389" s="43">
        <v>0</v>
      </c>
      <c r="BF389" s="43">
        <v>0</v>
      </c>
      <c r="BG389" s="43">
        <v>0</v>
      </c>
      <c r="BH389" s="43">
        <v>0</v>
      </c>
      <c r="BI389" s="17">
        <v>45291</v>
      </c>
      <c r="BJ389" s="17">
        <v>45291</v>
      </c>
      <c r="BK389" s="183">
        <f t="shared" ca="1" si="25"/>
        <v>-838</v>
      </c>
      <c r="BL389" s="10" t="s">
        <v>127</v>
      </c>
      <c r="BM389" s="10" t="s">
        <v>95</v>
      </c>
      <c r="BN389" s="10" t="s">
        <v>107</v>
      </c>
      <c r="BO389" s="9" t="s">
        <v>4054</v>
      </c>
      <c r="BP389" s="9">
        <v>0</v>
      </c>
      <c r="BQ389" s="11" t="s">
        <v>109</v>
      </c>
      <c r="BR389" s="17">
        <v>44974</v>
      </c>
      <c r="BS389" s="9" t="s">
        <v>3805</v>
      </c>
      <c r="BT389" s="17">
        <v>44974</v>
      </c>
      <c r="BU389" s="10" t="s">
        <v>4055</v>
      </c>
      <c r="BV389" s="9" t="s">
        <v>131</v>
      </c>
      <c r="BW389" s="9" t="s">
        <v>113</v>
      </c>
      <c r="BX389" s="10" t="s">
        <v>132</v>
      </c>
      <c r="BY389" s="9" t="s">
        <v>103</v>
      </c>
      <c r="BZ389" s="10" t="s">
        <v>4056</v>
      </c>
      <c r="CA389" s="9" t="s">
        <v>103</v>
      </c>
      <c r="CB389" s="9" t="s">
        <v>160</v>
      </c>
      <c r="CC389" s="9" t="s">
        <v>4057</v>
      </c>
      <c r="CD389" s="10" t="s">
        <v>4058</v>
      </c>
      <c r="CE389" s="12" t="s">
        <v>103</v>
      </c>
      <c r="CF389" s="175"/>
      <c r="CG389" s="175"/>
      <c r="CH389" s="182" t="s">
        <v>987</v>
      </c>
      <c r="CI389" s="182" t="s">
        <v>121</v>
      </c>
      <c r="CJ389" s="182" t="s">
        <v>99</v>
      </c>
      <c r="CK389" s="182" t="s">
        <v>179</v>
      </c>
    </row>
    <row r="390" spans="1:89" ht="90" x14ac:dyDescent="0.25">
      <c r="A390" s="140">
        <v>124</v>
      </c>
      <c r="B390" s="10" t="s">
        <v>4059</v>
      </c>
      <c r="C390" s="10" t="s">
        <v>4060</v>
      </c>
      <c r="D390" s="9" t="s">
        <v>1729</v>
      </c>
      <c r="E390" s="17">
        <v>44970</v>
      </c>
      <c r="F390" s="10" t="s">
        <v>4061</v>
      </c>
      <c r="G390" s="10" t="s">
        <v>91</v>
      </c>
      <c r="H390" s="11" t="s">
        <v>92</v>
      </c>
      <c r="I390" s="11" t="s">
        <v>93</v>
      </c>
      <c r="J390" s="19">
        <v>1012366613</v>
      </c>
      <c r="K390" s="9">
        <v>0</v>
      </c>
      <c r="L390" s="13" t="s">
        <v>94</v>
      </c>
      <c r="M390" s="3" t="s">
        <v>95</v>
      </c>
      <c r="N390" s="10" t="s">
        <v>4062</v>
      </c>
      <c r="O390" s="11" t="s">
        <v>97</v>
      </c>
      <c r="P390" s="3" t="s">
        <v>98</v>
      </c>
      <c r="Q390" s="10" t="s">
        <v>99</v>
      </c>
      <c r="R390" s="10" t="s">
        <v>1221</v>
      </c>
      <c r="S390" s="10" t="s">
        <v>1222</v>
      </c>
      <c r="T390" s="10">
        <v>14238439</v>
      </c>
      <c r="U390" s="2" t="s">
        <v>1221</v>
      </c>
      <c r="V390" s="11" t="s">
        <v>103</v>
      </c>
      <c r="W390" s="9" t="s">
        <v>103</v>
      </c>
      <c r="X390" s="9" t="s">
        <v>103</v>
      </c>
      <c r="Y390" s="9" t="s">
        <v>104</v>
      </c>
      <c r="Z390" s="18">
        <v>48421318</v>
      </c>
      <c r="AA390" s="9" t="s">
        <v>103</v>
      </c>
      <c r="AB390" s="9" t="s">
        <v>103</v>
      </c>
      <c r="AC390" s="18">
        <v>4401938</v>
      </c>
      <c r="AD390" s="6">
        <v>4806916</v>
      </c>
      <c r="AE390" s="9">
        <v>71923</v>
      </c>
      <c r="AF390" s="9">
        <v>91123</v>
      </c>
      <c r="AG390" s="19">
        <v>2022011000068</v>
      </c>
      <c r="AH390" s="17">
        <v>44972</v>
      </c>
      <c r="AI390" s="17">
        <v>44974</v>
      </c>
      <c r="AJ390" s="10" t="s">
        <v>103</v>
      </c>
      <c r="AK390" s="10" t="s">
        <v>103</v>
      </c>
      <c r="AL390" s="21" t="s">
        <v>103</v>
      </c>
      <c r="AM390" s="10" t="s">
        <v>103</v>
      </c>
      <c r="AN390" s="20" t="s">
        <v>103</v>
      </c>
      <c r="AO390" s="43">
        <v>-2641166</v>
      </c>
      <c r="AP390" s="20">
        <v>45288</v>
      </c>
      <c r="AQ390" s="7">
        <v>24034580</v>
      </c>
      <c r="AR390" s="20">
        <v>45288</v>
      </c>
      <c r="AS390" s="7">
        <v>0</v>
      </c>
      <c r="AT390" s="3" t="s">
        <v>103</v>
      </c>
      <c r="AU390" s="7">
        <v>0</v>
      </c>
      <c r="AV390" s="3" t="s">
        <v>103</v>
      </c>
      <c r="AW390" s="7">
        <v>0</v>
      </c>
      <c r="AX390" s="3" t="s">
        <v>103</v>
      </c>
      <c r="AY390" s="7">
        <v>0</v>
      </c>
      <c r="AZ390" s="3" t="s">
        <v>103</v>
      </c>
      <c r="BA390" s="10">
        <v>1</v>
      </c>
      <c r="BB390" s="20">
        <v>45288</v>
      </c>
      <c r="BC390" s="3">
        <f t="shared" si="27"/>
        <v>152</v>
      </c>
      <c r="BD390" s="8">
        <f t="shared" si="26"/>
        <v>69814732</v>
      </c>
      <c r="BE390" s="154">
        <f>BF390+BG390+BH390</f>
        <v>24034580</v>
      </c>
      <c r="BF390" s="7">
        <v>24034580</v>
      </c>
      <c r="BG390" s="7">
        <v>0</v>
      </c>
      <c r="BH390" s="7">
        <v>0</v>
      </c>
      <c r="BI390" s="17">
        <v>45291</v>
      </c>
      <c r="BJ390" s="17">
        <v>45443</v>
      </c>
      <c r="BK390" s="183">
        <f t="shared" ca="1" si="25"/>
        <v>-686</v>
      </c>
      <c r="BL390" s="10" t="s">
        <v>127</v>
      </c>
      <c r="BM390" s="10" t="s">
        <v>95</v>
      </c>
      <c r="BN390" s="10" t="s">
        <v>107</v>
      </c>
      <c r="BO390" s="9" t="s">
        <v>4063</v>
      </c>
      <c r="BP390" s="9">
        <v>0</v>
      </c>
      <c r="BQ390" s="10" t="s">
        <v>109</v>
      </c>
      <c r="BR390" s="17">
        <v>44973</v>
      </c>
      <c r="BS390" s="9" t="s">
        <v>4064</v>
      </c>
      <c r="BT390" s="17">
        <v>44973</v>
      </c>
      <c r="BU390" s="10" t="s">
        <v>4065</v>
      </c>
      <c r="BV390" s="10" t="s">
        <v>4066</v>
      </c>
      <c r="BW390" s="9" t="s">
        <v>113</v>
      </c>
      <c r="BX390" s="11" t="s">
        <v>258</v>
      </c>
      <c r="BY390" s="9" t="s">
        <v>103</v>
      </c>
      <c r="BZ390" s="10" t="s">
        <v>3392</v>
      </c>
      <c r="CA390" s="9" t="s">
        <v>103</v>
      </c>
      <c r="CB390" s="9" t="s">
        <v>117</v>
      </c>
      <c r="CC390" s="9" t="s">
        <v>4067</v>
      </c>
      <c r="CD390" s="10" t="s">
        <v>4068</v>
      </c>
      <c r="CE390" s="12" t="s">
        <v>103</v>
      </c>
      <c r="CF390" s="175"/>
      <c r="CG390" s="175"/>
      <c r="CH390" s="182" t="s">
        <v>1227</v>
      </c>
      <c r="CI390" s="182" t="s">
        <v>494</v>
      </c>
      <c r="CJ390" s="182" t="s">
        <v>99</v>
      </c>
      <c r="CK390" s="182" t="s">
        <v>1228</v>
      </c>
    </row>
    <row r="391" spans="1:89" ht="72" x14ac:dyDescent="0.25">
      <c r="A391" s="140">
        <v>128</v>
      </c>
      <c r="B391" s="10" t="s">
        <v>4069</v>
      </c>
      <c r="C391" s="10" t="s">
        <v>4070</v>
      </c>
      <c r="D391" s="9" t="s">
        <v>1729</v>
      </c>
      <c r="E391" s="17">
        <v>44970</v>
      </c>
      <c r="F391" s="10" t="s">
        <v>4071</v>
      </c>
      <c r="G391" s="10" t="s">
        <v>91</v>
      </c>
      <c r="H391" s="11" t="s">
        <v>92</v>
      </c>
      <c r="I391" s="11" t="s">
        <v>93</v>
      </c>
      <c r="J391" s="19">
        <v>1076652101</v>
      </c>
      <c r="K391" s="9">
        <v>0</v>
      </c>
      <c r="L391" s="9" t="s">
        <v>94</v>
      </c>
      <c r="M391" s="10" t="s">
        <v>4072</v>
      </c>
      <c r="N391" s="10" t="s">
        <v>4073</v>
      </c>
      <c r="O391" s="11" t="s">
        <v>97</v>
      </c>
      <c r="P391" s="3" t="s">
        <v>98</v>
      </c>
      <c r="Q391" s="10" t="s">
        <v>99</v>
      </c>
      <c r="R391" s="10" t="s">
        <v>1221</v>
      </c>
      <c r="S391" s="10" t="s">
        <v>1222</v>
      </c>
      <c r="T391" s="10">
        <v>14238439</v>
      </c>
      <c r="U391" s="2" t="s">
        <v>1221</v>
      </c>
      <c r="V391" s="11" t="s">
        <v>103</v>
      </c>
      <c r="W391" s="9" t="s">
        <v>103</v>
      </c>
      <c r="X391" s="9" t="s">
        <v>103</v>
      </c>
      <c r="Y391" s="9" t="s">
        <v>104</v>
      </c>
      <c r="Z391" s="18">
        <v>76806246</v>
      </c>
      <c r="AA391" s="9" t="s">
        <v>103</v>
      </c>
      <c r="AB391" s="9" t="s">
        <v>103</v>
      </c>
      <c r="AC391" s="18">
        <v>6982386</v>
      </c>
      <c r="AD391" s="6" t="s">
        <v>103</v>
      </c>
      <c r="AE391" s="9">
        <v>72023</v>
      </c>
      <c r="AF391" s="9">
        <v>91223</v>
      </c>
      <c r="AG391" s="19">
        <v>2022011000068</v>
      </c>
      <c r="AH391" s="17">
        <v>44972</v>
      </c>
      <c r="AI391" s="17">
        <v>44974</v>
      </c>
      <c r="AJ391" s="35" t="s">
        <v>4074</v>
      </c>
      <c r="AK391" s="35" t="s">
        <v>204</v>
      </c>
      <c r="AL391" s="68">
        <v>1032414336</v>
      </c>
      <c r="AM391" s="35">
        <v>4</v>
      </c>
      <c r="AN391" s="69">
        <v>45161</v>
      </c>
      <c r="AO391" s="7">
        <v>0</v>
      </c>
      <c r="AP391" s="10" t="s">
        <v>103</v>
      </c>
      <c r="AQ391" s="7">
        <v>0</v>
      </c>
      <c r="AR391" s="10" t="s">
        <v>103</v>
      </c>
      <c r="AS391" s="7">
        <v>0</v>
      </c>
      <c r="AT391" s="3" t="s">
        <v>103</v>
      </c>
      <c r="AU391" s="7">
        <v>0</v>
      </c>
      <c r="AV391" s="3" t="s">
        <v>103</v>
      </c>
      <c r="AW391" s="7">
        <v>0</v>
      </c>
      <c r="AX391" s="3" t="s">
        <v>103</v>
      </c>
      <c r="AY391" s="7">
        <v>0</v>
      </c>
      <c r="AZ391" s="3" t="s">
        <v>103</v>
      </c>
      <c r="BA391" s="10">
        <v>0</v>
      </c>
      <c r="BB391" s="3" t="s">
        <v>103</v>
      </c>
      <c r="BC391" s="3">
        <f t="shared" si="27"/>
        <v>0</v>
      </c>
      <c r="BD391" s="8">
        <f t="shared" si="26"/>
        <v>76806246</v>
      </c>
      <c r="BE391" s="43">
        <v>0</v>
      </c>
      <c r="BF391" s="43">
        <v>0</v>
      </c>
      <c r="BG391" s="43">
        <v>0</v>
      </c>
      <c r="BH391" s="43">
        <v>0</v>
      </c>
      <c r="BI391" s="17">
        <v>45291</v>
      </c>
      <c r="BJ391" s="17">
        <v>45291</v>
      </c>
      <c r="BK391" s="183">
        <f t="shared" ca="1" si="25"/>
        <v>-838</v>
      </c>
      <c r="BL391" s="10" t="s">
        <v>127</v>
      </c>
      <c r="BM391" s="10" t="s">
        <v>95</v>
      </c>
      <c r="BN391" s="10" t="s">
        <v>107</v>
      </c>
      <c r="BO391" s="9" t="s">
        <v>4075</v>
      </c>
      <c r="BP391" s="9">
        <v>0</v>
      </c>
      <c r="BQ391" s="10" t="s">
        <v>109</v>
      </c>
      <c r="BR391" s="17">
        <v>44973</v>
      </c>
      <c r="BS391" s="9" t="s">
        <v>4076</v>
      </c>
      <c r="BT391" s="17">
        <v>44974</v>
      </c>
      <c r="BU391" s="10" t="s">
        <v>4077</v>
      </c>
      <c r="BV391" s="10" t="s">
        <v>4078</v>
      </c>
      <c r="BW391" s="9" t="s">
        <v>113</v>
      </c>
      <c r="BX391" s="11" t="s">
        <v>213</v>
      </c>
      <c r="BY391" s="11" t="s">
        <v>103</v>
      </c>
      <c r="BZ391" s="11" t="s">
        <v>632</v>
      </c>
      <c r="CA391" s="9" t="s">
        <v>103</v>
      </c>
      <c r="CB391" s="9" t="s">
        <v>160</v>
      </c>
      <c r="CC391" s="9" t="s">
        <v>4079</v>
      </c>
      <c r="CD391" s="10" t="s">
        <v>4080</v>
      </c>
      <c r="CE391" s="12" t="s">
        <v>103</v>
      </c>
      <c r="CF391" s="175"/>
      <c r="CG391" s="175"/>
      <c r="CH391" s="182" t="s">
        <v>1227</v>
      </c>
      <c r="CI391" s="182" t="s">
        <v>494</v>
      </c>
      <c r="CJ391" s="182" t="s">
        <v>99</v>
      </c>
      <c r="CK391" s="182" t="s">
        <v>1228</v>
      </c>
    </row>
    <row r="392" spans="1:89" ht="72" x14ac:dyDescent="0.25">
      <c r="A392" s="140">
        <v>19</v>
      </c>
      <c r="B392" s="10" t="s">
        <v>4081</v>
      </c>
      <c r="C392" s="10" t="s">
        <v>4082</v>
      </c>
      <c r="D392" s="9" t="s">
        <v>89</v>
      </c>
      <c r="E392" s="17">
        <v>44971</v>
      </c>
      <c r="F392" s="10" t="s">
        <v>4083</v>
      </c>
      <c r="G392" s="10" t="s">
        <v>91</v>
      </c>
      <c r="H392" s="11" t="s">
        <v>92</v>
      </c>
      <c r="I392" s="11" t="s">
        <v>93</v>
      </c>
      <c r="J392" s="19">
        <v>52814557</v>
      </c>
      <c r="K392" s="9">
        <v>3</v>
      </c>
      <c r="L392" s="9" t="s">
        <v>94</v>
      </c>
      <c r="M392" s="13" t="s">
        <v>95</v>
      </c>
      <c r="N392" s="10" t="s">
        <v>4084</v>
      </c>
      <c r="O392" s="11" t="s">
        <v>97</v>
      </c>
      <c r="P392" s="10" t="s">
        <v>168</v>
      </c>
      <c r="Q392" s="10" t="s">
        <v>99</v>
      </c>
      <c r="R392" s="10" t="s">
        <v>783</v>
      </c>
      <c r="S392" s="10" t="s">
        <v>4085</v>
      </c>
      <c r="T392" s="10">
        <v>79267308</v>
      </c>
      <c r="U392" s="10" t="s">
        <v>783</v>
      </c>
      <c r="V392" s="11" t="s">
        <v>103</v>
      </c>
      <c r="W392" s="9" t="s">
        <v>103</v>
      </c>
      <c r="X392" s="9" t="s">
        <v>103</v>
      </c>
      <c r="Y392" s="9" t="s">
        <v>104</v>
      </c>
      <c r="Z392" s="18">
        <v>57194846</v>
      </c>
      <c r="AA392" s="9" t="s">
        <v>103</v>
      </c>
      <c r="AB392" s="9" t="s">
        <v>103</v>
      </c>
      <c r="AC392" s="18">
        <v>5464476</v>
      </c>
      <c r="AD392" s="6" t="s">
        <v>103</v>
      </c>
      <c r="AE392" s="9">
        <v>67723</v>
      </c>
      <c r="AF392" s="9">
        <v>107023</v>
      </c>
      <c r="AG392" s="19" t="s">
        <v>3694</v>
      </c>
      <c r="AH392" s="20">
        <v>44978</v>
      </c>
      <c r="AI392" s="17">
        <v>44979</v>
      </c>
      <c r="AJ392" s="10" t="s">
        <v>103</v>
      </c>
      <c r="AK392" s="10" t="s">
        <v>103</v>
      </c>
      <c r="AL392" s="21" t="s">
        <v>103</v>
      </c>
      <c r="AM392" s="10" t="s">
        <v>103</v>
      </c>
      <c r="AN392" s="20" t="s">
        <v>103</v>
      </c>
      <c r="AO392" s="7">
        <v>0</v>
      </c>
      <c r="AP392" s="10" t="s">
        <v>103</v>
      </c>
      <c r="AQ392" s="7">
        <v>0</v>
      </c>
      <c r="AR392" s="10" t="s">
        <v>103</v>
      </c>
      <c r="AS392" s="7">
        <v>0</v>
      </c>
      <c r="AT392" s="3" t="s">
        <v>103</v>
      </c>
      <c r="AU392" s="7">
        <v>0</v>
      </c>
      <c r="AV392" s="3" t="s">
        <v>103</v>
      </c>
      <c r="AW392" s="7">
        <v>0</v>
      </c>
      <c r="AX392" s="3" t="s">
        <v>103</v>
      </c>
      <c r="AY392" s="7">
        <v>0</v>
      </c>
      <c r="AZ392" s="3" t="s">
        <v>103</v>
      </c>
      <c r="BA392" s="10">
        <v>0</v>
      </c>
      <c r="BB392" s="10">
        <v>0</v>
      </c>
      <c r="BC392" s="3">
        <f t="shared" si="27"/>
        <v>-255</v>
      </c>
      <c r="BD392" s="8">
        <f t="shared" si="26"/>
        <v>57194846</v>
      </c>
      <c r="BE392" s="43">
        <v>0</v>
      </c>
      <c r="BF392" s="43">
        <v>0</v>
      </c>
      <c r="BG392" s="43">
        <v>0</v>
      </c>
      <c r="BH392" s="43">
        <v>0</v>
      </c>
      <c r="BI392" s="12">
        <v>45291</v>
      </c>
      <c r="BJ392" s="12">
        <v>45036</v>
      </c>
      <c r="BK392" s="183">
        <f t="shared" ca="1" si="25"/>
        <v>-1093</v>
      </c>
      <c r="BL392" s="10" t="s">
        <v>127</v>
      </c>
      <c r="BM392" s="10" t="s">
        <v>95</v>
      </c>
      <c r="BN392" s="10" t="s">
        <v>107</v>
      </c>
      <c r="BO392" s="9" t="s">
        <v>4086</v>
      </c>
      <c r="BP392" s="9">
        <v>0</v>
      </c>
      <c r="BQ392" s="10" t="s">
        <v>158</v>
      </c>
      <c r="BR392" s="17">
        <v>44978</v>
      </c>
      <c r="BS392" s="9" t="s">
        <v>4087</v>
      </c>
      <c r="BT392" s="17">
        <v>44979</v>
      </c>
      <c r="BU392" s="10" t="s">
        <v>4088</v>
      </c>
      <c r="BV392" s="10" t="s">
        <v>4089</v>
      </c>
      <c r="BW392" s="9" t="s">
        <v>113</v>
      </c>
      <c r="BX392" s="10" t="s">
        <v>114</v>
      </c>
      <c r="BY392" s="9" t="s">
        <v>103</v>
      </c>
      <c r="BZ392" s="10" t="s">
        <v>4090</v>
      </c>
      <c r="CA392" s="10" t="s">
        <v>103</v>
      </c>
      <c r="CB392" s="9" t="s">
        <v>117</v>
      </c>
      <c r="CC392" s="9" t="s">
        <v>3639</v>
      </c>
      <c r="CD392" s="10" t="s">
        <v>4091</v>
      </c>
      <c r="CE392" s="12">
        <v>45037</v>
      </c>
      <c r="CF392" s="175"/>
      <c r="CG392" s="175"/>
      <c r="CH392" s="182" t="s">
        <v>791</v>
      </c>
      <c r="CI392" s="182" t="s">
        <v>121</v>
      </c>
      <c r="CJ392" s="182" t="s">
        <v>99</v>
      </c>
      <c r="CK392" s="182" t="s">
        <v>792</v>
      </c>
    </row>
    <row r="393" spans="1:89" ht="90" x14ac:dyDescent="0.25">
      <c r="A393" s="140">
        <v>18</v>
      </c>
      <c r="B393" s="10" t="s">
        <v>4092</v>
      </c>
      <c r="C393" s="10" t="s">
        <v>4093</v>
      </c>
      <c r="D393" s="9" t="s">
        <v>89</v>
      </c>
      <c r="E393" s="17">
        <v>44971</v>
      </c>
      <c r="F393" s="10" t="s">
        <v>4094</v>
      </c>
      <c r="G393" s="10" t="s">
        <v>91</v>
      </c>
      <c r="H393" s="11" t="s">
        <v>92</v>
      </c>
      <c r="I393" s="11" t="s">
        <v>93</v>
      </c>
      <c r="J393" s="19">
        <v>52809139</v>
      </c>
      <c r="K393" s="9">
        <v>8</v>
      </c>
      <c r="L393" s="9" t="s">
        <v>94</v>
      </c>
      <c r="M393" s="3" t="s">
        <v>95</v>
      </c>
      <c r="N393" s="10" t="s">
        <v>4095</v>
      </c>
      <c r="O393" s="11" t="s">
        <v>97</v>
      </c>
      <c r="P393" s="3" t="s">
        <v>98</v>
      </c>
      <c r="Q393" s="10" t="s">
        <v>99</v>
      </c>
      <c r="R393" s="10" t="s">
        <v>783</v>
      </c>
      <c r="S393" s="10" t="s">
        <v>4096</v>
      </c>
      <c r="T393" s="10">
        <v>51815822</v>
      </c>
      <c r="U393" s="10" t="s">
        <v>783</v>
      </c>
      <c r="V393" s="23" t="s">
        <v>4097</v>
      </c>
      <c r="W393" s="9" t="s">
        <v>103</v>
      </c>
      <c r="X393" s="9" t="s">
        <v>103</v>
      </c>
      <c r="Y393" s="9" t="s">
        <v>104</v>
      </c>
      <c r="Z393" s="18">
        <v>57194846</v>
      </c>
      <c r="AA393" s="9" t="s">
        <v>103</v>
      </c>
      <c r="AB393" s="9" t="s">
        <v>103</v>
      </c>
      <c r="AC393" s="18">
        <v>5464476</v>
      </c>
      <c r="AD393" s="6" t="s">
        <v>103</v>
      </c>
      <c r="AE393" s="9">
        <v>67623</v>
      </c>
      <c r="AF393" s="9">
        <v>101723</v>
      </c>
      <c r="AG393" s="19" t="s">
        <v>3694</v>
      </c>
      <c r="AH393" s="20">
        <v>44974</v>
      </c>
      <c r="AI393" s="17">
        <v>44979</v>
      </c>
      <c r="AJ393" s="10" t="s">
        <v>103</v>
      </c>
      <c r="AK393" s="10" t="s">
        <v>103</v>
      </c>
      <c r="AL393" s="21" t="s">
        <v>103</v>
      </c>
      <c r="AM393" s="10" t="s">
        <v>103</v>
      </c>
      <c r="AN393" s="20" t="s">
        <v>103</v>
      </c>
      <c r="AO393" s="7">
        <v>0</v>
      </c>
      <c r="AP393" s="10" t="s">
        <v>103</v>
      </c>
      <c r="AQ393" s="7">
        <v>0</v>
      </c>
      <c r="AR393" s="10" t="s">
        <v>103</v>
      </c>
      <c r="AS393" s="7">
        <v>0</v>
      </c>
      <c r="AT393" s="3" t="s">
        <v>103</v>
      </c>
      <c r="AU393" s="7">
        <v>0</v>
      </c>
      <c r="AV393" s="3" t="s">
        <v>103</v>
      </c>
      <c r="AW393" s="7">
        <v>0</v>
      </c>
      <c r="AX393" s="3" t="s">
        <v>103</v>
      </c>
      <c r="AY393" s="7">
        <v>0</v>
      </c>
      <c r="AZ393" s="3" t="s">
        <v>103</v>
      </c>
      <c r="BA393" s="10">
        <v>0</v>
      </c>
      <c r="BB393" s="3" t="s">
        <v>103</v>
      </c>
      <c r="BC393" s="3">
        <f t="shared" si="27"/>
        <v>0</v>
      </c>
      <c r="BD393" s="8">
        <f t="shared" si="26"/>
        <v>57194846</v>
      </c>
      <c r="BE393" s="43">
        <v>0</v>
      </c>
      <c r="BF393" s="43">
        <v>0</v>
      </c>
      <c r="BG393" s="43">
        <v>0</v>
      </c>
      <c r="BH393" s="43">
        <v>0</v>
      </c>
      <c r="BI393" s="12">
        <v>45291</v>
      </c>
      <c r="BJ393" s="12">
        <v>45291</v>
      </c>
      <c r="BK393" s="183">
        <f t="shared" ca="1" si="25"/>
        <v>-838</v>
      </c>
      <c r="BL393" s="10" t="s">
        <v>127</v>
      </c>
      <c r="BM393" s="10" t="s">
        <v>95</v>
      </c>
      <c r="BN393" s="9" t="s">
        <v>107</v>
      </c>
      <c r="BO393" s="9" t="s">
        <v>4098</v>
      </c>
      <c r="BP393" s="9">
        <v>0</v>
      </c>
      <c r="BQ393" s="10" t="s">
        <v>158</v>
      </c>
      <c r="BR393" s="17">
        <v>44977</v>
      </c>
      <c r="BS393" s="17" t="s">
        <v>4099</v>
      </c>
      <c r="BT393" s="17">
        <v>44979</v>
      </c>
      <c r="BU393" s="10" t="s">
        <v>4100</v>
      </c>
      <c r="BV393" s="9" t="s">
        <v>2984</v>
      </c>
      <c r="BW393" s="9" t="s">
        <v>113</v>
      </c>
      <c r="BX393" s="10" t="s">
        <v>132</v>
      </c>
      <c r="BY393" s="9" t="s">
        <v>103</v>
      </c>
      <c r="BZ393" s="11" t="s">
        <v>788</v>
      </c>
      <c r="CA393" s="10" t="s">
        <v>103</v>
      </c>
      <c r="CB393" s="9" t="s">
        <v>117</v>
      </c>
      <c r="CC393" s="9" t="s">
        <v>4101</v>
      </c>
      <c r="CD393" s="10" t="s">
        <v>4102</v>
      </c>
      <c r="CE393" s="12" t="s">
        <v>103</v>
      </c>
      <c r="CF393" s="175"/>
      <c r="CG393" s="175"/>
      <c r="CH393" s="182" t="s">
        <v>791</v>
      </c>
      <c r="CI393" s="182" t="s">
        <v>121</v>
      </c>
      <c r="CJ393" s="182" t="s">
        <v>99</v>
      </c>
      <c r="CK393" s="182" t="s">
        <v>792</v>
      </c>
    </row>
    <row r="394" spans="1:89" ht="72" x14ac:dyDescent="0.25">
      <c r="A394" s="140">
        <v>273</v>
      </c>
      <c r="B394" s="10" t="s">
        <v>4103</v>
      </c>
      <c r="C394" s="10" t="s">
        <v>4104</v>
      </c>
      <c r="D394" s="9" t="s">
        <v>1408</v>
      </c>
      <c r="E394" s="17">
        <v>44971</v>
      </c>
      <c r="F394" s="10" t="s">
        <v>4105</v>
      </c>
      <c r="G394" s="10" t="s">
        <v>91</v>
      </c>
      <c r="H394" s="11" t="s">
        <v>92</v>
      </c>
      <c r="I394" s="11" t="s">
        <v>93</v>
      </c>
      <c r="J394" s="19">
        <v>80002442</v>
      </c>
      <c r="K394" s="13">
        <v>2</v>
      </c>
      <c r="L394" s="9" t="s">
        <v>94</v>
      </c>
      <c r="M394" s="13" t="s">
        <v>1037</v>
      </c>
      <c r="N394" s="10" t="s">
        <v>4106</v>
      </c>
      <c r="O394" s="11" t="s">
        <v>97</v>
      </c>
      <c r="P394" s="3" t="s">
        <v>98</v>
      </c>
      <c r="Q394" s="10" t="s">
        <v>99</v>
      </c>
      <c r="R394" s="10" t="s">
        <v>4107</v>
      </c>
      <c r="S394" s="10" t="s">
        <v>4108</v>
      </c>
      <c r="T394" s="10">
        <v>39707442</v>
      </c>
      <c r="U394" s="10" t="s">
        <v>4107</v>
      </c>
      <c r="V394" s="9" t="s">
        <v>103</v>
      </c>
      <c r="W394" s="9" t="s">
        <v>103</v>
      </c>
      <c r="X394" s="9" t="s">
        <v>103</v>
      </c>
      <c r="Y394" s="9" t="s">
        <v>104</v>
      </c>
      <c r="Z394" s="18">
        <v>59562783</v>
      </c>
      <c r="AA394" s="9" t="s">
        <v>103</v>
      </c>
      <c r="AB394" s="9" t="s">
        <v>103</v>
      </c>
      <c r="AC394" s="18">
        <v>5464476</v>
      </c>
      <c r="AD394" s="6" t="s">
        <v>103</v>
      </c>
      <c r="AE394" s="9">
        <v>66723</v>
      </c>
      <c r="AF394" s="9">
        <v>112923</v>
      </c>
      <c r="AG394" s="19" t="s">
        <v>221</v>
      </c>
      <c r="AH394" s="20">
        <v>44980</v>
      </c>
      <c r="AI394" s="17">
        <v>44984</v>
      </c>
      <c r="AJ394" s="10" t="s">
        <v>103</v>
      </c>
      <c r="AK394" s="10" t="s">
        <v>103</v>
      </c>
      <c r="AL394" s="21" t="s">
        <v>103</v>
      </c>
      <c r="AM394" s="10" t="s">
        <v>103</v>
      </c>
      <c r="AN394" s="20" t="s">
        <v>103</v>
      </c>
      <c r="AO394" s="7">
        <v>0</v>
      </c>
      <c r="AP394" s="10" t="s">
        <v>103</v>
      </c>
      <c r="AQ394" s="7">
        <v>0</v>
      </c>
      <c r="AR394" s="10" t="s">
        <v>103</v>
      </c>
      <c r="AS394" s="7">
        <v>0</v>
      </c>
      <c r="AT394" s="3" t="s">
        <v>103</v>
      </c>
      <c r="AU394" s="7">
        <v>0</v>
      </c>
      <c r="AV394" s="3" t="s">
        <v>103</v>
      </c>
      <c r="AW394" s="7">
        <v>0</v>
      </c>
      <c r="AX394" s="3" t="s">
        <v>103</v>
      </c>
      <c r="AY394" s="7">
        <v>0</v>
      </c>
      <c r="AZ394" s="3" t="s">
        <v>103</v>
      </c>
      <c r="BA394" s="10">
        <v>0</v>
      </c>
      <c r="BB394" s="3" t="s">
        <v>103</v>
      </c>
      <c r="BC394" s="3">
        <f t="shared" si="27"/>
        <v>0</v>
      </c>
      <c r="BD394" s="8">
        <f t="shared" si="26"/>
        <v>59562783</v>
      </c>
      <c r="BE394" s="43">
        <v>0</v>
      </c>
      <c r="BF394" s="43">
        <v>0</v>
      </c>
      <c r="BG394" s="43">
        <v>0</v>
      </c>
      <c r="BH394" s="43">
        <v>0</v>
      </c>
      <c r="BI394" s="17">
        <v>45291</v>
      </c>
      <c r="BJ394" s="17">
        <v>45291</v>
      </c>
      <c r="BK394" s="183">
        <f t="shared" ca="1" si="25"/>
        <v>-838</v>
      </c>
      <c r="BL394" s="10" t="s">
        <v>127</v>
      </c>
      <c r="BM394" s="10" t="s">
        <v>95</v>
      </c>
      <c r="BN394" s="9" t="s">
        <v>107</v>
      </c>
      <c r="BO394" s="9" t="s">
        <v>4109</v>
      </c>
      <c r="BP394" s="9">
        <v>0</v>
      </c>
      <c r="BQ394" s="10" t="s">
        <v>109</v>
      </c>
      <c r="BR394" s="17">
        <v>44979</v>
      </c>
      <c r="BS394" s="9" t="s">
        <v>3576</v>
      </c>
      <c r="BT394" s="17">
        <v>44980</v>
      </c>
      <c r="BU394" s="10" t="s">
        <v>4110</v>
      </c>
      <c r="BV394" s="9" t="s">
        <v>131</v>
      </c>
      <c r="BW394" s="9" t="s">
        <v>113</v>
      </c>
      <c r="BX394" s="10" t="s">
        <v>132</v>
      </c>
      <c r="BY394" s="9" t="s">
        <v>103</v>
      </c>
      <c r="BZ394" s="10" t="s">
        <v>4111</v>
      </c>
      <c r="CA394" s="9" t="s">
        <v>103</v>
      </c>
      <c r="CB394" s="9" t="s">
        <v>160</v>
      </c>
      <c r="CC394" s="9" t="s">
        <v>4112</v>
      </c>
      <c r="CD394" s="10" t="s">
        <v>4113</v>
      </c>
      <c r="CE394" s="12" t="s">
        <v>103</v>
      </c>
      <c r="CF394" s="175"/>
      <c r="CG394" s="175"/>
      <c r="CH394" s="182" t="s">
        <v>347</v>
      </c>
      <c r="CI394" s="182" t="s">
        <v>121</v>
      </c>
      <c r="CJ394" s="182" t="s">
        <v>99</v>
      </c>
      <c r="CK394" s="182" t="s">
        <v>179</v>
      </c>
    </row>
    <row r="395" spans="1:89" ht="72" x14ac:dyDescent="0.25">
      <c r="A395" s="140">
        <v>272</v>
      </c>
      <c r="B395" s="10" t="s">
        <v>4114</v>
      </c>
      <c r="C395" s="10" t="s">
        <v>4115</v>
      </c>
      <c r="D395" s="9" t="s">
        <v>1408</v>
      </c>
      <c r="E395" s="17">
        <v>44971</v>
      </c>
      <c r="F395" s="10" t="s">
        <v>4116</v>
      </c>
      <c r="G395" s="10" t="s">
        <v>91</v>
      </c>
      <c r="H395" s="11" t="s">
        <v>92</v>
      </c>
      <c r="I395" s="11" t="s">
        <v>93</v>
      </c>
      <c r="J395" s="19">
        <v>94531594</v>
      </c>
      <c r="K395" s="13">
        <v>3</v>
      </c>
      <c r="L395" s="9" t="s">
        <v>94</v>
      </c>
      <c r="M395" s="3" t="s">
        <v>95</v>
      </c>
      <c r="N395" s="10" t="s">
        <v>4117</v>
      </c>
      <c r="O395" s="11" t="s">
        <v>97</v>
      </c>
      <c r="P395" s="3" t="s">
        <v>98</v>
      </c>
      <c r="Q395" s="10" t="s">
        <v>99</v>
      </c>
      <c r="R395" s="10" t="s">
        <v>4107</v>
      </c>
      <c r="S395" s="10" t="s">
        <v>4108</v>
      </c>
      <c r="T395" s="10">
        <v>39707567</v>
      </c>
      <c r="U395" s="10" t="s">
        <v>4107</v>
      </c>
      <c r="V395" s="9" t="s">
        <v>103</v>
      </c>
      <c r="W395" s="9" t="s">
        <v>103</v>
      </c>
      <c r="X395" s="9" t="s">
        <v>103</v>
      </c>
      <c r="Y395" s="9" t="s">
        <v>104</v>
      </c>
      <c r="Z395" s="18">
        <v>59562783</v>
      </c>
      <c r="AA395" s="9" t="s">
        <v>103</v>
      </c>
      <c r="AB395" s="9" t="s">
        <v>103</v>
      </c>
      <c r="AC395" s="18">
        <v>5464476</v>
      </c>
      <c r="AD395" s="6" t="s">
        <v>103</v>
      </c>
      <c r="AE395" s="9">
        <v>66823</v>
      </c>
      <c r="AF395" s="9">
        <v>107323</v>
      </c>
      <c r="AG395" s="19">
        <v>2022011000068</v>
      </c>
      <c r="AH395" s="20">
        <v>44978</v>
      </c>
      <c r="AI395" s="17">
        <v>44984</v>
      </c>
      <c r="AJ395" s="10" t="s">
        <v>103</v>
      </c>
      <c r="AK395" s="10" t="s">
        <v>103</v>
      </c>
      <c r="AL395" s="21" t="s">
        <v>103</v>
      </c>
      <c r="AM395" s="10" t="s">
        <v>103</v>
      </c>
      <c r="AN395" s="20" t="s">
        <v>103</v>
      </c>
      <c r="AO395" s="7">
        <v>0</v>
      </c>
      <c r="AP395" s="10" t="s">
        <v>103</v>
      </c>
      <c r="AQ395" s="7">
        <v>0</v>
      </c>
      <c r="AR395" s="10" t="s">
        <v>103</v>
      </c>
      <c r="AS395" s="7">
        <v>0</v>
      </c>
      <c r="AT395" s="3" t="s">
        <v>103</v>
      </c>
      <c r="AU395" s="7">
        <v>0</v>
      </c>
      <c r="AV395" s="3" t="s">
        <v>103</v>
      </c>
      <c r="AW395" s="7">
        <v>0</v>
      </c>
      <c r="AX395" s="3" t="s">
        <v>103</v>
      </c>
      <c r="AY395" s="7">
        <v>0</v>
      </c>
      <c r="AZ395" s="3" t="s">
        <v>103</v>
      </c>
      <c r="BA395" s="10">
        <v>0</v>
      </c>
      <c r="BB395" s="3" t="s">
        <v>103</v>
      </c>
      <c r="BC395" s="3">
        <f t="shared" si="27"/>
        <v>0</v>
      </c>
      <c r="BD395" s="8">
        <f t="shared" si="26"/>
        <v>59562783</v>
      </c>
      <c r="BE395" s="43">
        <v>0</v>
      </c>
      <c r="BF395" s="43">
        <v>0</v>
      </c>
      <c r="BG395" s="43">
        <v>0</v>
      </c>
      <c r="BH395" s="43">
        <v>0</v>
      </c>
      <c r="BI395" s="17">
        <v>45291</v>
      </c>
      <c r="BJ395" s="17">
        <v>45291</v>
      </c>
      <c r="BK395" s="183">
        <f t="shared" ca="1" si="25"/>
        <v>-838</v>
      </c>
      <c r="BL395" s="10" t="s">
        <v>127</v>
      </c>
      <c r="BM395" s="10" t="s">
        <v>95</v>
      </c>
      <c r="BN395" s="9" t="s">
        <v>107</v>
      </c>
      <c r="BO395" s="9" t="s">
        <v>4118</v>
      </c>
      <c r="BP395" s="9">
        <v>0</v>
      </c>
      <c r="BQ395" s="10" t="s">
        <v>109</v>
      </c>
      <c r="BR395" s="17">
        <v>44978</v>
      </c>
      <c r="BS395" s="9" t="s">
        <v>3078</v>
      </c>
      <c r="BT395" s="17">
        <v>44980</v>
      </c>
      <c r="BU395" s="10" t="s">
        <v>4119</v>
      </c>
      <c r="BV395" s="9" t="s">
        <v>131</v>
      </c>
      <c r="BW395" s="9" t="s">
        <v>113</v>
      </c>
      <c r="BX395" s="10" t="s">
        <v>132</v>
      </c>
      <c r="BY395" s="9" t="s">
        <v>103</v>
      </c>
      <c r="BZ395" s="10" t="s">
        <v>142</v>
      </c>
      <c r="CA395" s="9" t="s">
        <v>103</v>
      </c>
      <c r="CB395" s="9" t="s">
        <v>160</v>
      </c>
      <c r="CC395" s="9" t="s">
        <v>4120</v>
      </c>
      <c r="CD395" s="10" t="s">
        <v>4121</v>
      </c>
      <c r="CE395" s="12" t="s">
        <v>103</v>
      </c>
      <c r="CF395" s="175"/>
      <c r="CG395" s="175"/>
      <c r="CH395" s="182" t="s">
        <v>347</v>
      </c>
      <c r="CI395" s="182" t="s">
        <v>121</v>
      </c>
      <c r="CJ395" s="182" t="s">
        <v>99</v>
      </c>
      <c r="CK395" s="182" t="s">
        <v>179</v>
      </c>
    </row>
    <row r="396" spans="1:89" ht="90" x14ac:dyDescent="0.25">
      <c r="A396" s="140">
        <v>56</v>
      </c>
      <c r="B396" s="10" t="s">
        <v>4122</v>
      </c>
      <c r="C396" s="10" t="s">
        <v>4123</v>
      </c>
      <c r="D396" s="10" t="s">
        <v>250</v>
      </c>
      <c r="E396" s="17">
        <v>44971</v>
      </c>
      <c r="F396" s="10" t="s">
        <v>4124</v>
      </c>
      <c r="G396" s="10" t="s">
        <v>91</v>
      </c>
      <c r="H396" s="11" t="s">
        <v>92</v>
      </c>
      <c r="I396" s="11" t="s">
        <v>93</v>
      </c>
      <c r="J396" s="19">
        <v>52644977</v>
      </c>
      <c r="K396" s="9">
        <v>3</v>
      </c>
      <c r="L396" s="9" t="s">
        <v>94</v>
      </c>
      <c r="M396" s="3" t="s">
        <v>95</v>
      </c>
      <c r="N396" s="10" t="s">
        <v>4125</v>
      </c>
      <c r="O396" s="10" t="s">
        <v>384</v>
      </c>
      <c r="P396" s="3" t="s">
        <v>98</v>
      </c>
      <c r="Q396" s="10" t="s">
        <v>99</v>
      </c>
      <c r="R396" s="10" t="s">
        <v>744</v>
      </c>
      <c r="S396" s="10" t="s">
        <v>745</v>
      </c>
      <c r="T396" s="10">
        <v>45761628</v>
      </c>
      <c r="U396" s="10" t="s">
        <v>744</v>
      </c>
      <c r="V396" s="11" t="s">
        <v>103</v>
      </c>
      <c r="W396" s="9" t="s">
        <v>103</v>
      </c>
      <c r="X396" s="9" t="s">
        <v>103</v>
      </c>
      <c r="Y396" s="9" t="s">
        <v>104</v>
      </c>
      <c r="Z396" s="18">
        <v>79943234</v>
      </c>
      <c r="AA396" s="9" t="s">
        <v>103</v>
      </c>
      <c r="AB396" s="9" t="s">
        <v>103</v>
      </c>
      <c r="AC396" s="18">
        <v>7589549</v>
      </c>
      <c r="AD396" s="6" t="s">
        <v>103</v>
      </c>
      <c r="AE396" s="9">
        <v>55923</v>
      </c>
      <c r="AF396" s="9">
        <v>89423</v>
      </c>
      <c r="AG396" s="19">
        <v>2022011000068</v>
      </c>
      <c r="AH396" s="17">
        <v>44972</v>
      </c>
      <c r="AI396" s="17">
        <v>44978</v>
      </c>
      <c r="AJ396" s="10" t="s">
        <v>103</v>
      </c>
      <c r="AK396" s="10" t="s">
        <v>103</v>
      </c>
      <c r="AL396" s="21" t="s">
        <v>103</v>
      </c>
      <c r="AM396" s="10" t="s">
        <v>103</v>
      </c>
      <c r="AN396" s="20" t="s">
        <v>103</v>
      </c>
      <c r="AO396" s="7">
        <v>0</v>
      </c>
      <c r="AP396" s="10" t="s">
        <v>103</v>
      </c>
      <c r="AQ396" s="7">
        <v>0</v>
      </c>
      <c r="AR396" s="10" t="s">
        <v>103</v>
      </c>
      <c r="AS396" s="7">
        <v>0</v>
      </c>
      <c r="AT396" s="3" t="s">
        <v>103</v>
      </c>
      <c r="AU396" s="7">
        <v>0</v>
      </c>
      <c r="AV396" s="3" t="s">
        <v>103</v>
      </c>
      <c r="AW396" s="7">
        <v>0</v>
      </c>
      <c r="AX396" s="3" t="s">
        <v>103</v>
      </c>
      <c r="AY396" s="7">
        <v>0</v>
      </c>
      <c r="AZ396" s="3" t="s">
        <v>103</v>
      </c>
      <c r="BA396" s="10">
        <v>0</v>
      </c>
      <c r="BB396" s="3" t="s">
        <v>103</v>
      </c>
      <c r="BC396" s="3">
        <f t="shared" si="27"/>
        <v>0</v>
      </c>
      <c r="BD396" s="8">
        <f t="shared" si="26"/>
        <v>79943234</v>
      </c>
      <c r="BE396" s="43">
        <v>0</v>
      </c>
      <c r="BF396" s="43">
        <v>0</v>
      </c>
      <c r="BG396" s="43">
        <v>0</v>
      </c>
      <c r="BH396" s="43">
        <v>0</v>
      </c>
      <c r="BI396" s="12">
        <v>45291</v>
      </c>
      <c r="BJ396" s="12">
        <v>45291</v>
      </c>
      <c r="BK396" s="183">
        <f t="shared" ca="1" si="25"/>
        <v>-838</v>
      </c>
      <c r="BL396" s="10" t="s">
        <v>127</v>
      </c>
      <c r="BM396" s="9" t="s">
        <v>4126</v>
      </c>
      <c r="BN396" s="10" t="s">
        <v>107</v>
      </c>
      <c r="BO396" s="9" t="s">
        <v>4127</v>
      </c>
      <c r="BP396" s="9">
        <v>0</v>
      </c>
      <c r="BQ396" s="10" t="s">
        <v>1713</v>
      </c>
      <c r="BR396" s="17">
        <v>44977</v>
      </c>
      <c r="BS396" s="9" t="s">
        <v>4128</v>
      </c>
      <c r="BT396" s="17">
        <v>44977</v>
      </c>
      <c r="BU396" s="10" t="s">
        <v>4129</v>
      </c>
      <c r="BV396" s="9" t="s">
        <v>131</v>
      </c>
      <c r="BW396" s="124" t="s">
        <v>113</v>
      </c>
      <c r="BX396" s="10" t="s">
        <v>132</v>
      </c>
      <c r="BY396" s="9" t="s">
        <v>103</v>
      </c>
      <c r="BZ396" s="10" t="s">
        <v>438</v>
      </c>
      <c r="CA396" s="10" t="s">
        <v>103</v>
      </c>
      <c r="CB396" s="9" t="s">
        <v>117</v>
      </c>
      <c r="CC396" s="9" t="s">
        <v>4130</v>
      </c>
      <c r="CD396" s="10" t="s">
        <v>4131</v>
      </c>
      <c r="CE396" s="12" t="s">
        <v>103</v>
      </c>
      <c r="CF396" s="175"/>
      <c r="CG396" s="175"/>
      <c r="CH396" s="182" t="s">
        <v>245</v>
      </c>
      <c r="CI396" s="182" t="s">
        <v>246</v>
      </c>
      <c r="CJ396" s="182" t="s">
        <v>99</v>
      </c>
      <c r="CK396" s="182" t="s">
        <v>247</v>
      </c>
    </row>
    <row r="397" spans="1:89" ht="72" x14ac:dyDescent="0.25">
      <c r="A397" s="140">
        <v>315</v>
      </c>
      <c r="B397" s="10" t="s">
        <v>4132</v>
      </c>
      <c r="C397" s="10" t="s">
        <v>4133</v>
      </c>
      <c r="D397" s="9" t="s">
        <v>321</v>
      </c>
      <c r="E397" s="17">
        <v>44971</v>
      </c>
      <c r="F397" s="10" t="s">
        <v>4134</v>
      </c>
      <c r="G397" s="10" t="s">
        <v>91</v>
      </c>
      <c r="H397" s="11" t="s">
        <v>92</v>
      </c>
      <c r="I397" s="11" t="s">
        <v>93</v>
      </c>
      <c r="J397" s="19">
        <v>52070437</v>
      </c>
      <c r="K397" s="9">
        <v>3</v>
      </c>
      <c r="L397" s="9" t="s">
        <v>94</v>
      </c>
      <c r="M397" s="13" t="s">
        <v>95</v>
      </c>
      <c r="N397" s="10" t="s">
        <v>4135</v>
      </c>
      <c r="O397" s="10" t="s">
        <v>253</v>
      </c>
      <c r="P397" s="10" t="s">
        <v>168</v>
      </c>
      <c r="Q397" s="10" t="s">
        <v>99</v>
      </c>
      <c r="R397" s="10" t="s">
        <v>238</v>
      </c>
      <c r="S397" s="10" t="s">
        <v>324</v>
      </c>
      <c r="T397" s="10">
        <v>52085127</v>
      </c>
      <c r="U397" s="11" t="s">
        <v>238</v>
      </c>
      <c r="V397" s="11" t="s">
        <v>103</v>
      </c>
      <c r="W397" s="9" t="s">
        <v>103</v>
      </c>
      <c r="X397" s="9" t="s">
        <v>103</v>
      </c>
      <c r="Y397" s="9" t="s">
        <v>104</v>
      </c>
      <c r="Z397" s="18">
        <v>83485039</v>
      </c>
      <c r="AA397" s="9" t="s">
        <v>103</v>
      </c>
      <c r="AB397" s="9" t="s">
        <v>103</v>
      </c>
      <c r="AC397" s="18">
        <v>7589549</v>
      </c>
      <c r="AD397" s="6" t="s">
        <v>103</v>
      </c>
      <c r="AE397" s="9">
        <v>80623</v>
      </c>
      <c r="AF397" s="9" t="s">
        <v>4136</v>
      </c>
      <c r="AG397" s="19">
        <v>2022011000068</v>
      </c>
      <c r="AH397" s="17">
        <v>44974</v>
      </c>
      <c r="AI397" s="17">
        <v>44974</v>
      </c>
      <c r="AJ397" s="10" t="s">
        <v>103</v>
      </c>
      <c r="AK397" s="10" t="s">
        <v>103</v>
      </c>
      <c r="AL397" s="21" t="s">
        <v>103</v>
      </c>
      <c r="AM397" s="10" t="s">
        <v>103</v>
      </c>
      <c r="AN397" s="20" t="s">
        <v>103</v>
      </c>
      <c r="AO397" s="7">
        <v>0</v>
      </c>
      <c r="AP397" s="10" t="s">
        <v>103</v>
      </c>
      <c r="AQ397" s="7">
        <v>0</v>
      </c>
      <c r="AR397" s="10" t="s">
        <v>103</v>
      </c>
      <c r="AS397" s="7">
        <v>0</v>
      </c>
      <c r="AT397" s="3" t="s">
        <v>103</v>
      </c>
      <c r="AU397" s="7">
        <v>0</v>
      </c>
      <c r="AV397" s="3" t="s">
        <v>103</v>
      </c>
      <c r="AW397" s="7">
        <v>0</v>
      </c>
      <c r="AX397" s="3" t="s">
        <v>103</v>
      </c>
      <c r="AY397" s="7">
        <v>0</v>
      </c>
      <c r="AZ397" s="3" t="s">
        <v>103</v>
      </c>
      <c r="BA397" s="10">
        <v>0</v>
      </c>
      <c r="BB397" s="10">
        <v>0</v>
      </c>
      <c r="BC397" s="3">
        <f t="shared" si="27"/>
        <v>-214</v>
      </c>
      <c r="BD397" s="8">
        <f t="shared" si="26"/>
        <v>83485039</v>
      </c>
      <c r="BE397" s="43">
        <v>0</v>
      </c>
      <c r="BF397" s="43">
        <v>0</v>
      </c>
      <c r="BG397" s="43">
        <v>0</v>
      </c>
      <c r="BH397" s="43">
        <v>0</v>
      </c>
      <c r="BI397" s="17">
        <v>45291</v>
      </c>
      <c r="BJ397" s="4">
        <v>45077</v>
      </c>
      <c r="BK397" s="183">
        <f t="shared" ca="1" si="25"/>
        <v>-1052</v>
      </c>
      <c r="BL397" s="10" t="s">
        <v>127</v>
      </c>
      <c r="BM397" s="10" t="s">
        <v>95</v>
      </c>
      <c r="BN397" s="10" t="s">
        <v>107</v>
      </c>
      <c r="BO397" s="9" t="s">
        <v>4137</v>
      </c>
      <c r="BP397" s="9">
        <v>0</v>
      </c>
      <c r="BQ397" s="11" t="s">
        <v>109</v>
      </c>
      <c r="BR397" s="17">
        <v>44973</v>
      </c>
      <c r="BS397" s="9" t="s">
        <v>3805</v>
      </c>
      <c r="BT397" s="17">
        <v>44974</v>
      </c>
      <c r="BU397" s="10" t="s">
        <v>4138</v>
      </c>
      <c r="BV397" s="10" t="s">
        <v>4139</v>
      </c>
      <c r="BW397" s="124" t="s">
        <v>113</v>
      </c>
      <c r="BX397" s="9" t="s">
        <v>114</v>
      </c>
      <c r="BY397" s="9" t="s">
        <v>103</v>
      </c>
      <c r="BZ397" s="10" t="s">
        <v>142</v>
      </c>
      <c r="CA397" s="9" t="s">
        <v>103</v>
      </c>
      <c r="CB397" s="9" t="s">
        <v>117</v>
      </c>
      <c r="CC397" s="9" t="s">
        <v>4140</v>
      </c>
      <c r="CD397" s="10" t="s">
        <v>4141</v>
      </c>
      <c r="CE397" s="12" t="s">
        <v>103</v>
      </c>
      <c r="CF397" s="175"/>
      <c r="CG397" s="175"/>
      <c r="CH397" s="182" t="s">
        <v>245</v>
      </c>
      <c r="CI397" s="182" t="s">
        <v>246</v>
      </c>
      <c r="CJ397" s="182" t="s">
        <v>99</v>
      </c>
      <c r="CK397" s="182" t="s">
        <v>247</v>
      </c>
    </row>
    <row r="398" spans="1:89" ht="72" x14ac:dyDescent="0.25">
      <c r="A398" s="140">
        <v>573</v>
      </c>
      <c r="B398" s="11" t="s">
        <v>4142</v>
      </c>
      <c r="C398" s="10" t="s">
        <v>4143</v>
      </c>
      <c r="D398" s="9" t="s">
        <v>321</v>
      </c>
      <c r="E398" s="17">
        <v>44971</v>
      </c>
      <c r="F398" s="10" t="s">
        <v>4144</v>
      </c>
      <c r="G398" s="10" t="s">
        <v>91</v>
      </c>
      <c r="H398" s="11" t="s">
        <v>1452</v>
      </c>
      <c r="I398" s="10" t="s">
        <v>1453</v>
      </c>
      <c r="J398" s="19">
        <v>830041326</v>
      </c>
      <c r="K398" s="9">
        <v>2</v>
      </c>
      <c r="L398" s="9" t="s">
        <v>1735</v>
      </c>
      <c r="M398" s="3" t="s">
        <v>95</v>
      </c>
      <c r="N398" s="10" t="s">
        <v>4145</v>
      </c>
      <c r="O398" s="11" t="s">
        <v>97</v>
      </c>
      <c r="P398" s="3" t="s">
        <v>4146</v>
      </c>
      <c r="Q398" s="10" t="s">
        <v>4147</v>
      </c>
      <c r="R398" s="10" t="s">
        <v>783</v>
      </c>
      <c r="S398" s="2" t="s">
        <v>4148</v>
      </c>
      <c r="T398" s="2">
        <v>91239655</v>
      </c>
      <c r="U398" s="10" t="s">
        <v>783</v>
      </c>
      <c r="V398" s="10" t="s">
        <v>4149</v>
      </c>
      <c r="W398" s="9" t="s">
        <v>103</v>
      </c>
      <c r="X398" s="9" t="s">
        <v>103</v>
      </c>
      <c r="Y398" s="9" t="s">
        <v>104</v>
      </c>
      <c r="Z398" s="18">
        <v>94000000</v>
      </c>
      <c r="AA398" s="9" t="s">
        <v>103</v>
      </c>
      <c r="AB398" s="9" t="s">
        <v>103</v>
      </c>
      <c r="AC398" s="18" t="s">
        <v>103</v>
      </c>
      <c r="AD398" s="6" t="s">
        <v>103</v>
      </c>
      <c r="AE398" s="9">
        <v>78223</v>
      </c>
      <c r="AF398" s="13" t="s">
        <v>4150</v>
      </c>
      <c r="AG398" s="19">
        <v>2018011001175</v>
      </c>
      <c r="AH398" s="20">
        <v>44978</v>
      </c>
      <c r="AI398" s="17">
        <v>44980</v>
      </c>
      <c r="AJ398" s="10" t="s">
        <v>103</v>
      </c>
      <c r="AK398" s="10" t="s">
        <v>103</v>
      </c>
      <c r="AL398" s="21" t="s">
        <v>103</v>
      </c>
      <c r="AM398" s="10" t="s">
        <v>103</v>
      </c>
      <c r="AN398" s="20" t="s">
        <v>103</v>
      </c>
      <c r="AO398" s="7">
        <v>0</v>
      </c>
      <c r="AP398" s="10" t="s">
        <v>103</v>
      </c>
      <c r="AQ398" s="7">
        <v>0</v>
      </c>
      <c r="AR398" s="10" t="s">
        <v>103</v>
      </c>
      <c r="AS398" s="7">
        <v>0</v>
      </c>
      <c r="AT398" s="3" t="s">
        <v>103</v>
      </c>
      <c r="AU398" s="7">
        <v>0</v>
      </c>
      <c r="AV398" s="3" t="s">
        <v>103</v>
      </c>
      <c r="AW398" s="7">
        <v>0</v>
      </c>
      <c r="AX398" s="3" t="s">
        <v>103</v>
      </c>
      <c r="AY398" s="7">
        <v>0</v>
      </c>
      <c r="AZ398" s="3" t="s">
        <v>103</v>
      </c>
      <c r="BA398" s="10">
        <v>0</v>
      </c>
      <c r="BB398" s="13" t="s">
        <v>103</v>
      </c>
      <c r="BC398" s="3">
        <f t="shared" si="27"/>
        <v>0</v>
      </c>
      <c r="BD398" s="8">
        <f t="shared" si="26"/>
        <v>94000000</v>
      </c>
      <c r="BE398" s="43">
        <v>0</v>
      </c>
      <c r="BF398" s="43">
        <v>0</v>
      </c>
      <c r="BG398" s="43">
        <v>0</v>
      </c>
      <c r="BH398" s="43">
        <v>0</v>
      </c>
      <c r="BI398" s="17">
        <v>45291</v>
      </c>
      <c r="BJ398" s="17">
        <v>45291</v>
      </c>
      <c r="BK398" s="183">
        <f t="shared" ca="1" si="25"/>
        <v>-838</v>
      </c>
      <c r="BL398" s="9" t="s">
        <v>106</v>
      </c>
      <c r="BM398" s="9" t="s">
        <v>95</v>
      </c>
      <c r="BN398" s="9" t="s">
        <v>107</v>
      </c>
      <c r="BO398" s="9" t="s">
        <v>4151</v>
      </c>
      <c r="BP398" s="10">
        <v>0</v>
      </c>
      <c r="BQ398" s="10" t="s">
        <v>2808</v>
      </c>
      <c r="BR398" s="17">
        <v>44978</v>
      </c>
      <c r="BS398" s="9" t="s">
        <v>4152</v>
      </c>
      <c r="BT398" s="17">
        <v>44979</v>
      </c>
      <c r="BU398" s="10" t="s">
        <v>4153</v>
      </c>
      <c r="BV398" s="9" t="s">
        <v>4154</v>
      </c>
      <c r="BW398" s="9" t="s">
        <v>113</v>
      </c>
      <c r="BX398" s="10" t="s">
        <v>132</v>
      </c>
      <c r="BY398" s="9" t="s">
        <v>103</v>
      </c>
      <c r="BZ398" s="9" t="s">
        <v>103</v>
      </c>
      <c r="CA398" s="9" t="s">
        <v>103</v>
      </c>
      <c r="CB398" s="9" t="s">
        <v>103</v>
      </c>
      <c r="CC398" s="9" t="s">
        <v>103</v>
      </c>
      <c r="CD398" s="10" t="s">
        <v>4155</v>
      </c>
      <c r="CE398" s="12">
        <v>45518</v>
      </c>
      <c r="CF398" s="175"/>
      <c r="CG398" s="175"/>
      <c r="CH398" s="182" t="s">
        <v>791</v>
      </c>
      <c r="CI398" s="182" t="s">
        <v>121</v>
      </c>
      <c r="CJ398" s="182" t="s">
        <v>99</v>
      </c>
      <c r="CK398" s="182" t="s">
        <v>792</v>
      </c>
    </row>
    <row r="399" spans="1:89" ht="72" x14ac:dyDescent="0.25">
      <c r="A399" s="140">
        <v>250</v>
      </c>
      <c r="B399" s="10" t="s">
        <v>4156</v>
      </c>
      <c r="C399" s="10" t="s">
        <v>4157</v>
      </c>
      <c r="D399" s="9" t="s">
        <v>1408</v>
      </c>
      <c r="E399" s="17">
        <v>44971</v>
      </c>
      <c r="F399" s="10" t="s">
        <v>4158</v>
      </c>
      <c r="G399" s="10" t="s">
        <v>91</v>
      </c>
      <c r="H399" s="11" t="s">
        <v>92</v>
      </c>
      <c r="I399" s="11" t="s">
        <v>93</v>
      </c>
      <c r="J399" s="19">
        <v>51767710</v>
      </c>
      <c r="K399" s="9">
        <v>9</v>
      </c>
      <c r="L399" s="9" t="s">
        <v>94</v>
      </c>
      <c r="M399" s="13" t="s">
        <v>95</v>
      </c>
      <c r="N399" s="10" t="s">
        <v>4159</v>
      </c>
      <c r="O399" s="10" t="s">
        <v>97</v>
      </c>
      <c r="P399" s="10" t="s">
        <v>168</v>
      </c>
      <c r="Q399" s="10" t="s">
        <v>99</v>
      </c>
      <c r="R399" s="10" t="s">
        <v>627</v>
      </c>
      <c r="S399" s="10" t="s">
        <v>628</v>
      </c>
      <c r="T399" s="11">
        <v>79542112</v>
      </c>
      <c r="U399" s="10" t="s">
        <v>627</v>
      </c>
      <c r="V399" s="11" t="s">
        <v>103</v>
      </c>
      <c r="W399" s="10" t="s">
        <v>103</v>
      </c>
      <c r="X399" s="10" t="s">
        <v>103</v>
      </c>
      <c r="Y399" s="9" t="s">
        <v>104</v>
      </c>
      <c r="Z399" s="18">
        <v>38403120</v>
      </c>
      <c r="AA399" s="9" t="s">
        <v>103</v>
      </c>
      <c r="AB399" s="9" t="s">
        <v>103</v>
      </c>
      <c r="AC399" s="18">
        <v>6982386</v>
      </c>
      <c r="AD399" s="6" t="s">
        <v>103</v>
      </c>
      <c r="AE399" s="9">
        <v>66123</v>
      </c>
      <c r="AF399" s="9">
        <v>94023</v>
      </c>
      <c r="AG399" s="19">
        <v>2018011001175</v>
      </c>
      <c r="AH399" s="17">
        <v>44973</v>
      </c>
      <c r="AI399" s="17">
        <v>44974</v>
      </c>
      <c r="AJ399" s="10" t="s">
        <v>103</v>
      </c>
      <c r="AK399" s="10" t="s">
        <v>103</v>
      </c>
      <c r="AL399" s="21" t="s">
        <v>103</v>
      </c>
      <c r="AM399" s="10" t="s">
        <v>103</v>
      </c>
      <c r="AN399" s="20" t="s">
        <v>103</v>
      </c>
      <c r="AO399" s="7">
        <v>0</v>
      </c>
      <c r="AP399" s="10" t="s">
        <v>103</v>
      </c>
      <c r="AQ399" s="7">
        <v>0</v>
      </c>
      <c r="AR399" s="10" t="s">
        <v>103</v>
      </c>
      <c r="AS399" s="7">
        <v>0</v>
      </c>
      <c r="AT399" s="3" t="s">
        <v>103</v>
      </c>
      <c r="AU399" s="7">
        <v>0</v>
      </c>
      <c r="AV399" s="3" t="s">
        <v>103</v>
      </c>
      <c r="AW399" s="7">
        <v>0</v>
      </c>
      <c r="AX399" s="3" t="s">
        <v>103</v>
      </c>
      <c r="AY399" s="7">
        <v>0</v>
      </c>
      <c r="AZ399" s="3" t="s">
        <v>103</v>
      </c>
      <c r="BA399" s="10">
        <v>0</v>
      </c>
      <c r="BB399" s="10">
        <v>0</v>
      </c>
      <c r="BC399" s="3">
        <f t="shared" si="27"/>
        <v>0</v>
      </c>
      <c r="BD399" s="8">
        <f t="shared" si="26"/>
        <v>38403120</v>
      </c>
      <c r="BE399" s="43">
        <v>0</v>
      </c>
      <c r="BF399" s="43">
        <v>0</v>
      </c>
      <c r="BG399" s="43">
        <v>0</v>
      </c>
      <c r="BH399" s="43">
        <v>0</v>
      </c>
      <c r="BI399" s="17">
        <v>45138</v>
      </c>
      <c r="BJ399" s="17">
        <v>45138</v>
      </c>
      <c r="BK399" s="183">
        <f t="shared" ca="1" si="25"/>
        <v>-991</v>
      </c>
      <c r="BL399" s="10" t="s">
        <v>127</v>
      </c>
      <c r="BM399" s="10" t="s">
        <v>95</v>
      </c>
      <c r="BN399" s="10" t="s">
        <v>107</v>
      </c>
      <c r="BO399" s="19">
        <v>3.8047994000132304E+16</v>
      </c>
      <c r="BP399" s="9">
        <v>0</v>
      </c>
      <c r="BQ399" s="10" t="s">
        <v>158</v>
      </c>
      <c r="BR399" s="17">
        <v>44973</v>
      </c>
      <c r="BS399" s="9" t="s">
        <v>4160</v>
      </c>
      <c r="BT399" s="17">
        <v>44973</v>
      </c>
      <c r="BU399" s="82" t="s">
        <v>4161</v>
      </c>
      <c r="BV399" s="10" t="s">
        <v>4162</v>
      </c>
      <c r="BW399" s="9" t="s">
        <v>113</v>
      </c>
      <c r="BX399" s="10" t="s">
        <v>132</v>
      </c>
      <c r="BY399" s="9" t="s">
        <v>103</v>
      </c>
      <c r="BZ399" s="10" t="s">
        <v>438</v>
      </c>
      <c r="CA399" s="9" t="s">
        <v>103</v>
      </c>
      <c r="CB399" s="9" t="s">
        <v>117</v>
      </c>
      <c r="CC399" s="9" t="s">
        <v>4163</v>
      </c>
      <c r="CD399" s="10" t="s">
        <v>4164</v>
      </c>
      <c r="CE399" s="12" t="s">
        <v>103</v>
      </c>
      <c r="CF399" s="175"/>
      <c r="CG399" s="175"/>
      <c r="CH399" s="182" t="s">
        <v>635</v>
      </c>
      <c r="CI399" s="182" t="s">
        <v>121</v>
      </c>
      <c r="CJ399" s="182" t="s">
        <v>99</v>
      </c>
      <c r="CK399" s="182" t="s">
        <v>122</v>
      </c>
    </row>
    <row r="400" spans="1:89" ht="72" x14ac:dyDescent="0.25">
      <c r="A400" s="140">
        <v>608</v>
      </c>
      <c r="B400" s="10" t="s">
        <v>4165</v>
      </c>
      <c r="C400" s="10" t="s">
        <v>4166</v>
      </c>
      <c r="D400" s="9" t="s">
        <v>1408</v>
      </c>
      <c r="E400" s="17">
        <v>44972</v>
      </c>
      <c r="F400" s="10" t="s">
        <v>4167</v>
      </c>
      <c r="G400" s="10" t="s">
        <v>91</v>
      </c>
      <c r="H400" s="11" t="s">
        <v>92</v>
      </c>
      <c r="I400" s="11" t="s">
        <v>93</v>
      </c>
      <c r="J400" s="19">
        <v>86052799</v>
      </c>
      <c r="K400" s="9">
        <v>1</v>
      </c>
      <c r="L400" s="9" t="s">
        <v>94</v>
      </c>
      <c r="M400" s="3" t="s">
        <v>95</v>
      </c>
      <c r="N400" s="10" t="s">
        <v>4168</v>
      </c>
      <c r="O400" s="10" t="s">
        <v>384</v>
      </c>
      <c r="P400" s="3" t="s">
        <v>98</v>
      </c>
      <c r="Q400" s="10" t="s">
        <v>99</v>
      </c>
      <c r="R400" s="10" t="s">
        <v>522</v>
      </c>
      <c r="S400" s="10" t="s">
        <v>523</v>
      </c>
      <c r="T400" s="11">
        <v>79309847</v>
      </c>
      <c r="U400" s="10" t="s">
        <v>522</v>
      </c>
      <c r="V400" s="11" t="s">
        <v>103</v>
      </c>
      <c r="W400" s="9" t="s">
        <v>103</v>
      </c>
      <c r="X400" s="9" t="s">
        <v>103</v>
      </c>
      <c r="Y400" s="9" t="s">
        <v>104</v>
      </c>
      <c r="Z400" s="18">
        <v>68214867</v>
      </c>
      <c r="AA400" s="9" t="s">
        <v>103</v>
      </c>
      <c r="AB400" s="9" t="s">
        <v>103</v>
      </c>
      <c r="AC400" s="18">
        <v>6375222</v>
      </c>
      <c r="AD400" s="6" t="s">
        <v>103</v>
      </c>
      <c r="AE400" s="9">
        <v>48023</v>
      </c>
      <c r="AF400" s="9" t="s">
        <v>4169</v>
      </c>
      <c r="AG400" s="19">
        <v>2022011000068</v>
      </c>
      <c r="AH400" s="17">
        <v>44977</v>
      </c>
      <c r="AI400" s="20">
        <v>44978</v>
      </c>
      <c r="AJ400" s="10" t="s">
        <v>103</v>
      </c>
      <c r="AK400" s="10" t="s">
        <v>103</v>
      </c>
      <c r="AL400" s="21" t="s">
        <v>103</v>
      </c>
      <c r="AM400" s="10" t="s">
        <v>103</v>
      </c>
      <c r="AN400" s="20" t="s">
        <v>103</v>
      </c>
      <c r="AO400" s="7">
        <v>0</v>
      </c>
      <c r="AP400" s="10" t="s">
        <v>103</v>
      </c>
      <c r="AQ400" s="7">
        <v>0</v>
      </c>
      <c r="AR400" s="10" t="s">
        <v>103</v>
      </c>
      <c r="AS400" s="7">
        <v>0</v>
      </c>
      <c r="AT400" s="3" t="s">
        <v>103</v>
      </c>
      <c r="AU400" s="7">
        <v>0</v>
      </c>
      <c r="AV400" s="3" t="s">
        <v>103</v>
      </c>
      <c r="AW400" s="7">
        <v>0</v>
      </c>
      <c r="AX400" s="3" t="s">
        <v>103</v>
      </c>
      <c r="AY400" s="7">
        <v>0</v>
      </c>
      <c r="AZ400" s="3" t="s">
        <v>103</v>
      </c>
      <c r="BA400" s="10">
        <v>0</v>
      </c>
      <c r="BB400" s="13" t="s">
        <v>103</v>
      </c>
      <c r="BC400" s="3">
        <f t="shared" si="27"/>
        <v>0</v>
      </c>
      <c r="BD400" s="8">
        <f t="shared" si="26"/>
        <v>68214867</v>
      </c>
      <c r="BE400" s="43">
        <v>0</v>
      </c>
      <c r="BF400" s="43">
        <v>0</v>
      </c>
      <c r="BG400" s="43">
        <v>0</v>
      </c>
      <c r="BH400" s="43">
        <v>0</v>
      </c>
      <c r="BI400" s="17">
        <v>45291</v>
      </c>
      <c r="BJ400" s="17">
        <v>45291</v>
      </c>
      <c r="BK400" s="183">
        <f t="shared" ca="1" si="25"/>
        <v>-838</v>
      </c>
      <c r="BL400" s="10" t="s">
        <v>127</v>
      </c>
      <c r="BM400" s="10" t="s">
        <v>95</v>
      </c>
      <c r="BN400" s="10" t="s">
        <v>107</v>
      </c>
      <c r="BO400" s="9" t="s">
        <v>4170</v>
      </c>
      <c r="BP400" s="9">
        <v>0</v>
      </c>
      <c r="BQ400" s="10" t="s">
        <v>109</v>
      </c>
      <c r="BR400" s="17">
        <v>44978</v>
      </c>
      <c r="BS400" s="9" t="s">
        <v>4171</v>
      </c>
      <c r="BT400" s="17">
        <v>44978</v>
      </c>
      <c r="BU400" s="10" t="s">
        <v>4172</v>
      </c>
      <c r="BV400" s="9" t="s">
        <v>131</v>
      </c>
      <c r="BW400" s="124" t="s">
        <v>113</v>
      </c>
      <c r="BX400" s="10" t="s">
        <v>132</v>
      </c>
      <c r="BY400" s="9" t="s">
        <v>103</v>
      </c>
      <c r="BZ400" s="10" t="s">
        <v>142</v>
      </c>
      <c r="CA400" s="10" t="s">
        <v>103</v>
      </c>
      <c r="CB400" s="9" t="s">
        <v>160</v>
      </c>
      <c r="CC400" s="9" t="s">
        <v>4173</v>
      </c>
      <c r="CD400" s="10" t="s">
        <v>4174</v>
      </c>
      <c r="CE400" s="12" t="s">
        <v>103</v>
      </c>
      <c r="CF400" s="175"/>
      <c r="CG400" s="175"/>
      <c r="CH400" s="182" t="s">
        <v>245</v>
      </c>
      <c r="CI400" s="182" t="s">
        <v>246</v>
      </c>
      <c r="CJ400" s="182" t="s">
        <v>99</v>
      </c>
      <c r="CK400" s="182" t="s">
        <v>247</v>
      </c>
    </row>
    <row r="401" spans="1:89" ht="72" x14ac:dyDescent="0.25">
      <c r="A401" s="140">
        <v>612</v>
      </c>
      <c r="B401" s="10" t="s">
        <v>4175</v>
      </c>
      <c r="C401" s="10" t="s">
        <v>4176</v>
      </c>
      <c r="D401" s="9" t="s">
        <v>1408</v>
      </c>
      <c r="E401" s="17">
        <v>44972</v>
      </c>
      <c r="F401" s="10" t="s">
        <v>4177</v>
      </c>
      <c r="G401" s="10" t="s">
        <v>91</v>
      </c>
      <c r="H401" s="11" t="s">
        <v>92</v>
      </c>
      <c r="I401" s="11" t="s">
        <v>93</v>
      </c>
      <c r="J401" s="19">
        <v>1032375111</v>
      </c>
      <c r="K401" s="9">
        <v>6</v>
      </c>
      <c r="L401" s="9" t="s">
        <v>94</v>
      </c>
      <c r="M401" s="3" t="s">
        <v>95</v>
      </c>
      <c r="N401" s="10" t="s">
        <v>4168</v>
      </c>
      <c r="O401" s="10" t="s">
        <v>384</v>
      </c>
      <c r="P401" s="3" t="s">
        <v>98</v>
      </c>
      <c r="Q401" s="10" t="s">
        <v>99</v>
      </c>
      <c r="R401" s="10" t="s">
        <v>522</v>
      </c>
      <c r="S401" s="10" t="s">
        <v>523</v>
      </c>
      <c r="T401" s="11">
        <v>79309847</v>
      </c>
      <c r="U401" s="10" t="s">
        <v>522</v>
      </c>
      <c r="V401" s="11" t="s">
        <v>103</v>
      </c>
      <c r="W401" s="9" t="s">
        <v>103</v>
      </c>
      <c r="X401" s="9" t="s">
        <v>103</v>
      </c>
      <c r="Y401" s="9" t="s">
        <v>104</v>
      </c>
      <c r="Z401" s="18">
        <v>68214867</v>
      </c>
      <c r="AA401" s="9" t="s">
        <v>103</v>
      </c>
      <c r="AB401" s="9" t="s">
        <v>103</v>
      </c>
      <c r="AC401" s="18">
        <v>6375222</v>
      </c>
      <c r="AD401" s="6" t="s">
        <v>103</v>
      </c>
      <c r="AE401" s="9">
        <v>48223</v>
      </c>
      <c r="AF401" s="9" t="s">
        <v>4178</v>
      </c>
      <c r="AG401" s="19">
        <v>2022011000068</v>
      </c>
      <c r="AH401" s="17">
        <v>44974</v>
      </c>
      <c r="AI401" s="20">
        <v>44978</v>
      </c>
      <c r="AJ401" s="10" t="s">
        <v>103</v>
      </c>
      <c r="AK401" s="10" t="s">
        <v>103</v>
      </c>
      <c r="AL401" s="21" t="s">
        <v>103</v>
      </c>
      <c r="AM401" s="10" t="s">
        <v>103</v>
      </c>
      <c r="AN401" s="20" t="s">
        <v>103</v>
      </c>
      <c r="AO401" s="7">
        <v>0</v>
      </c>
      <c r="AP401" s="10" t="s">
        <v>103</v>
      </c>
      <c r="AQ401" s="7">
        <v>0</v>
      </c>
      <c r="AR401" s="10" t="s">
        <v>103</v>
      </c>
      <c r="AS401" s="7">
        <v>0</v>
      </c>
      <c r="AT401" s="3" t="s">
        <v>103</v>
      </c>
      <c r="AU401" s="7">
        <v>0</v>
      </c>
      <c r="AV401" s="3" t="s">
        <v>103</v>
      </c>
      <c r="AW401" s="7">
        <v>0</v>
      </c>
      <c r="AX401" s="3" t="s">
        <v>103</v>
      </c>
      <c r="AY401" s="7">
        <v>0</v>
      </c>
      <c r="AZ401" s="3" t="s">
        <v>103</v>
      </c>
      <c r="BA401" s="10">
        <v>0</v>
      </c>
      <c r="BB401" s="13" t="s">
        <v>103</v>
      </c>
      <c r="BC401" s="3">
        <f t="shared" si="27"/>
        <v>0</v>
      </c>
      <c r="BD401" s="8">
        <f t="shared" si="26"/>
        <v>68214867</v>
      </c>
      <c r="BE401" s="43">
        <v>0</v>
      </c>
      <c r="BF401" s="43">
        <v>0</v>
      </c>
      <c r="BG401" s="43">
        <v>0</v>
      </c>
      <c r="BH401" s="43">
        <v>0</v>
      </c>
      <c r="BI401" s="17">
        <v>45291</v>
      </c>
      <c r="BJ401" s="17">
        <v>45291</v>
      </c>
      <c r="BK401" s="183">
        <f t="shared" ca="1" si="25"/>
        <v>-838</v>
      </c>
      <c r="BL401" s="10" t="s">
        <v>127</v>
      </c>
      <c r="BM401" s="10" t="s">
        <v>95</v>
      </c>
      <c r="BN401" s="10" t="s">
        <v>107</v>
      </c>
      <c r="BO401" s="9" t="s">
        <v>4179</v>
      </c>
      <c r="BP401" s="9">
        <v>0</v>
      </c>
      <c r="BQ401" s="10" t="s">
        <v>109</v>
      </c>
      <c r="BR401" s="17">
        <v>44977</v>
      </c>
      <c r="BS401" s="17" t="s">
        <v>4180</v>
      </c>
      <c r="BT401" s="17">
        <v>44978</v>
      </c>
      <c r="BU401" s="10" t="s">
        <v>4181</v>
      </c>
      <c r="BV401" s="9" t="s">
        <v>131</v>
      </c>
      <c r="BW401" s="124" t="s">
        <v>113</v>
      </c>
      <c r="BX401" s="10" t="s">
        <v>132</v>
      </c>
      <c r="BY401" s="9" t="s">
        <v>103</v>
      </c>
      <c r="BZ401" s="10" t="s">
        <v>142</v>
      </c>
      <c r="CA401" s="10" t="s">
        <v>103</v>
      </c>
      <c r="CB401" s="9" t="s">
        <v>117</v>
      </c>
      <c r="CC401" s="9" t="s">
        <v>4182</v>
      </c>
      <c r="CD401" s="10" t="s">
        <v>4183</v>
      </c>
      <c r="CE401" s="12" t="s">
        <v>103</v>
      </c>
      <c r="CF401" s="175"/>
      <c r="CG401" s="175"/>
      <c r="CH401" s="182" t="s">
        <v>245</v>
      </c>
      <c r="CI401" s="182" t="s">
        <v>246</v>
      </c>
      <c r="CJ401" s="182" t="s">
        <v>99</v>
      </c>
      <c r="CK401" s="182" t="s">
        <v>247</v>
      </c>
    </row>
    <row r="402" spans="1:89" ht="72" x14ac:dyDescent="0.25">
      <c r="A402" s="140">
        <v>600</v>
      </c>
      <c r="B402" s="10" t="s">
        <v>4184</v>
      </c>
      <c r="C402" s="10" t="s">
        <v>4185</v>
      </c>
      <c r="D402" s="9" t="s">
        <v>1408</v>
      </c>
      <c r="E402" s="17">
        <v>44972</v>
      </c>
      <c r="F402" s="10" t="s">
        <v>4186</v>
      </c>
      <c r="G402" s="10" t="s">
        <v>91</v>
      </c>
      <c r="H402" s="11" t="s">
        <v>92</v>
      </c>
      <c r="I402" s="11" t="s">
        <v>93</v>
      </c>
      <c r="J402" s="19">
        <v>86083017</v>
      </c>
      <c r="K402" s="9">
        <v>3</v>
      </c>
      <c r="L402" s="9" t="s">
        <v>94</v>
      </c>
      <c r="M402" s="3" t="s">
        <v>95</v>
      </c>
      <c r="N402" s="10" t="s">
        <v>4168</v>
      </c>
      <c r="O402" s="10" t="s">
        <v>384</v>
      </c>
      <c r="P402" s="3" t="s">
        <v>98</v>
      </c>
      <c r="Q402" s="10" t="s">
        <v>99</v>
      </c>
      <c r="R402" s="10" t="s">
        <v>522</v>
      </c>
      <c r="S402" s="10" t="s">
        <v>523</v>
      </c>
      <c r="T402" s="11">
        <v>79309847</v>
      </c>
      <c r="U402" s="10" t="s">
        <v>522</v>
      </c>
      <c r="V402" s="11" t="s">
        <v>103</v>
      </c>
      <c r="W402" s="9" t="s">
        <v>103</v>
      </c>
      <c r="X402" s="9" t="s">
        <v>103</v>
      </c>
      <c r="Y402" s="9" t="s">
        <v>104</v>
      </c>
      <c r="Z402" s="18">
        <v>68214867</v>
      </c>
      <c r="AA402" s="9" t="s">
        <v>103</v>
      </c>
      <c r="AB402" s="9" t="s">
        <v>103</v>
      </c>
      <c r="AC402" s="18">
        <v>6375222</v>
      </c>
      <c r="AD402" s="6" t="s">
        <v>103</v>
      </c>
      <c r="AE402" s="9">
        <v>55723</v>
      </c>
      <c r="AF402" s="9">
        <v>101223</v>
      </c>
      <c r="AG402" s="19">
        <v>2022011000068</v>
      </c>
      <c r="AH402" s="20">
        <v>44974</v>
      </c>
      <c r="AI402" s="17">
        <v>44978</v>
      </c>
      <c r="AJ402" s="10" t="s">
        <v>103</v>
      </c>
      <c r="AK402" s="10" t="s">
        <v>103</v>
      </c>
      <c r="AL402" s="21" t="s">
        <v>103</v>
      </c>
      <c r="AM402" s="10" t="s">
        <v>103</v>
      </c>
      <c r="AN402" s="20" t="s">
        <v>103</v>
      </c>
      <c r="AO402" s="7">
        <v>0</v>
      </c>
      <c r="AP402" s="10" t="s">
        <v>103</v>
      </c>
      <c r="AQ402" s="7">
        <v>0</v>
      </c>
      <c r="AR402" s="10" t="s">
        <v>103</v>
      </c>
      <c r="AS402" s="7">
        <v>0</v>
      </c>
      <c r="AT402" s="3" t="s">
        <v>103</v>
      </c>
      <c r="AU402" s="7">
        <v>0</v>
      </c>
      <c r="AV402" s="3" t="s">
        <v>103</v>
      </c>
      <c r="AW402" s="7">
        <v>0</v>
      </c>
      <c r="AX402" s="3" t="s">
        <v>103</v>
      </c>
      <c r="AY402" s="7">
        <v>0</v>
      </c>
      <c r="AZ402" s="3" t="s">
        <v>103</v>
      </c>
      <c r="BA402" s="10">
        <v>0</v>
      </c>
      <c r="BB402" s="13" t="s">
        <v>103</v>
      </c>
      <c r="BC402" s="3">
        <f t="shared" si="27"/>
        <v>0</v>
      </c>
      <c r="BD402" s="8">
        <f t="shared" si="26"/>
        <v>68214867</v>
      </c>
      <c r="BE402" s="43">
        <v>0</v>
      </c>
      <c r="BF402" s="43">
        <v>0</v>
      </c>
      <c r="BG402" s="43">
        <v>0</v>
      </c>
      <c r="BH402" s="43">
        <v>0</v>
      </c>
      <c r="BI402" s="17">
        <v>45291</v>
      </c>
      <c r="BJ402" s="17">
        <v>45291</v>
      </c>
      <c r="BK402" s="183">
        <f t="shared" ca="1" si="25"/>
        <v>-838</v>
      </c>
      <c r="BL402" s="10" t="s">
        <v>127</v>
      </c>
      <c r="BM402" s="10" t="s">
        <v>95</v>
      </c>
      <c r="BN402" s="10" t="s">
        <v>107</v>
      </c>
      <c r="BO402" s="9" t="s">
        <v>4187</v>
      </c>
      <c r="BP402" s="9">
        <v>0</v>
      </c>
      <c r="BQ402" s="10" t="s">
        <v>109</v>
      </c>
      <c r="BR402" s="17">
        <v>44978</v>
      </c>
      <c r="BS402" s="9" t="s">
        <v>4018</v>
      </c>
      <c r="BT402" s="17">
        <v>44978</v>
      </c>
      <c r="BU402" s="10" t="s">
        <v>4188</v>
      </c>
      <c r="BV402" s="9" t="s">
        <v>131</v>
      </c>
      <c r="BW402" s="124" t="s">
        <v>113</v>
      </c>
      <c r="BX402" s="10" t="s">
        <v>132</v>
      </c>
      <c r="BY402" s="9" t="s">
        <v>103</v>
      </c>
      <c r="BZ402" s="10" t="s">
        <v>142</v>
      </c>
      <c r="CA402" s="10" t="s">
        <v>103</v>
      </c>
      <c r="CB402" s="9" t="s">
        <v>160</v>
      </c>
      <c r="CC402" s="9" t="s">
        <v>4189</v>
      </c>
      <c r="CD402" s="10" t="s">
        <v>4190</v>
      </c>
      <c r="CE402" s="12" t="s">
        <v>103</v>
      </c>
      <c r="CF402" s="175"/>
      <c r="CG402" s="175"/>
      <c r="CH402" s="182" t="s">
        <v>245</v>
      </c>
      <c r="CI402" s="182" t="s">
        <v>246</v>
      </c>
      <c r="CJ402" s="182" t="s">
        <v>99</v>
      </c>
      <c r="CK402" s="182" t="s">
        <v>247</v>
      </c>
    </row>
    <row r="403" spans="1:89" ht="90" x14ac:dyDescent="0.25">
      <c r="A403" s="140">
        <v>383</v>
      </c>
      <c r="B403" s="10" t="s">
        <v>4191</v>
      </c>
      <c r="C403" s="10" t="s">
        <v>4192</v>
      </c>
      <c r="D403" s="9" t="s">
        <v>263</v>
      </c>
      <c r="E403" s="17">
        <v>44972</v>
      </c>
      <c r="F403" s="199" t="s">
        <v>4193</v>
      </c>
      <c r="G403" s="10" t="s">
        <v>91</v>
      </c>
      <c r="H403" s="11" t="s">
        <v>1452</v>
      </c>
      <c r="I403" s="45" t="s">
        <v>1453</v>
      </c>
      <c r="J403" s="73">
        <v>900329128</v>
      </c>
      <c r="K403" s="44">
        <v>2</v>
      </c>
      <c r="L403" s="11" t="s">
        <v>1454</v>
      </c>
      <c r="M403" s="3" t="s">
        <v>95</v>
      </c>
      <c r="N403" s="10" t="s">
        <v>4194</v>
      </c>
      <c r="O403" s="11" t="s">
        <v>97</v>
      </c>
      <c r="P403" s="3" t="s">
        <v>98</v>
      </c>
      <c r="Q403" s="10" t="s">
        <v>99</v>
      </c>
      <c r="R403" s="10" t="s">
        <v>266</v>
      </c>
      <c r="S403" s="10" t="s">
        <v>267</v>
      </c>
      <c r="T403" s="10">
        <v>31905812</v>
      </c>
      <c r="U403" s="10" t="s">
        <v>266</v>
      </c>
      <c r="V403" s="10" t="s">
        <v>268</v>
      </c>
      <c r="W403" s="9" t="s">
        <v>103</v>
      </c>
      <c r="X403" s="9" t="s">
        <v>103</v>
      </c>
      <c r="Y403" s="9" t="s">
        <v>104</v>
      </c>
      <c r="Z403" s="18">
        <v>201413146</v>
      </c>
      <c r="AA403" s="9" t="s">
        <v>103</v>
      </c>
      <c r="AB403" s="9" t="s">
        <v>103</v>
      </c>
      <c r="AC403" s="18">
        <v>19304775</v>
      </c>
      <c r="AD403" s="6" t="s">
        <v>103</v>
      </c>
      <c r="AE403" s="44">
        <v>79623</v>
      </c>
      <c r="AF403" s="13">
        <v>101623</v>
      </c>
      <c r="AG403" s="73">
        <v>2018011001175</v>
      </c>
      <c r="AH403" s="20">
        <v>44977</v>
      </c>
      <c r="AI403" s="17">
        <v>44977</v>
      </c>
      <c r="AJ403" s="10" t="s">
        <v>103</v>
      </c>
      <c r="AK403" s="10" t="s">
        <v>103</v>
      </c>
      <c r="AL403" s="21" t="s">
        <v>103</v>
      </c>
      <c r="AM403" s="10" t="s">
        <v>103</v>
      </c>
      <c r="AN403" s="20" t="s">
        <v>103</v>
      </c>
      <c r="AO403" s="7">
        <v>0</v>
      </c>
      <c r="AP403" s="10" t="s">
        <v>103</v>
      </c>
      <c r="AQ403" s="7">
        <v>0</v>
      </c>
      <c r="AR403" s="10" t="s">
        <v>103</v>
      </c>
      <c r="AS403" s="7">
        <v>0</v>
      </c>
      <c r="AT403" s="3" t="s">
        <v>103</v>
      </c>
      <c r="AU403" s="7">
        <v>0</v>
      </c>
      <c r="AV403" s="3" t="s">
        <v>103</v>
      </c>
      <c r="AW403" s="7">
        <v>0</v>
      </c>
      <c r="AX403" s="3" t="s">
        <v>103</v>
      </c>
      <c r="AY403" s="7">
        <v>0</v>
      </c>
      <c r="AZ403" s="3" t="s">
        <v>103</v>
      </c>
      <c r="BA403" s="10">
        <v>0</v>
      </c>
      <c r="BB403" s="13" t="s">
        <v>103</v>
      </c>
      <c r="BC403" s="3">
        <f t="shared" si="27"/>
        <v>0</v>
      </c>
      <c r="BD403" s="8">
        <f t="shared" si="26"/>
        <v>201413146</v>
      </c>
      <c r="BE403" s="43">
        <v>0</v>
      </c>
      <c r="BF403" s="43">
        <v>0</v>
      </c>
      <c r="BG403" s="43">
        <v>0</v>
      </c>
      <c r="BH403" s="43">
        <v>0</v>
      </c>
      <c r="BI403" s="17">
        <v>45291</v>
      </c>
      <c r="BJ403" s="17">
        <v>45291</v>
      </c>
      <c r="BK403" s="183">
        <f t="shared" ca="1" si="25"/>
        <v>-838</v>
      </c>
      <c r="BL403" s="9" t="s">
        <v>106</v>
      </c>
      <c r="BM403" s="9" t="s">
        <v>4195</v>
      </c>
      <c r="BN403" s="10" t="s">
        <v>107</v>
      </c>
      <c r="BO403" s="9" t="s">
        <v>4196</v>
      </c>
      <c r="BP403" s="9">
        <v>0</v>
      </c>
      <c r="BQ403" s="10" t="s">
        <v>109</v>
      </c>
      <c r="BR403" s="17">
        <v>44974</v>
      </c>
      <c r="BS403" s="9" t="s">
        <v>4197</v>
      </c>
      <c r="BT403" s="17">
        <v>44977</v>
      </c>
      <c r="BU403" s="10" t="s">
        <v>4198</v>
      </c>
      <c r="BV403" s="9" t="s">
        <v>131</v>
      </c>
      <c r="BW403" s="9" t="s">
        <v>113</v>
      </c>
      <c r="BX403" s="10" t="s">
        <v>132</v>
      </c>
      <c r="BY403" s="9" t="s">
        <v>103</v>
      </c>
      <c r="BZ403" s="10" t="s">
        <v>103</v>
      </c>
      <c r="CA403" s="9" t="s">
        <v>103</v>
      </c>
      <c r="CB403" s="9" t="s">
        <v>103</v>
      </c>
      <c r="CC403" s="9" t="s">
        <v>103</v>
      </c>
      <c r="CD403" s="10" t="s">
        <v>4199</v>
      </c>
      <c r="CE403" s="12" t="s">
        <v>4200</v>
      </c>
      <c r="CF403" s="175"/>
      <c r="CG403" s="175"/>
      <c r="CH403" s="182" t="s">
        <v>275</v>
      </c>
      <c r="CI403" s="182" t="s">
        <v>121</v>
      </c>
      <c r="CJ403" s="182" t="s">
        <v>99</v>
      </c>
      <c r="CK403" s="182" t="s">
        <v>179</v>
      </c>
    </row>
    <row r="404" spans="1:89" ht="90" x14ac:dyDescent="0.25">
      <c r="A404" s="140">
        <v>520</v>
      </c>
      <c r="B404" s="10" t="s">
        <v>4201</v>
      </c>
      <c r="C404" s="10" t="s">
        <v>4202</v>
      </c>
      <c r="D404" s="10" t="s">
        <v>250</v>
      </c>
      <c r="E404" s="17">
        <v>44972</v>
      </c>
      <c r="F404" s="11" t="s">
        <v>4203</v>
      </c>
      <c r="G404" s="10" t="s">
        <v>91</v>
      </c>
      <c r="H404" s="11" t="s">
        <v>92</v>
      </c>
      <c r="I404" s="11" t="s">
        <v>93</v>
      </c>
      <c r="J404" s="19">
        <v>63560216</v>
      </c>
      <c r="K404" s="9">
        <v>5</v>
      </c>
      <c r="L404" s="9" t="s">
        <v>94</v>
      </c>
      <c r="M404" s="9" t="s">
        <v>4204</v>
      </c>
      <c r="N404" s="10" t="s">
        <v>2188</v>
      </c>
      <c r="O404" s="10" t="s">
        <v>384</v>
      </c>
      <c r="P404" s="3" t="s">
        <v>98</v>
      </c>
      <c r="Q404" s="10" t="s">
        <v>99</v>
      </c>
      <c r="R404" s="10" t="s">
        <v>1528</v>
      </c>
      <c r="S404" s="10" t="s">
        <v>2189</v>
      </c>
      <c r="T404" s="10">
        <v>63545918</v>
      </c>
      <c r="U404" s="10" t="s">
        <v>1004</v>
      </c>
      <c r="V404" s="11" t="s">
        <v>103</v>
      </c>
      <c r="W404" s="111" t="s">
        <v>2190</v>
      </c>
      <c r="X404" s="10" t="s">
        <v>2189</v>
      </c>
      <c r="Y404" s="9" t="s">
        <v>104</v>
      </c>
      <c r="Z404" s="18">
        <v>90558508</v>
      </c>
      <c r="AA404" s="9" t="s">
        <v>103</v>
      </c>
      <c r="AB404" s="9" t="s">
        <v>103</v>
      </c>
      <c r="AC404" s="18">
        <v>8652088</v>
      </c>
      <c r="AD404" s="6">
        <v>9448080</v>
      </c>
      <c r="AE404" s="9">
        <v>41023</v>
      </c>
      <c r="AF404" s="9">
        <v>100023</v>
      </c>
      <c r="AG404" s="19">
        <v>2022011000068</v>
      </c>
      <c r="AH404" s="20">
        <v>44974</v>
      </c>
      <c r="AI404" s="17">
        <v>44978</v>
      </c>
      <c r="AJ404" s="10" t="s">
        <v>103</v>
      </c>
      <c r="AK404" s="10" t="s">
        <v>103</v>
      </c>
      <c r="AL404" s="21" t="s">
        <v>103</v>
      </c>
      <c r="AM404" s="10" t="s">
        <v>103</v>
      </c>
      <c r="AN404" s="20" t="s">
        <v>103</v>
      </c>
      <c r="AO404" s="7">
        <v>-1730412</v>
      </c>
      <c r="AP404" s="20">
        <v>45286</v>
      </c>
      <c r="AQ404" s="7">
        <v>42516360</v>
      </c>
      <c r="AR404" s="20">
        <v>45286</v>
      </c>
      <c r="AS404" s="7">
        <v>0</v>
      </c>
      <c r="AT404" s="3" t="s">
        <v>103</v>
      </c>
      <c r="AU404" s="7">
        <v>0</v>
      </c>
      <c r="AV404" s="3" t="s">
        <v>103</v>
      </c>
      <c r="AW404" s="7">
        <v>0</v>
      </c>
      <c r="AX404" s="3" t="s">
        <v>103</v>
      </c>
      <c r="AY404" s="7">
        <v>0</v>
      </c>
      <c r="AZ404" s="3" t="s">
        <v>103</v>
      </c>
      <c r="BA404" s="10">
        <v>1</v>
      </c>
      <c r="BB404" s="20">
        <v>45286</v>
      </c>
      <c r="BC404" s="3">
        <f t="shared" si="27"/>
        <v>136</v>
      </c>
      <c r="BD404" s="8">
        <f t="shared" si="26"/>
        <v>131344456</v>
      </c>
      <c r="BE404" s="154">
        <f>BF404+BG404+BH404</f>
        <v>42516360</v>
      </c>
      <c r="BF404" s="7">
        <v>42516360</v>
      </c>
      <c r="BG404" s="7">
        <v>0</v>
      </c>
      <c r="BH404" s="7">
        <v>0</v>
      </c>
      <c r="BI404" s="17">
        <v>45291</v>
      </c>
      <c r="BJ404" s="17">
        <v>45427</v>
      </c>
      <c r="BK404" s="183">
        <f t="shared" ca="1" si="25"/>
        <v>-702</v>
      </c>
      <c r="BL404" s="10" t="s">
        <v>127</v>
      </c>
      <c r="BM404" s="10" t="s">
        <v>95</v>
      </c>
      <c r="BN404" s="10" t="s">
        <v>107</v>
      </c>
      <c r="BO404" s="9" t="s">
        <v>4205</v>
      </c>
      <c r="BP404" s="9">
        <v>0</v>
      </c>
      <c r="BQ404" s="10" t="s">
        <v>109</v>
      </c>
      <c r="BR404" s="17">
        <v>44977</v>
      </c>
      <c r="BS404" s="9" t="s">
        <v>4206</v>
      </c>
      <c r="BT404" s="17">
        <v>44977</v>
      </c>
      <c r="BU404" s="10" t="s">
        <v>4207</v>
      </c>
      <c r="BV404" s="11" t="s">
        <v>4208</v>
      </c>
      <c r="BW404" s="9" t="s">
        <v>113</v>
      </c>
      <c r="BX404" s="11" t="s">
        <v>258</v>
      </c>
      <c r="BY404" s="9" t="s">
        <v>103</v>
      </c>
      <c r="BZ404" s="11" t="s">
        <v>632</v>
      </c>
      <c r="CA404" s="10" t="s">
        <v>103</v>
      </c>
      <c r="CB404" s="9" t="s">
        <v>117</v>
      </c>
      <c r="CC404" s="9" t="s">
        <v>4209</v>
      </c>
      <c r="CD404" s="10" t="s">
        <v>4210</v>
      </c>
      <c r="CE404" s="12" t="s">
        <v>103</v>
      </c>
      <c r="CF404" s="175"/>
      <c r="CG404" s="175"/>
      <c r="CH404" s="182" t="s">
        <v>2203</v>
      </c>
      <c r="CI404" s="182" t="s">
        <v>246</v>
      </c>
      <c r="CJ404" s="182" t="s">
        <v>727</v>
      </c>
      <c r="CK404" s="182" t="s">
        <v>727</v>
      </c>
    </row>
    <row r="405" spans="1:89" ht="90" x14ac:dyDescent="0.25">
      <c r="A405" s="140">
        <v>348</v>
      </c>
      <c r="B405" s="10" t="s">
        <v>4211</v>
      </c>
      <c r="C405" s="10" t="s">
        <v>4212</v>
      </c>
      <c r="D405" s="9" t="s">
        <v>165</v>
      </c>
      <c r="E405" s="17">
        <v>44972</v>
      </c>
      <c r="F405" s="11" t="s">
        <v>4213</v>
      </c>
      <c r="G405" s="10" t="s">
        <v>91</v>
      </c>
      <c r="H405" s="11" t="s">
        <v>92</v>
      </c>
      <c r="I405" s="11" t="s">
        <v>93</v>
      </c>
      <c r="J405" s="19">
        <v>79958221</v>
      </c>
      <c r="K405" s="9">
        <v>0</v>
      </c>
      <c r="L405" s="9" t="s">
        <v>94</v>
      </c>
      <c r="M405" s="3" t="s">
        <v>95</v>
      </c>
      <c r="N405" s="10" t="s">
        <v>4214</v>
      </c>
      <c r="O405" s="11" t="s">
        <v>253</v>
      </c>
      <c r="P405" s="3" t="s">
        <v>98</v>
      </c>
      <c r="Q405" s="10" t="s">
        <v>99</v>
      </c>
      <c r="R405" s="10" t="s">
        <v>238</v>
      </c>
      <c r="S405" s="10" t="s">
        <v>434</v>
      </c>
      <c r="T405" s="10">
        <v>60335962</v>
      </c>
      <c r="U405" s="10" t="s">
        <v>435</v>
      </c>
      <c r="V405" s="11" t="s">
        <v>103</v>
      </c>
      <c r="W405" s="9" t="s">
        <v>103</v>
      </c>
      <c r="X405" s="9" t="s">
        <v>103</v>
      </c>
      <c r="Y405" s="9" t="s">
        <v>104</v>
      </c>
      <c r="Z405" s="18">
        <v>62913686</v>
      </c>
      <c r="AA405" s="9" t="s">
        <v>103</v>
      </c>
      <c r="AB405" s="9" t="s">
        <v>103</v>
      </c>
      <c r="AC405" s="18">
        <v>5719426</v>
      </c>
      <c r="AD405" s="6" t="s">
        <v>103</v>
      </c>
      <c r="AE405" s="44">
        <v>70323</v>
      </c>
      <c r="AF405" s="44">
        <v>94323</v>
      </c>
      <c r="AG405" s="73">
        <v>2022011000068</v>
      </c>
      <c r="AH405" s="17">
        <v>44974</v>
      </c>
      <c r="AI405" s="17">
        <v>44977</v>
      </c>
      <c r="AJ405" s="10" t="s">
        <v>103</v>
      </c>
      <c r="AK405" s="10" t="s">
        <v>103</v>
      </c>
      <c r="AL405" s="21" t="s">
        <v>103</v>
      </c>
      <c r="AM405" s="10" t="s">
        <v>103</v>
      </c>
      <c r="AN405" s="20" t="s">
        <v>103</v>
      </c>
      <c r="AO405" s="7">
        <v>0</v>
      </c>
      <c r="AP405" s="10" t="s">
        <v>103</v>
      </c>
      <c r="AQ405" s="7">
        <v>0</v>
      </c>
      <c r="AR405" s="10" t="s">
        <v>103</v>
      </c>
      <c r="AS405" s="7">
        <v>0</v>
      </c>
      <c r="AT405" s="3" t="s">
        <v>103</v>
      </c>
      <c r="AU405" s="7">
        <v>0</v>
      </c>
      <c r="AV405" s="3" t="s">
        <v>103</v>
      </c>
      <c r="AW405" s="7">
        <v>0</v>
      </c>
      <c r="AX405" s="3" t="s">
        <v>103</v>
      </c>
      <c r="AY405" s="7">
        <v>0</v>
      </c>
      <c r="AZ405" s="3" t="s">
        <v>103</v>
      </c>
      <c r="BA405" s="10">
        <v>0</v>
      </c>
      <c r="BB405" s="3" t="s">
        <v>103</v>
      </c>
      <c r="BC405" s="3">
        <f t="shared" si="27"/>
        <v>-39</v>
      </c>
      <c r="BD405" s="8">
        <f t="shared" si="26"/>
        <v>62913686</v>
      </c>
      <c r="BE405" s="43">
        <v>0</v>
      </c>
      <c r="BF405" s="43">
        <v>0</v>
      </c>
      <c r="BG405" s="43">
        <v>0</v>
      </c>
      <c r="BH405" s="43">
        <v>0</v>
      </c>
      <c r="BI405" s="17">
        <v>45291</v>
      </c>
      <c r="BJ405" s="17">
        <v>45252</v>
      </c>
      <c r="BK405" s="183">
        <f t="shared" ca="1" si="25"/>
        <v>-877</v>
      </c>
      <c r="BL405" s="10" t="s">
        <v>127</v>
      </c>
      <c r="BM405" s="10" t="s">
        <v>95</v>
      </c>
      <c r="BN405" s="10" t="s">
        <v>107</v>
      </c>
      <c r="BO405" s="9" t="s">
        <v>4215</v>
      </c>
      <c r="BP405" s="9" t="s">
        <v>1825</v>
      </c>
      <c r="BQ405" s="10" t="s">
        <v>772</v>
      </c>
      <c r="BR405" s="17">
        <v>44974</v>
      </c>
      <c r="BS405" s="9" t="s">
        <v>4216</v>
      </c>
      <c r="BT405" s="17">
        <v>44974</v>
      </c>
      <c r="BU405" s="10" t="s">
        <v>4217</v>
      </c>
      <c r="BV405" s="10" t="s">
        <v>4218</v>
      </c>
      <c r="BW405" s="9" t="s">
        <v>113</v>
      </c>
      <c r="BX405" s="9" t="s">
        <v>114</v>
      </c>
      <c r="BY405" s="9" t="s">
        <v>103</v>
      </c>
      <c r="BZ405" s="11" t="s">
        <v>1192</v>
      </c>
      <c r="CA405" s="9" t="s">
        <v>103</v>
      </c>
      <c r="CB405" s="9" t="s">
        <v>160</v>
      </c>
      <c r="CC405" s="9" t="s">
        <v>4219</v>
      </c>
      <c r="CD405" s="10" t="s">
        <v>4220</v>
      </c>
      <c r="CE405" s="12">
        <v>45253</v>
      </c>
      <c r="CF405" s="175"/>
      <c r="CG405" s="175"/>
      <c r="CH405" s="182" t="s">
        <v>441</v>
      </c>
      <c r="CI405" s="182" t="s">
        <v>246</v>
      </c>
      <c r="CJ405" s="182" t="s">
        <v>99</v>
      </c>
      <c r="CK405" s="182" t="s">
        <v>442</v>
      </c>
    </row>
    <row r="406" spans="1:89" ht="90" x14ac:dyDescent="0.25">
      <c r="A406" s="140">
        <v>519</v>
      </c>
      <c r="B406" s="10" t="s">
        <v>4221</v>
      </c>
      <c r="C406" s="10" t="s">
        <v>4222</v>
      </c>
      <c r="D406" s="10" t="s">
        <v>250</v>
      </c>
      <c r="E406" s="17">
        <v>44972</v>
      </c>
      <c r="F406" s="11" t="s">
        <v>4223</v>
      </c>
      <c r="G406" s="10" t="s">
        <v>91</v>
      </c>
      <c r="H406" s="11" t="s">
        <v>92</v>
      </c>
      <c r="I406" s="11" t="s">
        <v>93</v>
      </c>
      <c r="J406" s="19">
        <v>15648157</v>
      </c>
      <c r="K406" s="9">
        <v>4</v>
      </c>
      <c r="L406" s="9" t="s">
        <v>94</v>
      </c>
      <c r="M406" s="3" t="s">
        <v>95</v>
      </c>
      <c r="N406" s="10" t="s">
        <v>2188</v>
      </c>
      <c r="O406" s="10" t="s">
        <v>384</v>
      </c>
      <c r="P406" s="3" t="s">
        <v>98</v>
      </c>
      <c r="Q406" s="10" t="s">
        <v>99</v>
      </c>
      <c r="R406" s="10" t="s">
        <v>1528</v>
      </c>
      <c r="S406" s="10" t="s">
        <v>2189</v>
      </c>
      <c r="T406" s="10">
        <v>63545918</v>
      </c>
      <c r="U406" s="10" t="s">
        <v>1004</v>
      </c>
      <c r="V406" s="11" t="s">
        <v>103</v>
      </c>
      <c r="W406" s="111" t="s">
        <v>2190</v>
      </c>
      <c r="X406" s="10" t="s">
        <v>2189</v>
      </c>
      <c r="Y406" s="9" t="s">
        <v>104</v>
      </c>
      <c r="Z406" s="18">
        <v>90558508</v>
      </c>
      <c r="AA406" s="9" t="s">
        <v>103</v>
      </c>
      <c r="AB406" s="9" t="s">
        <v>103</v>
      </c>
      <c r="AC406" s="18">
        <v>8652088</v>
      </c>
      <c r="AD406" s="6">
        <v>9448080</v>
      </c>
      <c r="AE406" s="9">
        <v>40823</v>
      </c>
      <c r="AF406" s="9">
        <v>99923</v>
      </c>
      <c r="AG406" s="19" t="s">
        <v>221</v>
      </c>
      <c r="AH406" s="20">
        <v>44974</v>
      </c>
      <c r="AI406" s="17">
        <v>44979</v>
      </c>
      <c r="AJ406" s="10" t="s">
        <v>103</v>
      </c>
      <c r="AK406" s="10" t="s">
        <v>103</v>
      </c>
      <c r="AL406" s="21" t="s">
        <v>103</v>
      </c>
      <c r="AM406" s="10" t="s">
        <v>103</v>
      </c>
      <c r="AN406" s="20" t="s">
        <v>103</v>
      </c>
      <c r="AO406" s="7">
        <v>-2018814</v>
      </c>
      <c r="AP406" s="20">
        <v>45286</v>
      </c>
      <c r="AQ406" s="7">
        <v>42516360</v>
      </c>
      <c r="AR406" s="20">
        <v>45286</v>
      </c>
      <c r="AS406" s="7">
        <v>0</v>
      </c>
      <c r="AT406" s="3" t="s">
        <v>103</v>
      </c>
      <c r="AU406" s="7">
        <v>0</v>
      </c>
      <c r="AV406" s="3" t="s">
        <v>103</v>
      </c>
      <c r="AW406" s="7">
        <v>0</v>
      </c>
      <c r="AX406" s="3" t="s">
        <v>103</v>
      </c>
      <c r="AY406" s="7">
        <v>0</v>
      </c>
      <c r="AZ406" s="3" t="s">
        <v>103</v>
      </c>
      <c r="BA406" s="10">
        <v>1</v>
      </c>
      <c r="BB406" s="20">
        <v>45286</v>
      </c>
      <c r="BC406" s="3">
        <f t="shared" si="27"/>
        <v>136</v>
      </c>
      <c r="BD406" s="8">
        <f t="shared" si="26"/>
        <v>131056054</v>
      </c>
      <c r="BE406" s="154">
        <f>BF406+BG406+BH406</f>
        <v>42516360</v>
      </c>
      <c r="BF406" s="7">
        <v>42516360</v>
      </c>
      <c r="BG406" s="7">
        <v>0</v>
      </c>
      <c r="BH406" s="7">
        <v>0</v>
      </c>
      <c r="BI406" s="17">
        <v>45291</v>
      </c>
      <c r="BJ406" s="17">
        <v>45427</v>
      </c>
      <c r="BK406" s="183">
        <f t="shared" ca="1" si="25"/>
        <v>-702</v>
      </c>
      <c r="BL406" s="10" t="s">
        <v>127</v>
      </c>
      <c r="BM406" s="10" t="s">
        <v>95</v>
      </c>
      <c r="BN406" s="10" t="s">
        <v>107</v>
      </c>
      <c r="BO406" s="9" t="s">
        <v>4224</v>
      </c>
      <c r="BP406" s="9">
        <v>0</v>
      </c>
      <c r="BQ406" s="10" t="s">
        <v>109</v>
      </c>
      <c r="BR406" s="17">
        <v>44978</v>
      </c>
      <c r="BS406" s="9" t="s">
        <v>3805</v>
      </c>
      <c r="BT406" s="17">
        <v>44978</v>
      </c>
      <c r="BU406" s="10" t="s">
        <v>4225</v>
      </c>
      <c r="BV406" s="11" t="s">
        <v>4226</v>
      </c>
      <c r="BW406" s="9" t="s">
        <v>113</v>
      </c>
      <c r="BX406" s="11" t="s">
        <v>258</v>
      </c>
      <c r="BY406" s="9" t="s">
        <v>103</v>
      </c>
      <c r="BZ406" s="11" t="s">
        <v>788</v>
      </c>
      <c r="CA406" s="10" t="s">
        <v>103</v>
      </c>
      <c r="CB406" s="9" t="s">
        <v>160</v>
      </c>
      <c r="CC406" s="9" t="s">
        <v>4227</v>
      </c>
      <c r="CD406" s="10" t="s">
        <v>4228</v>
      </c>
      <c r="CE406" s="12" t="s">
        <v>103</v>
      </c>
      <c r="CF406" s="175"/>
      <c r="CG406" s="175"/>
      <c r="CH406" s="182" t="s">
        <v>2203</v>
      </c>
      <c r="CI406" s="182" t="s">
        <v>246</v>
      </c>
      <c r="CJ406" s="182" t="s">
        <v>727</v>
      </c>
      <c r="CK406" s="182" t="s">
        <v>727</v>
      </c>
    </row>
    <row r="407" spans="1:89" ht="90" x14ac:dyDescent="0.25">
      <c r="A407" s="140">
        <v>526</v>
      </c>
      <c r="B407" s="10" t="s">
        <v>4229</v>
      </c>
      <c r="C407" s="10" t="s">
        <v>4230</v>
      </c>
      <c r="D407" s="9" t="s">
        <v>263</v>
      </c>
      <c r="E407" s="17">
        <v>44973</v>
      </c>
      <c r="F407" s="10" t="s">
        <v>4231</v>
      </c>
      <c r="G407" s="10" t="s">
        <v>91</v>
      </c>
      <c r="H407" s="11" t="s">
        <v>92</v>
      </c>
      <c r="I407" s="11" t="s">
        <v>93</v>
      </c>
      <c r="J407" s="52">
        <v>39545681</v>
      </c>
      <c r="K407" s="13">
        <v>7</v>
      </c>
      <c r="L407" s="13" t="s">
        <v>94</v>
      </c>
      <c r="M407" s="3" t="s">
        <v>95</v>
      </c>
      <c r="N407" s="10" t="s">
        <v>4232</v>
      </c>
      <c r="O407" s="10" t="s">
        <v>384</v>
      </c>
      <c r="P407" s="3" t="s">
        <v>98</v>
      </c>
      <c r="Q407" s="10" t="s">
        <v>99</v>
      </c>
      <c r="R407" s="10" t="s">
        <v>1775</v>
      </c>
      <c r="S407" s="10" t="s">
        <v>1776</v>
      </c>
      <c r="T407" s="10">
        <v>52421376</v>
      </c>
      <c r="U407" s="11" t="s">
        <v>1777</v>
      </c>
      <c r="V407" s="9" t="s">
        <v>103</v>
      </c>
      <c r="W407" s="57" t="s">
        <v>2178</v>
      </c>
      <c r="X407" s="9" t="s">
        <v>103</v>
      </c>
      <c r="Y407" s="9" t="s">
        <v>104</v>
      </c>
      <c r="Z407" s="18">
        <v>39718618</v>
      </c>
      <c r="AA407" s="9" t="s">
        <v>103</v>
      </c>
      <c r="AB407" s="9" t="s">
        <v>103</v>
      </c>
      <c r="AC407" s="18">
        <v>3794773</v>
      </c>
      <c r="AD407" s="6">
        <v>4143892</v>
      </c>
      <c r="AE407" s="13">
        <v>41323</v>
      </c>
      <c r="AF407" s="13">
        <v>101423</v>
      </c>
      <c r="AG407" s="52">
        <v>2022011000068</v>
      </c>
      <c r="AH407" s="20">
        <v>44977</v>
      </c>
      <c r="AI407" s="17">
        <v>44979</v>
      </c>
      <c r="AJ407" s="2" t="s">
        <v>4233</v>
      </c>
      <c r="AK407" s="2" t="s">
        <v>204</v>
      </c>
      <c r="AL407" s="59">
        <v>1052389066</v>
      </c>
      <c r="AM407" s="2">
        <v>6</v>
      </c>
      <c r="AN407" s="36">
        <v>45181</v>
      </c>
      <c r="AO407" s="7">
        <v>-1011949</v>
      </c>
      <c r="AP407" s="36">
        <v>45287</v>
      </c>
      <c r="AQ407" s="7">
        <v>18647503</v>
      </c>
      <c r="AR407" s="36">
        <v>45287</v>
      </c>
      <c r="AS407" s="7">
        <v>0</v>
      </c>
      <c r="AT407" s="3" t="s">
        <v>103</v>
      </c>
      <c r="AU407" s="7">
        <v>0</v>
      </c>
      <c r="AV407" s="3" t="s">
        <v>103</v>
      </c>
      <c r="AW407" s="7">
        <v>0</v>
      </c>
      <c r="AX407" s="3" t="s">
        <v>103</v>
      </c>
      <c r="AY407" s="7">
        <v>0</v>
      </c>
      <c r="AZ407" s="3" t="s">
        <v>103</v>
      </c>
      <c r="BA407" s="10">
        <v>1</v>
      </c>
      <c r="BB407" s="36">
        <v>45287</v>
      </c>
      <c r="BC407" s="3">
        <f t="shared" si="27"/>
        <v>136</v>
      </c>
      <c r="BD407" s="8">
        <f t="shared" si="26"/>
        <v>57354172</v>
      </c>
      <c r="BE407" s="154">
        <f>BF407+BG407+BH407</f>
        <v>18647503</v>
      </c>
      <c r="BF407" s="7">
        <v>18647503</v>
      </c>
      <c r="BG407" s="7">
        <v>0</v>
      </c>
      <c r="BH407" s="7">
        <v>0</v>
      </c>
      <c r="BI407" s="17">
        <v>45291</v>
      </c>
      <c r="BJ407" s="17">
        <v>45427</v>
      </c>
      <c r="BK407" s="183">
        <f t="shared" ca="1" si="25"/>
        <v>-702</v>
      </c>
      <c r="BL407" s="10" t="s">
        <v>127</v>
      </c>
      <c r="BM407" s="10" t="s">
        <v>95</v>
      </c>
      <c r="BN407" s="10" t="s">
        <v>107</v>
      </c>
      <c r="BO407" s="9" t="s">
        <v>4234</v>
      </c>
      <c r="BP407" s="9">
        <v>0</v>
      </c>
      <c r="BQ407" s="10" t="s">
        <v>109</v>
      </c>
      <c r="BR407" s="17">
        <v>44978</v>
      </c>
      <c r="BS407" s="9" t="s">
        <v>4206</v>
      </c>
      <c r="BT407" s="17">
        <v>44978</v>
      </c>
      <c r="BU407" s="10" t="s">
        <v>4235</v>
      </c>
      <c r="BV407" s="11" t="s">
        <v>4236</v>
      </c>
      <c r="BW407" s="9" t="s">
        <v>113</v>
      </c>
      <c r="BX407" s="11" t="s">
        <v>343</v>
      </c>
      <c r="BY407" s="9" t="s">
        <v>103</v>
      </c>
      <c r="BZ407" s="10" t="s">
        <v>142</v>
      </c>
      <c r="CA407" s="9" t="s">
        <v>103</v>
      </c>
      <c r="CB407" s="9" t="s">
        <v>160</v>
      </c>
      <c r="CC407" s="3" t="s">
        <v>4237</v>
      </c>
      <c r="CD407" s="10" t="s">
        <v>4238</v>
      </c>
      <c r="CE407" s="12" t="s">
        <v>103</v>
      </c>
      <c r="CF407" s="175"/>
      <c r="CG407" s="175"/>
      <c r="CH407" s="182" t="s">
        <v>726</v>
      </c>
      <c r="CI407" s="182" t="s">
        <v>246</v>
      </c>
      <c r="CJ407" s="182" t="s">
        <v>727</v>
      </c>
      <c r="CK407" s="182" t="s">
        <v>1787</v>
      </c>
    </row>
    <row r="408" spans="1:89" ht="108" x14ac:dyDescent="0.25">
      <c r="A408" s="140">
        <v>182</v>
      </c>
      <c r="B408" s="10" t="s">
        <v>4239</v>
      </c>
      <c r="C408" s="10" t="s">
        <v>4240</v>
      </c>
      <c r="D408" s="9" t="s">
        <v>263</v>
      </c>
      <c r="E408" s="17">
        <v>44973</v>
      </c>
      <c r="F408" s="10" t="s">
        <v>4241</v>
      </c>
      <c r="G408" s="10" t="s">
        <v>91</v>
      </c>
      <c r="H408" s="11" t="s">
        <v>92</v>
      </c>
      <c r="I408" s="11" t="s">
        <v>93</v>
      </c>
      <c r="J408" s="19">
        <v>37293616</v>
      </c>
      <c r="K408" s="9">
        <v>8</v>
      </c>
      <c r="L408" s="9" t="s">
        <v>94</v>
      </c>
      <c r="M408" s="9" t="s">
        <v>1348</v>
      </c>
      <c r="N408" s="10" t="s">
        <v>2233</v>
      </c>
      <c r="O408" s="10" t="s">
        <v>384</v>
      </c>
      <c r="P408" s="3" t="s">
        <v>98</v>
      </c>
      <c r="Q408" s="10" t="s">
        <v>99</v>
      </c>
      <c r="R408" s="10" t="s">
        <v>653</v>
      </c>
      <c r="S408" s="10" t="s">
        <v>654</v>
      </c>
      <c r="T408" s="11">
        <v>52032888</v>
      </c>
      <c r="U408" s="10" t="s">
        <v>653</v>
      </c>
      <c r="V408" s="11" t="s">
        <v>655</v>
      </c>
      <c r="W408" s="9" t="s">
        <v>103</v>
      </c>
      <c r="X408" s="9" t="s">
        <v>103</v>
      </c>
      <c r="Y408" s="9" t="s">
        <v>104</v>
      </c>
      <c r="Z408" s="18">
        <v>83485039</v>
      </c>
      <c r="AA408" s="9" t="s">
        <v>103</v>
      </c>
      <c r="AB408" s="9" t="s">
        <v>103</v>
      </c>
      <c r="AC408" s="18">
        <v>7589549</v>
      </c>
      <c r="AD408" s="6" t="s">
        <v>103</v>
      </c>
      <c r="AE408" s="9">
        <v>57823</v>
      </c>
      <c r="AF408" s="9">
        <v>100123</v>
      </c>
      <c r="AG408" s="19" t="s">
        <v>221</v>
      </c>
      <c r="AH408" s="17">
        <v>44974</v>
      </c>
      <c r="AI408" s="17">
        <v>44974</v>
      </c>
      <c r="AJ408" s="10" t="s">
        <v>103</v>
      </c>
      <c r="AK408" s="10" t="s">
        <v>103</v>
      </c>
      <c r="AL408" s="21" t="s">
        <v>103</v>
      </c>
      <c r="AM408" s="10" t="s">
        <v>103</v>
      </c>
      <c r="AN408" s="20" t="s">
        <v>103</v>
      </c>
      <c r="AO408" s="7">
        <v>0</v>
      </c>
      <c r="AP408" s="10" t="s">
        <v>103</v>
      </c>
      <c r="AQ408" s="7">
        <v>0</v>
      </c>
      <c r="AR408" s="10" t="s">
        <v>103</v>
      </c>
      <c r="AS408" s="7">
        <v>0</v>
      </c>
      <c r="AT408" s="3" t="s">
        <v>103</v>
      </c>
      <c r="AU408" s="7">
        <v>0</v>
      </c>
      <c r="AV408" s="3" t="s">
        <v>103</v>
      </c>
      <c r="AW408" s="7">
        <v>0</v>
      </c>
      <c r="AX408" s="3" t="s">
        <v>103</v>
      </c>
      <c r="AY408" s="7">
        <v>0</v>
      </c>
      <c r="AZ408" s="3" t="s">
        <v>103</v>
      </c>
      <c r="BA408" s="10">
        <v>0</v>
      </c>
      <c r="BB408" s="3" t="s">
        <v>103</v>
      </c>
      <c r="BC408" s="3">
        <f t="shared" si="27"/>
        <v>0</v>
      </c>
      <c r="BD408" s="8">
        <f t="shared" si="26"/>
        <v>83485039</v>
      </c>
      <c r="BE408" s="43">
        <v>0</v>
      </c>
      <c r="BF408" s="43">
        <v>0</v>
      </c>
      <c r="BG408" s="43">
        <v>0</v>
      </c>
      <c r="BH408" s="43">
        <v>0</v>
      </c>
      <c r="BI408" s="17">
        <v>45291</v>
      </c>
      <c r="BJ408" s="17">
        <v>45291</v>
      </c>
      <c r="BK408" s="183">
        <f t="shared" ca="1" si="25"/>
        <v>-838</v>
      </c>
      <c r="BL408" s="10" t="s">
        <v>127</v>
      </c>
      <c r="BM408" s="10" t="s">
        <v>4242</v>
      </c>
      <c r="BN408" s="10" t="s">
        <v>107</v>
      </c>
      <c r="BO408" s="9" t="s">
        <v>4243</v>
      </c>
      <c r="BP408" s="9">
        <v>0</v>
      </c>
      <c r="BQ408" s="10" t="s">
        <v>158</v>
      </c>
      <c r="BR408" s="17">
        <v>44974</v>
      </c>
      <c r="BS408" s="9" t="s">
        <v>4216</v>
      </c>
      <c r="BT408" s="17">
        <v>44974</v>
      </c>
      <c r="BU408" s="10" t="s">
        <v>4244</v>
      </c>
      <c r="BV408" s="9" t="s">
        <v>131</v>
      </c>
      <c r="BW408" s="124" t="s">
        <v>113</v>
      </c>
      <c r="BX408" s="10" t="s">
        <v>132</v>
      </c>
      <c r="BY408" s="9" t="s">
        <v>103</v>
      </c>
      <c r="BZ408" s="10" t="s">
        <v>438</v>
      </c>
      <c r="CA408" s="9" t="s">
        <v>103</v>
      </c>
      <c r="CB408" s="9" t="s">
        <v>117</v>
      </c>
      <c r="CC408" s="9" t="s">
        <v>4245</v>
      </c>
      <c r="CD408" s="10" t="s">
        <v>4246</v>
      </c>
      <c r="CE408" s="12" t="s">
        <v>103</v>
      </c>
      <c r="CF408" s="175"/>
      <c r="CG408" s="175"/>
      <c r="CH408" s="182" t="s">
        <v>245</v>
      </c>
      <c r="CI408" s="182" t="s">
        <v>246</v>
      </c>
      <c r="CJ408" s="182" t="s">
        <v>99</v>
      </c>
      <c r="CK408" s="182" t="s">
        <v>247</v>
      </c>
    </row>
    <row r="409" spans="1:89" ht="72" x14ac:dyDescent="0.25">
      <c r="A409" s="140">
        <v>411</v>
      </c>
      <c r="B409" s="10" t="s">
        <v>4247</v>
      </c>
      <c r="C409" s="10" t="s">
        <v>4248</v>
      </c>
      <c r="D409" s="9" t="s">
        <v>1118</v>
      </c>
      <c r="E409" s="17">
        <v>44973</v>
      </c>
      <c r="F409" s="10" t="s">
        <v>4249</v>
      </c>
      <c r="G409" s="10" t="s">
        <v>91</v>
      </c>
      <c r="H409" s="11" t="s">
        <v>92</v>
      </c>
      <c r="I409" s="11" t="s">
        <v>93</v>
      </c>
      <c r="J409" s="52">
        <v>51808999</v>
      </c>
      <c r="K409" s="13">
        <v>7</v>
      </c>
      <c r="L409" s="13" t="s">
        <v>94</v>
      </c>
      <c r="M409" s="3" t="s">
        <v>95</v>
      </c>
      <c r="N409" s="10" t="s">
        <v>4250</v>
      </c>
      <c r="O409" s="11" t="s">
        <v>97</v>
      </c>
      <c r="P409" s="3" t="s">
        <v>98</v>
      </c>
      <c r="Q409" s="10" t="s">
        <v>99</v>
      </c>
      <c r="R409" s="10" t="s">
        <v>1475</v>
      </c>
      <c r="S409" s="10" t="s">
        <v>1476</v>
      </c>
      <c r="T409" s="10">
        <v>51746389</v>
      </c>
      <c r="U409" s="10" t="s">
        <v>1475</v>
      </c>
      <c r="V409" s="9" t="s">
        <v>103</v>
      </c>
      <c r="W409" s="9" t="s">
        <v>103</v>
      </c>
      <c r="X409" s="9" t="s">
        <v>103</v>
      </c>
      <c r="Y409" s="9" t="s">
        <v>104</v>
      </c>
      <c r="Z409" s="18">
        <v>136915482</v>
      </c>
      <c r="AA409" s="9" t="s">
        <v>103</v>
      </c>
      <c r="AB409" s="9" t="s">
        <v>103</v>
      </c>
      <c r="AC409" s="18">
        <v>12446862</v>
      </c>
      <c r="AD409" s="6" t="s">
        <v>103</v>
      </c>
      <c r="AE409" s="13">
        <v>63023</v>
      </c>
      <c r="AF409" s="13">
        <v>114123</v>
      </c>
      <c r="AG409" s="52">
        <v>2018011001175</v>
      </c>
      <c r="AH409" s="20">
        <v>44980</v>
      </c>
      <c r="AI409" s="17">
        <v>44981</v>
      </c>
      <c r="AJ409" s="10" t="s">
        <v>103</v>
      </c>
      <c r="AK409" s="10" t="s">
        <v>103</v>
      </c>
      <c r="AL409" s="21" t="s">
        <v>103</v>
      </c>
      <c r="AM409" s="10" t="s">
        <v>103</v>
      </c>
      <c r="AN409" s="20" t="s">
        <v>103</v>
      </c>
      <c r="AO409" s="7">
        <v>0</v>
      </c>
      <c r="AP409" s="10" t="s">
        <v>103</v>
      </c>
      <c r="AQ409" s="7">
        <v>0</v>
      </c>
      <c r="AR409" s="10" t="s">
        <v>103</v>
      </c>
      <c r="AS409" s="7">
        <v>0</v>
      </c>
      <c r="AT409" s="3" t="s">
        <v>103</v>
      </c>
      <c r="AU409" s="7">
        <v>0</v>
      </c>
      <c r="AV409" s="3" t="s">
        <v>103</v>
      </c>
      <c r="AW409" s="7">
        <v>0</v>
      </c>
      <c r="AX409" s="3" t="s">
        <v>103</v>
      </c>
      <c r="AY409" s="7">
        <v>0</v>
      </c>
      <c r="AZ409" s="3" t="s">
        <v>103</v>
      </c>
      <c r="BA409" s="10">
        <v>0</v>
      </c>
      <c r="BB409" s="13" t="s">
        <v>103</v>
      </c>
      <c r="BC409" s="3">
        <f t="shared" si="27"/>
        <v>0</v>
      </c>
      <c r="BD409" s="8">
        <f t="shared" si="26"/>
        <v>136915482</v>
      </c>
      <c r="BE409" s="43">
        <v>0</v>
      </c>
      <c r="BF409" s="43">
        <v>0</v>
      </c>
      <c r="BG409" s="43">
        <v>0</v>
      </c>
      <c r="BH409" s="43">
        <v>0</v>
      </c>
      <c r="BI409" s="17">
        <v>45291</v>
      </c>
      <c r="BJ409" s="17">
        <v>45291</v>
      </c>
      <c r="BK409" s="183">
        <f t="shared" ca="1" si="25"/>
        <v>-838</v>
      </c>
      <c r="BL409" s="10" t="s">
        <v>127</v>
      </c>
      <c r="BM409" s="10" t="s">
        <v>95</v>
      </c>
      <c r="BN409" s="9" t="s">
        <v>107</v>
      </c>
      <c r="BO409" s="9" t="s">
        <v>4251</v>
      </c>
      <c r="BP409" s="9">
        <v>0</v>
      </c>
      <c r="BQ409" s="10" t="s">
        <v>109</v>
      </c>
      <c r="BR409" s="17">
        <v>44980</v>
      </c>
      <c r="BS409" s="17" t="s">
        <v>3817</v>
      </c>
      <c r="BT409" s="17">
        <v>44981</v>
      </c>
      <c r="BU409" s="10" t="s">
        <v>4252</v>
      </c>
      <c r="BV409" s="9" t="s">
        <v>131</v>
      </c>
      <c r="BW409" s="9" t="s">
        <v>113</v>
      </c>
      <c r="BX409" s="10" t="s">
        <v>132</v>
      </c>
      <c r="BY409" s="11" t="s">
        <v>103</v>
      </c>
      <c r="BZ409" s="10" t="s">
        <v>1759</v>
      </c>
      <c r="CA409" s="9" t="s">
        <v>103</v>
      </c>
      <c r="CB409" s="9" t="s">
        <v>117</v>
      </c>
      <c r="CC409" s="9" t="s">
        <v>4253</v>
      </c>
      <c r="CD409" s="10" t="s">
        <v>4254</v>
      </c>
      <c r="CE409" s="12" t="s">
        <v>103</v>
      </c>
      <c r="CF409" s="175"/>
      <c r="CG409" s="175"/>
      <c r="CH409" s="182" t="s">
        <v>1482</v>
      </c>
      <c r="CI409" s="182" t="s">
        <v>494</v>
      </c>
      <c r="CJ409" s="182" t="s">
        <v>99</v>
      </c>
      <c r="CK409" s="182" t="s">
        <v>1483</v>
      </c>
    </row>
    <row r="410" spans="1:89" ht="126" x14ac:dyDescent="0.25">
      <c r="A410" s="140">
        <v>197</v>
      </c>
      <c r="B410" s="10" t="s">
        <v>4255</v>
      </c>
      <c r="C410" s="10" t="s">
        <v>4256</v>
      </c>
      <c r="D410" s="9" t="s">
        <v>1118</v>
      </c>
      <c r="E410" s="17">
        <v>44973</v>
      </c>
      <c r="F410" s="10" t="s">
        <v>4257</v>
      </c>
      <c r="G410" s="10" t="s">
        <v>91</v>
      </c>
      <c r="H410" s="11" t="s">
        <v>92</v>
      </c>
      <c r="I410" s="11" t="s">
        <v>93</v>
      </c>
      <c r="J410" s="19">
        <v>28215946</v>
      </c>
      <c r="K410" s="9">
        <v>8</v>
      </c>
      <c r="L410" s="9" t="s">
        <v>94</v>
      </c>
      <c r="M410" s="10" t="s">
        <v>4258</v>
      </c>
      <c r="N410" s="10" t="s">
        <v>968</v>
      </c>
      <c r="O410" s="10" t="s">
        <v>384</v>
      </c>
      <c r="P410" s="3" t="s">
        <v>98</v>
      </c>
      <c r="Q410" s="10" t="s">
        <v>99</v>
      </c>
      <c r="R410" s="10" t="s">
        <v>653</v>
      </c>
      <c r="S410" s="10" t="s">
        <v>654</v>
      </c>
      <c r="T410" s="11">
        <v>52032888</v>
      </c>
      <c r="U410" s="10" t="s">
        <v>653</v>
      </c>
      <c r="V410" s="11" t="s">
        <v>655</v>
      </c>
      <c r="W410" s="9" t="s">
        <v>103</v>
      </c>
      <c r="X410" s="9" t="s">
        <v>103</v>
      </c>
      <c r="Y410" s="9" t="s">
        <v>104</v>
      </c>
      <c r="Z410" s="18">
        <v>83485039</v>
      </c>
      <c r="AA410" s="9" t="s">
        <v>103</v>
      </c>
      <c r="AB410" s="9" t="s">
        <v>103</v>
      </c>
      <c r="AC410" s="18">
        <v>7589549</v>
      </c>
      <c r="AD410" s="6" t="s">
        <v>103</v>
      </c>
      <c r="AE410" s="9">
        <v>58923</v>
      </c>
      <c r="AF410" s="9">
        <v>108223</v>
      </c>
      <c r="AG410" s="19" t="s">
        <v>221</v>
      </c>
      <c r="AH410" s="17">
        <v>44978</v>
      </c>
      <c r="AI410" s="17">
        <v>44980</v>
      </c>
      <c r="AJ410" s="10" t="s">
        <v>103</v>
      </c>
      <c r="AK410" s="10" t="s">
        <v>103</v>
      </c>
      <c r="AL410" s="21" t="s">
        <v>103</v>
      </c>
      <c r="AM410" s="10" t="s">
        <v>103</v>
      </c>
      <c r="AN410" s="20" t="s">
        <v>103</v>
      </c>
      <c r="AO410" s="7">
        <v>0</v>
      </c>
      <c r="AP410" s="10" t="s">
        <v>103</v>
      </c>
      <c r="AQ410" s="7">
        <v>0</v>
      </c>
      <c r="AR410" s="10" t="s">
        <v>103</v>
      </c>
      <c r="AS410" s="7">
        <v>0</v>
      </c>
      <c r="AT410" s="3" t="s">
        <v>103</v>
      </c>
      <c r="AU410" s="7">
        <v>0</v>
      </c>
      <c r="AV410" s="3" t="s">
        <v>103</v>
      </c>
      <c r="AW410" s="7">
        <v>0</v>
      </c>
      <c r="AX410" s="3" t="s">
        <v>103</v>
      </c>
      <c r="AY410" s="7">
        <v>0</v>
      </c>
      <c r="AZ410" s="3" t="s">
        <v>103</v>
      </c>
      <c r="BA410" s="10">
        <v>0</v>
      </c>
      <c r="BB410" s="3" t="s">
        <v>103</v>
      </c>
      <c r="BC410" s="3">
        <f t="shared" si="27"/>
        <v>0</v>
      </c>
      <c r="BD410" s="8">
        <f t="shared" si="26"/>
        <v>83485039</v>
      </c>
      <c r="BE410" s="43">
        <v>0</v>
      </c>
      <c r="BF410" s="43">
        <v>0</v>
      </c>
      <c r="BG410" s="43">
        <v>0</v>
      </c>
      <c r="BH410" s="43">
        <v>0</v>
      </c>
      <c r="BI410" s="17">
        <v>45291</v>
      </c>
      <c r="BJ410" s="17">
        <v>45291</v>
      </c>
      <c r="BK410" s="183">
        <f t="shared" ref="BK410:BK473" ca="1" si="28">BJ410-TODAY()</f>
        <v>-838</v>
      </c>
      <c r="BL410" s="10" t="s">
        <v>127</v>
      </c>
      <c r="BM410" s="10" t="s">
        <v>4259</v>
      </c>
      <c r="BN410" s="9" t="s">
        <v>107</v>
      </c>
      <c r="BO410" s="9" t="s">
        <v>4260</v>
      </c>
      <c r="BP410" s="9">
        <v>1</v>
      </c>
      <c r="BQ410" s="10" t="s">
        <v>158</v>
      </c>
      <c r="BR410" s="17">
        <v>44979</v>
      </c>
      <c r="BS410" s="9" t="s">
        <v>3078</v>
      </c>
      <c r="BT410" s="17">
        <v>44980</v>
      </c>
      <c r="BU410" s="10" t="s">
        <v>4261</v>
      </c>
      <c r="BV410" s="10" t="s">
        <v>131</v>
      </c>
      <c r="BW410" s="124" t="s">
        <v>113</v>
      </c>
      <c r="BX410" s="10" t="s">
        <v>132</v>
      </c>
      <c r="BY410" s="9" t="s">
        <v>103</v>
      </c>
      <c r="BZ410" s="10" t="s">
        <v>142</v>
      </c>
      <c r="CA410" s="9" t="s">
        <v>103</v>
      </c>
      <c r="CB410" s="9" t="s">
        <v>117</v>
      </c>
      <c r="CC410" s="9" t="s">
        <v>4262</v>
      </c>
      <c r="CD410" s="10" t="s">
        <v>4263</v>
      </c>
      <c r="CE410" s="12" t="s">
        <v>103</v>
      </c>
      <c r="CF410" s="175"/>
      <c r="CG410" s="175"/>
      <c r="CH410" s="182" t="s">
        <v>245</v>
      </c>
      <c r="CI410" s="182" t="s">
        <v>246</v>
      </c>
      <c r="CJ410" s="182" t="s">
        <v>99</v>
      </c>
      <c r="CK410" s="182" t="s">
        <v>247</v>
      </c>
    </row>
    <row r="411" spans="1:89" ht="72" x14ac:dyDescent="0.25">
      <c r="A411" s="140">
        <v>663</v>
      </c>
      <c r="B411" s="10" t="s">
        <v>4264</v>
      </c>
      <c r="C411" s="10" t="s">
        <v>4265</v>
      </c>
      <c r="D411" s="9" t="s">
        <v>321</v>
      </c>
      <c r="E411" s="17">
        <v>44973</v>
      </c>
      <c r="F411" s="10" t="s">
        <v>4266</v>
      </c>
      <c r="G411" s="10" t="s">
        <v>91</v>
      </c>
      <c r="H411" s="11" t="s">
        <v>92</v>
      </c>
      <c r="I411" s="11" t="s">
        <v>93</v>
      </c>
      <c r="J411" s="21">
        <v>1083039631</v>
      </c>
      <c r="K411" s="9">
        <v>1</v>
      </c>
      <c r="L411" s="9" t="s">
        <v>94</v>
      </c>
      <c r="M411" s="3" t="s">
        <v>95</v>
      </c>
      <c r="N411" s="111" t="s">
        <v>3220</v>
      </c>
      <c r="O411" s="10" t="s">
        <v>384</v>
      </c>
      <c r="P411" s="3" t="s">
        <v>98</v>
      </c>
      <c r="Q411" s="10" t="s">
        <v>99</v>
      </c>
      <c r="R411" s="10" t="s">
        <v>1528</v>
      </c>
      <c r="S411" s="10" t="s">
        <v>4267</v>
      </c>
      <c r="T411" s="28">
        <v>57441403</v>
      </c>
      <c r="U411" s="10" t="s">
        <v>1004</v>
      </c>
      <c r="V411" s="9" t="s">
        <v>103</v>
      </c>
      <c r="W411" s="111" t="s">
        <v>3221</v>
      </c>
      <c r="X411" s="10" t="s">
        <v>4268</v>
      </c>
      <c r="Y411" s="10" t="s">
        <v>104</v>
      </c>
      <c r="Z411" s="18">
        <v>35746762</v>
      </c>
      <c r="AA411" s="9" t="s">
        <v>103</v>
      </c>
      <c r="AB411" s="9" t="s">
        <v>103</v>
      </c>
      <c r="AC411" s="18">
        <v>3415296</v>
      </c>
      <c r="AD411" s="6" t="s">
        <v>103</v>
      </c>
      <c r="AE411" s="9">
        <v>74923</v>
      </c>
      <c r="AF411" s="9">
        <v>103523</v>
      </c>
      <c r="AG411" s="19" t="s">
        <v>221</v>
      </c>
      <c r="AH411" s="17">
        <v>44977</v>
      </c>
      <c r="AI411" s="17">
        <v>44981</v>
      </c>
      <c r="AJ411" s="10" t="s">
        <v>103</v>
      </c>
      <c r="AK411" s="10" t="s">
        <v>103</v>
      </c>
      <c r="AL411" s="21" t="s">
        <v>103</v>
      </c>
      <c r="AM411" s="10" t="s">
        <v>103</v>
      </c>
      <c r="AN411" s="20" t="s">
        <v>103</v>
      </c>
      <c r="AO411" s="7">
        <v>0</v>
      </c>
      <c r="AP411" s="10" t="s">
        <v>103</v>
      </c>
      <c r="AQ411" s="7">
        <v>0</v>
      </c>
      <c r="AR411" s="10" t="s">
        <v>103</v>
      </c>
      <c r="AS411" s="7">
        <v>0</v>
      </c>
      <c r="AT411" s="3" t="s">
        <v>103</v>
      </c>
      <c r="AU411" s="7">
        <v>0</v>
      </c>
      <c r="AV411" s="3" t="s">
        <v>103</v>
      </c>
      <c r="AW411" s="7">
        <v>0</v>
      </c>
      <c r="AX411" s="3" t="s">
        <v>103</v>
      </c>
      <c r="AY411" s="7">
        <v>0</v>
      </c>
      <c r="AZ411" s="3" t="s">
        <v>103</v>
      </c>
      <c r="BA411" s="10">
        <v>0</v>
      </c>
      <c r="BB411" s="13" t="s">
        <v>103</v>
      </c>
      <c r="BC411" s="3">
        <f t="shared" si="27"/>
        <v>0</v>
      </c>
      <c r="BD411" s="8">
        <f t="shared" ref="BD411:BD473" si="29">Z411+AO411+AQ411+AS411</f>
        <v>35746762</v>
      </c>
      <c r="BE411" s="43">
        <v>0</v>
      </c>
      <c r="BF411" s="43">
        <v>0</v>
      </c>
      <c r="BG411" s="43">
        <v>0</v>
      </c>
      <c r="BH411" s="43">
        <v>0</v>
      </c>
      <c r="BI411" s="17">
        <v>45291</v>
      </c>
      <c r="BJ411" s="17">
        <v>45291</v>
      </c>
      <c r="BK411" s="183">
        <f t="shared" ca="1" si="28"/>
        <v>-838</v>
      </c>
      <c r="BL411" s="10" t="s">
        <v>127</v>
      </c>
      <c r="BM411" s="10" t="s">
        <v>95</v>
      </c>
      <c r="BN411" s="9" t="s">
        <v>107</v>
      </c>
      <c r="BO411" s="9" t="s">
        <v>4269</v>
      </c>
      <c r="BP411" s="9">
        <v>0</v>
      </c>
      <c r="BQ411" s="9" t="s">
        <v>109</v>
      </c>
      <c r="BR411" s="17">
        <v>44979</v>
      </c>
      <c r="BS411" s="9" t="s">
        <v>4270</v>
      </c>
      <c r="BT411" s="17">
        <v>44980</v>
      </c>
      <c r="BU411" s="10" t="s">
        <v>4271</v>
      </c>
      <c r="BV411" s="11" t="s">
        <v>131</v>
      </c>
      <c r="BW411" s="9" t="s">
        <v>113</v>
      </c>
      <c r="BX411" s="10" t="s">
        <v>132</v>
      </c>
      <c r="BY411" s="9" t="s">
        <v>103</v>
      </c>
      <c r="BZ411" s="10" t="s">
        <v>142</v>
      </c>
      <c r="CA411" s="9" t="s">
        <v>103</v>
      </c>
      <c r="CB411" s="9" t="s">
        <v>160</v>
      </c>
      <c r="CC411" s="9" t="s">
        <v>4272</v>
      </c>
      <c r="CD411" s="10" t="s">
        <v>4273</v>
      </c>
      <c r="CE411" s="12" t="s">
        <v>103</v>
      </c>
      <c r="CF411" s="175"/>
      <c r="CG411" s="175"/>
      <c r="CH411" s="182" t="s">
        <v>2203</v>
      </c>
      <c r="CI411" s="182" t="s">
        <v>246</v>
      </c>
      <c r="CJ411" s="182" t="s">
        <v>727</v>
      </c>
      <c r="CK411" s="182" t="s">
        <v>727</v>
      </c>
    </row>
    <row r="412" spans="1:89" ht="108" x14ac:dyDescent="0.25">
      <c r="A412" s="140">
        <v>248</v>
      </c>
      <c r="B412" s="10" t="s">
        <v>4274</v>
      </c>
      <c r="C412" s="10" t="s">
        <v>4275</v>
      </c>
      <c r="D412" s="9" t="s">
        <v>321</v>
      </c>
      <c r="E412" s="17">
        <v>44973</v>
      </c>
      <c r="F412" s="10" t="s">
        <v>4276</v>
      </c>
      <c r="G412" s="10" t="s">
        <v>91</v>
      </c>
      <c r="H412" s="11" t="s">
        <v>92</v>
      </c>
      <c r="I412" s="11" t="s">
        <v>93</v>
      </c>
      <c r="J412" s="19">
        <v>79378794</v>
      </c>
      <c r="K412" s="41">
        <v>1</v>
      </c>
      <c r="L412" s="9" t="s">
        <v>94</v>
      </c>
      <c r="M412" s="3" t="s">
        <v>95</v>
      </c>
      <c r="N412" s="10" t="s">
        <v>4277</v>
      </c>
      <c r="O412" s="10" t="s">
        <v>97</v>
      </c>
      <c r="P412" s="3" t="s">
        <v>98</v>
      </c>
      <c r="Q412" s="10" t="s">
        <v>99</v>
      </c>
      <c r="R412" s="10" t="s">
        <v>627</v>
      </c>
      <c r="S412" s="10" t="s">
        <v>628</v>
      </c>
      <c r="T412" s="11">
        <v>79542112</v>
      </c>
      <c r="U412" s="10" t="s">
        <v>627</v>
      </c>
      <c r="V412" s="9" t="s">
        <v>103</v>
      </c>
      <c r="W412" s="9" t="s">
        <v>103</v>
      </c>
      <c r="X412" s="9" t="s">
        <v>103</v>
      </c>
      <c r="Y412" s="9" t="s">
        <v>104</v>
      </c>
      <c r="Z412" s="18">
        <v>115609114</v>
      </c>
      <c r="AA412" s="9" t="s">
        <v>103</v>
      </c>
      <c r="AB412" s="9" t="s">
        <v>103</v>
      </c>
      <c r="AC412" s="18">
        <v>11080746</v>
      </c>
      <c r="AD412" s="6" t="s">
        <v>103</v>
      </c>
      <c r="AE412" s="11">
        <v>65923</v>
      </c>
      <c r="AF412" s="11" t="s">
        <v>4278</v>
      </c>
      <c r="AG412" s="15" t="s">
        <v>105</v>
      </c>
      <c r="AH412" s="17">
        <v>44974</v>
      </c>
      <c r="AI412" s="17">
        <v>44979</v>
      </c>
      <c r="AJ412" s="10" t="s">
        <v>103</v>
      </c>
      <c r="AK412" s="10" t="s">
        <v>103</v>
      </c>
      <c r="AL412" s="21" t="s">
        <v>103</v>
      </c>
      <c r="AM412" s="10" t="s">
        <v>103</v>
      </c>
      <c r="AN412" s="20" t="s">
        <v>103</v>
      </c>
      <c r="AO412" s="7">
        <v>0</v>
      </c>
      <c r="AP412" s="10" t="s">
        <v>103</v>
      </c>
      <c r="AQ412" s="7">
        <v>0</v>
      </c>
      <c r="AR412" s="10" t="s">
        <v>103</v>
      </c>
      <c r="AS412" s="7">
        <v>0</v>
      </c>
      <c r="AT412" s="3" t="s">
        <v>103</v>
      </c>
      <c r="AU412" s="7">
        <v>0</v>
      </c>
      <c r="AV412" s="3" t="s">
        <v>103</v>
      </c>
      <c r="AW412" s="7">
        <v>0</v>
      </c>
      <c r="AX412" s="3" t="s">
        <v>103</v>
      </c>
      <c r="AY412" s="7">
        <v>0</v>
      </c>
      <c r="AZ412" s="3" t="s">
        <v>103</v>
      </c>
      <c r="BA412" s="10">
        <v>0</v>
      </c>
      <c r="BB412" s="3" t="s">
        <v>103</v>
      </c>
      <c r="BC412" s="3">
        <f t="shared" si="27"/>
        <v>-19</v>
      </c>
      <c r="BD412" s="8">
        <f t="shared" si="29"/>
        <v>115609114</v>
      </c>
      <c r="BE412" s="43">
        <v>0</v>
      </c>
      <c r="BF412" s="43">
        <v>0</v>
      </c>
      <c r="BG412" s="43">
        <v>0</v>
      </c>
      <c r="BH412" s="43">
        <v>0</v>
      </c>
      <c r="BI412" s="17">
        <v>45291</v>
      </c>
      <c r="BJ412" s="17">
        <v>45272</v>
      </c>
      <c r="BK412" s="183">
        <f t="shared" ca="1" si="28"/>
        <v>-857</v>
      </c>
      <c r="BL412" s="10" t="s">
        <v>127</v>
      </c>
      <c r="BM412" s="10" t="s">
        <v>95</v>
      </c>
      <c r="BN412" s="10" t="s">
        <v>107</v>
      </c>
      <c r="BO412" s="9" t="s">
        <v>4279</v>
      </c>
      <c r="BP412" s="9">
        <v>0</v>
      </c>
      <c r="BQ412" s="10" t="s">
        <v>109</v>
      </c>
      <c r="BR412" s="17">
        <v>44977</v>
      </c>
      <c r="BS412" s="9" t="s">
        <v>4280</v>
      </c>
      <c r="BT412" s="17">
        <v>44978</v>
      </c>
      <c r="BU412" s="11" t="s">
        <v>4281</v>
      </c>
      <c r="BV412" s="10" t="s">
        <v>4282</v>
      </c>
      <c r="BW412" s="9" t="s">
        <v>113</v>
      </c>
      <c r="BX412" s="9" t="s">
        <v>114</v>
      </c>
      <c r="BY412" s="9" t="s">
        <v>103</v>
      </c>
      <c r="BZ412" s="10" t="s">
        <v>142</v>
      </c>
      <c r="CA412" s="9" t="s">
        <v>103</v>
      </c>
      <c r="CB412" s="9" t="s">
        <v>160</v>
      </c>
      <c r="CC412" s="10" t="s">
        <v>113</v>
      </c>
      <c r="CD412" s="10" t="s">
        <v>4283</v>
      </c>
      <c r="CE412" s="12">
        <v>45273</v>
      </c>
      <c r="CF412" s="175"/>
      <c r="CG412" s="175"/>
      <c r="CH412" s="182" t="s">
        <v>635</v>
      </c>
      <c r="CI412" s="182" t="s">
        <v>121</v>
      </c>
      <c r="CJ412" s="182" t="s">
        <v>99</v>
      </c>
      <c r="CK412" s="182" t="s">
        <v>122</v>
      </c>
    </row>
    <row r="413" spans="1:89" ht="108" x14ac:dyDescent="0.25">
      <c r="A413" s="140">
        <v>201</v>
      </c>
      <c r="B413" s="10" t="s">
        <v>4284</v>
      </c>
      <c r="C413" s="10" t="s">
        <v>4285</v>
      </c>
      <c r="D413" s="9" t="s">
        <v>321</v>
      </c>
      <c r="E413" s="17">
        <v>44973</v>
      </c>
      <c r="F413" s="10" t="s">
        <v>4286</v>
      </c>
      <c r="G413" s="10" t="s">
        <v>91</v>
      </c>
      <c r="H413" s="11" t="s">
        <v>92</v>
      </c>
      <c r="I413" s="11" t="s">
        <v>93</v>
      </c>
      <c r="J413" s="19">
        <v>1077439409</v>
      </c>
      <c r="K413" s="13">
        <v>5</v>
      </c>
      <c r="L413" s="9" t="s">
        <v>94</v>
      </c>
      <c r="M413" s="13" t="s">
        <v>2369</v>
      </c>
      <c r="N413" s="10" t="s">
        <v>2414</v>
      </c>
      <c r="O413" s="10" t="s">
        <v>384</v>
      </c>
      <c r="P413" s="3" t="s">
        <v>98</v>
      </c>
      <c r="Q413" s="10" t="s">
        <v>99</v>
      </c>
      <c r="R413" s="10" t="s">
        <v>653</v>
      </c>
      <c r="S413" s="10" t="s">
        <v>654</v>
      </c>
      <c r="T413" s="11">
        <v>52032888</v>
      </c>
      <c r="U413" s="10" t="s">
        <v>653</v>
      </c>
      <c r="V413" s="11" t="s">
        <v>655</v>
      </c>
      <c r="W413" s="9" t="s">
        <v>103</v>
      </c>
      <c r="X413" s="9" t="s">
        <v>103</v>
      </c>
      <c r="Y413" s="9" t="s">
        <v>104</v>
      </c>
      <c r="Z413" s="18">
        <v>83485039</v>
      </c>
      <c r="AA413" s="9" t="s">
        <v>103</v>
      </c>
      <c r="AB413" s="9" t="s">
        <v>103</v>
      </c>
      <c r="AC413" s="18">
        <v>7589549</v>
      </c>
      <c r="AD413" s="6" t="s">
        <v>103</v>
      </c>
      <c r="AE413" s="9">
        <v>58823</v>
      </c>
      <c r="AF413" s="9">
        <v>103623</v>
      </c>
      <c r="AG413" s="19">
        <v>2022011000068</v>
      </c>
      <c r="AH413" s="20">
        <v>44977</v>
      </c>
      <c r="AI413" s="20">
        <v>44978</v>
      </c>
      <c r="AJ413" s="10" t="s">
        <v>103</v>
      </c>
      <c r="AK413" s="10" t="s">
        <v>103</v>
      </c>
      <c r="AL413" s="21" t="s">
        <v>103</v>
      </c>
      <c r="AM413" s="10" t="s">
        <v>103</v>
      </c>
      <c r="AN413" s="20" t="s">
        <v>103</v>
      </c>
      <c r="AO413" s="7">
        <v>0</v>
      </c>
      <c r="AP413" s="10" t="s">
        <v>103</v>
      </c>
      <c r="AQ413" s="7">
        <v>0</v>
      </c>
      <c r="AR413" s="10" t="s">
        <v>103</v>
      </c>
      <c r="AS413" s="7">
        <v>0</v>
      </c>
      <c r="AT413" s="3" t="s">
        <v>103</v>
      </c>
      <c r="AU413" s="7">
        <v>0</v>
      </c>
      <c r="AV413" s="3" t="s">
        <v>103</v>
      </c>
      <c r="AW413" s="7">
        <v>0</v>
      </c>
      <c r="AX413" s="3" t="s">
        <v>103</v>
      </c>
      <c r="AY413" s="7">
        <v>0</v>
      </c>
      <c r="AZ413" s="3" t="s">
        <v>103</v>
      </c>
      <c r="BA413" s="10">
        <v>0</v>
      </c>
      <c r="BB413" s="3" t="s">
        <v>103</v>
      </c>
      <c r="BC413" s="3">
        <f t="shared" si="27"/>
        <v>0</v>
      </c>
      <c r="BD413" s="8">
        <f t="shared" si="29"/>
        <v>83485039</v>
      </c>
      <c r="BE413" s="43">
        <v>0</v>
      </c>
      <c r="BF413" s="43">
        <v>0</v>
      </c>
      <c r="BG413" s="43">
        <v>0</v>
      </c>
      <c r="BH413" s="43">
        <v>0</v>
      </c>
      <c r="BI413" s="17">
        <v>45291</v>
      </c>
      <c r="BJ413" s="17">
        <v>45291</v>
      </c>
      <c r="BK413" s="183">
        <f t="shared" ca="1" si="28"/>
        <v>-838</v>
      </c>
      <c r="BL413" s="10" t="s">
        <v>127</v>
      </c>
      <c r="BM413" s="11" t="s">
        <v>2370</v>
      </c>
      <c r="BN413" s="10" t="s">
        <v>107</v>
      </c>
      <c r="BO413" s="9" t="s">
        <v>4287</v>
      </c>
      <c r="BP413" s="9">
        <v>0</v>
      </c>
      <c r="BQ413" s="10" t="s">
        <v>109</v>
      </c>
      <c r="BR413" s="17">
        <v>44977</v>
      </c>
      <c r="BS413" s="9" t="s">
        <v>4280</v>
      </c>
      <c r="BT413" s="17">
        <v>44978</v>
      </c>
      <c r="BU413" s="10" t="s">
        <v>4288</v>
      </c>
      <c r="BV413" s="9" t="s">
        <v>131</v>
      </c>
      <c r="BW413" s="124" t="s">
        <v>113</v>
      </c>
      <c r="BX413" s="10" t="s">
        <v>132</v>
      </c>
      <c r="BY413" s="9" t="s">
        <v>103</v>
      </c>
      <c r="BZ413" s="10" t="s">
        <v>142</v>
      </c>
      <c r="CA413" s="9" t="s">
        <v>103</v>
      </c>
      <c r="CB413" s="9" t="s">
        <v>117</v>
      </c>
      <c r="CC413" s="9" t="s">
        <v>4289</v>
      </c>
      <c r="CD413" s="10" t="s">
        <v>4290</v>
      </c>
      <c r="CE413" s="12" t="s">
        <v>103</v>
      </c>
      <c r="CF413" s="175"/>
      <c r="CG413" s="175"/>
      <c r="CH413" s="182" t="s">
        <v>245</v>
      </c>
      <c r="CI413" s="182" t="s">
        <v>246</v>
      </c>
      <c r="CJ413" s="182" t="s">
        <v>99</v>
      </c>
      <c r="CK413" s="182" t="s">
        <v>247</v>
      </c>
    </row>
    <row r="414" spans="1:89" ht="90" x14ac:dyDescent="0.25">
      <c r="A414" s="140">
        <v>357</v>
      </c>
      <c r="B414" s="10" t="s">
        <v>4291</v>
      </c>
      <c r="C414" s="10" t="s">
        <v>4292</v>
      </c>
      <c r="D414" s="9" t="s">
        <v>263</v>
      </c>
      <c r="E414" s="17">
        <v>44973</v>
      </c>
      <c r="F414" s="10" t="s">
        <v>4293</v>
      </c>
      <c r="G414" s="10" t="s">
        <v>91</v>
      </c>
      <c r="H414" s="11" t="s">
        <v>92</v>
      </c>
      <c r="I414" s="11" t="s">
        <v>93</v>
      </c>
      <c r="J414" s="52">
        <v>1032437109</v>
      </c>
      <c r="K414" s="13">
        <v>8</v>
      </c>
      <c r="L414" s="9" t="s">
        <v>94</v>
      </c>
      <c r="M414" s="13" t="s">
        <v>4294</v>
      </c>
      <c r="N414" s="10" t="s">
        <v>4295</v>
      </c>
      <c r="O414" s="11" t="s">
        <v>97</v>
      </c>
      <c r="P414" s="3" t="s">
        <v>98</v>
      </c>
      <c r="Q414" s="10" t="s">
        <v>99</v>
      </c>
      <c r="R414" s="10" t="s">
        <v>4041</v>
      </c>
      <c r="S414" s="10" t="s">
        <v>4042</v>
      </c>
      <c r="T414" s="10">
        <v>43088680</v>
      </c>
      <c r="U414" s="10" t="s">
        <v>4041</v>
      </c>
      <c r="V414" s="9" t="s">
        <v>103</v>
      </c>
      <c r="W414" s="9" t="s">
        <v>103</v>
      </c>
      <c r="X414" s="9" t="s">
        <v>103</v>
      </c>
      <c r="Y414" s="9" t="s">
        <v>104</v>
      </c>
      <c r="Z414" s="18">
        <v>72849558</v>
      </c>
      <c r="AA414" s="9" t="s">
        <v>103</v>
      </c>
      <c r="AB414" s="9" t="s">
        <v>103</v>
      </c>
      <c r="AC414" s="18">
        <v>6982386</v>
      </c>
      <c r="AD414" s="6" t="s">
        <v>103</v>
      </c>
      <c r="AE414" s="9">
        <v>27023</v>
      </c>
      <c r="AF414" s="9">
        <v>101323</v>
      </c>
      <c r="AG414" s="19">
        <v>2018011001175</v>
      </c>
      <c r="AH414" s="17">
        <v>44977</v>
      </c>
      <c r="AI414" s="17">
        <v>44978</v>
      </c>
      <c r="AJ414" s="10" t="s">
        <v>103</v>
      </c>
      <c r="AK414" s="10" t="s">
        <v>103</v>
      </c>
      <c r="AL414" s="21" t="s">
        <v>103</v>
      </c>
      <c r="AM414" s="10" t="s">
        <v>103</v>
      </c>
      <c r="AN414" s="20" t="s">
        <v>103</v>
      </c>
      <c r="AO414" s="7">
        <v>0</v>
      </c>
      <c r="AP414" s="10" t="s">
        <v>103</v>
      </c>
      <c r="AQ414" s="7">
        <v>0</v>
      </c>
      <c r="AR414" s="10" t="s">
        <v>103</v>
      </c>
      <c r="AS414" s="7">
        <v>0</v>
      </c>
      <c r="AT414" s="3" t="s">
        <v>103</v>
      </c>
      <c r="AU414" s="7">
        <v>0</v>
      </c>
      <c r="AV414" s="3" t="s">
        <v>103</v>
      </c>
      <c r="AW414" s="7">
        <v>0</v>
      </c>
      <c r="AX414" s="3" t="s">
        <v>103</v>
      </c>
      <c r="AY414" s="7">
        <v>0</v>
      </c>
      <c r="AZ414" s="3" t="s">
        <v>103</v>
      </c>
      <c r="BA414" s="10">
        <v>0</v>
      </c>
      <c r="BB414" s="13" t="s">
        <v>103</v>
      </c>
      <c r="BC414" s="3">
        <f t="shared" si="27"/>
        <v>0</v>
      </c>
      <c r="BD414" s="8">
        <f t="shared" si="29"/>
        <v>72849558</v>
      </c>
      <c r="BE414" s="43">
        <v>0</v>
      </c>
      <c r="BF414" s="43">
        <v>0</v>
      </c>
      <c r="BG414" s="43">
        <v>0</v>
      </c>
      <c r="BH414" s="43">
        <v>0</v>
      </c>
      <c r="BI414" s="17">
        <v>45291</v>
      </c>
      <c r="BJ414" s="17">
        <v>45291</v>
      </c>
      <c r="BK414" s="183">
        <f t="shared" ca="1" si="28"/>
        <v>-838</v>
      </c>
      <c r="BL414" s="10" t="s">
        <v>127</v>
      </c>
      <c r="BM414" s="10" t="s">
        <v>95</v>
      </c>
      <c r="BN414" s="10" t="s">
        <v>107</v>
      </c>
      <c r="BO414" s="9" t="s">
        <v>4296</v>
      </c>
      <c r="BP414" s="9">
        <v>0</v>
      </c>
      <c r="BQ414" s="11" t="s">
        <v>109</v>
      </c>
      <c r="BR414" s="17">
        <v>44977</v>
      </c>
      <c r="BS414" s="9" t="s">
        <v>4280</v>
      </c>
      <c r="BT414" s="17">
        <v>44977</v>
      </c>
      <c r="BU414" s="10" t="s">
        <v>4297</v>
      </c>
      <c r="BV414" s="9" t="s">
        <v>131</v>
      </c>
      <c r="BW414" s="9" t="s">
        <v>113</v>
      </c>
      <c r="BX414" s="10" t="s">
        <v>132</v>
      </c>
      <c r="BY414" s="9" t="s">
        <v>103</v>
      </c>
      <c r="BZ414" s="11" t="s">
        <v>175</v>
      </c>
      <c r="CA414" s="9" t="s">
        <v>103</v>
      </c>
      <c r="CB414" s="9" t="s">
        <v>160</v>
      </c>
      <c r="CC414" s="9" t="s">
        <v>4298</v>
      </c>
      <c r="CD414" s="10" t="s">
        <v>4299</v>
      </c>
      <c r="CE414" s="12" t="s">
        <v>103</v>
      </c>
      <c r="CF414" s="175"/>
      <c r="CG414" s="175"/>
      <c r="CH414" s="182" t="s">
        <v>4047</v>
      </c>
      <c r="CI414" s="182" t="s">
        <v>4048</v>
      </c>
      <c r="CJ414" s="182" t="s">
        <v>99</v>
      </c>
      <c r="CK414" s="182" t="s">
        <v>4049</v>
      </c>
    </row>
    <row r="415" spans="1:89" ht="72" x14ac:dyDescent="0.25">
      <c r="A415" s="140">
        <v>407</v>
      </c>
      <c r="B415" s="10" t="s">
        <v>4300</v>
      </c>
      <c r="C415" s="10" t="s">
        <v>4301</v>
      </c>
      <c r="D415" s="9" t="s">
        <v>1118</v>
      </c>
      <c r="E415" s="17">
        <v>44973</v>
      </c>
      <c r="F415" s="10" t="s">
        <v>4302</v>
      </c>
      <c r="G415" s="10" t="s">
        <v>91</v>
      </c>
      <c r="H415" s="11" t="s">
        <v>92</v>
      </c>
      <c r="I415" s="11" t="s">
        <v>93</v>
      </c>
      <c r="J415" s="52">
        <v>1026592541</v>
      </c>
      <c r="K415" s="13">
        <v>8</v>
      </c>
      <c r="L415" s="9" t="s">
        <v>94</v>
      </c>
      <c r="M415" s="3" t="s">
        <v>95</v>
      </c>
      <c r="N415" s="10" t="s">
        <v>4303</v>
      </c>
      <c r="O415" s="11" t="s">
        <v>97</v>
      </c>
      <c r="P415" s="3" t="s">
        <v>98</v>
      </c>
      <c r="Q415" s="10" t="s">
        <v>99</v>
      </c>
      <c r="R415" s="10" t="s">
        <v>1475</v>
      </c>
      <c r="S415" s="10" t="s">
        <v>1476</v>
      </c>
      <c r="T415" s="10">
        <v>51746389</v>
      </c>
      <c r="U415" s="10" t="s">
        <v>1475</v>
      </c>
      <c r="V415" s="9" t="s">
        <v>103</v>
      </c>
      <c r="W415" s="9" t="s">
        <v>103</v>
      </c>
      <c r="X415" s="9" t="s">
        <v>103</v>
      </c>
      <c r="Y415" s="10" t="s">
        <v>104</v>
      </c>
      <c r="Z415" s="18">
        <v>41742503</v>
      </c>
      <c r="AA415" s="9" t="s">
        <v>103</v>
      </c>
      <c r="AB415" s="9" t="s">
        <v>103</v>
      </c>
      <c r="AC415" s="18">
        <v>3794773</v>
      </c>
      <c r="AD415" s="6" t="s">
        <v>103</v>
      </c>
      <c r="AE415" s="11">
        <v>55423</v>
      </c>
      <c r="AF415" s="11">
        <v>107523</v>
      </c>
      <c r="AG415" s="15" t="s">
        <v>105</v>
      </c>
      <c r="AH415" s="20">
        <v>44978</v>
      </c>
      <c r="AI415" s="17">
        <v>44979</v>
      </c>
      <c r="AJ415" s="10" t="s">
        <v>103</v>
      </c>
      <c r="AK415" s="10" t="s">
        <v>103</v>
      </c>
      <c r="AL415" s="21" t="s">
        <v>103</v>
      </c>
      <c r="AM415" s="10" t="s">
        <v>103</v>
      </c>
      <c r="AN415" s="20" t="s">
        <v>103</v>
      </c>
      <c r="AO415" s="7">
        <v>0</v>
      </c>
      <c r="AP415" s="10" t="s">
        <v>103</v>
      </c>
      <c r="AQ415" s="7">
        <v>0</v>
      </c>
      <c r="AR415" s="10" t="s">
        <v>103</v>
      </c>
      <c r="AS415" s="7">
        <v>0</v>
      </c>
      <c r="AT415" s="3" t="s">
        <v>103</v>
      </c>
      <c r="AU415" s="7">
        <v>0</v>
      </c>
      <c r="AV415" s="3" t="s">
        <v>103</v>
      </c>
      <c r="AW415" s="7">
        <v>0</v>
      </c>
      <c r="AX415" s="3" t="s">
        <v>103</v>
      </c>
      <c r="AY415" s="7">
        <v>0</v>
      </c>
      <c r="AZ415" s="3" t="s">
        <v>103</v>
      </c>
      <c r="BA415" s="10">
        <v>0</v>
      </c>
      <c r="BB415" s="13" t="s">
        <v>103</v>
      </c>
      <c r="BC415" s="3">
        <f t="shared" si="27"/>
        <v>0</v>
      </c>
      <c r="BD415" s="8">
        <f t="shared" si="29"/>
        <v>41742503</v>
      </c>
      <c r="BE415" s="43">
        <v>0</v>
      </c>
      <c r="BF415" s="43">
        <v>0</v>
      </c>
      <c r="BG415" s="43">
        <v>0</v>
      </c>
      <c r="BH415" s="43">
        <v>0</v>
      </c>
      <c r="BI415" s="20">
        <v>45291</v>
      </c>
      <c r="BJ415" s="20">
        <v>45291</v>
      </c>
      <c r="BK415" s="183">
        <f t="shared" ca="1" si="28"/>
        <v>-838</v>
      </c>
      <c r="BL415" s="10" t="s">
        <v>127</v>
      </c>
      <c r="BM415" s="10" t="s">
        <v>95</v>
      </c>
      <c r="BN415" s="9" t="s">
        <v>107</v>
      </c>
      <c r="BO415" s="9" t="s">
        <v>4304</v>
      </c>
      <c r="BP415" s="10">
        <v>0</v>
      </c>
      <c r="BQ415" s="10" t="s">
        <v>109</v>
      </c>
      <c r="BR415" s="17">
        <v>44978</v>
      </c>
      <c r="BS415" s="9" t="s">
        <v>3685</v>
      </c>
      <c r="BT415" s="17">
        <v>44979</v>
      </c>
      <c r="BU415" s="11" t="s">
        <v>4305</v>
      </c>
      <c r="BV415" s="9" t="s">
        <v>131</v>
      </c>
      <c r="BW415" s="9" t="s">
        <v>113</v>
      </c>
      <c r="BX415" s="10" t="s">
        <v>132</v>
      </c>
      <c r="BY415" s="9" t="s">
        <v>103</v>
      </c>
      <c r="BZ415" s="10" t="s">
        <v>4306</v>
      </c>
      <c r="CA415" s="9" t="s">
        <v>103</v>
      </c>
      <c r="CB415" s="9" t="s">
        <v>160</v>
      </c>
      <c r="CC415" s="9" t="s">
        <v>4307</v>
      </c>
      <c r="CD415" s="10" t="s">
        <v>4308</v>
      </c>
      <c r="CE415" s="12" t="s">
        <v>103</v>
      </c>
      <c r="CF415" s="175"/>
      <c r="CG415" s="175"/>
      <c r="CH415" s="182" t="s">
        <v>1482</v>
      </c>
      <c r="CI415" s="182" t="s">
        <v>494</v>
      </c>
      <c r="CJ415" s="182" t="s">
        <v>99</v>
      </c>
      <c r="CK415" s="182" t="s">
        <v>1483</v>
      </c>
    </row>
    <row r="416" spans="1:89" ht="126" x14ac:dyDescent="0.25">
      <c r="A416" s="140">
        <v>75</v>
      </c>
      <c r="B416" s="10" t="s">
        <v>4309</v>
      </c>
      <c r="C416" s="10" t="s">
        <v>4310</v>
      </c>
      <c r="D416" s="9" t="s">
        <v>89</v>
      </c>
      <c r="E416" s="17">
        <v>44973</v>
      </c>
      <c r="F416" s="10" t="s">
        <v>4311</v>
      </c>
      <c r="G416" s="10" t="s">
        <v>91</v>
      </c>
      <c r="H416" s="11" t="s">
        <v>92</v>
      </c>
      <c r="I416" s="11" t="s">
        <v>93</v>
      </c>
      <c r="J416" s="52">
        <v>39423286</v>
      </c>
      <c r="K416" s="13">
        <v>7</v>
      </c>
      <c r="L416" s="13" t="s">
        <v>94</v>
      </c>
      <c r="M416" s="13" t="s">
        <v>4312</v>
      </c>
      <c r="N416" s="23" t="s">
        <v>4313</v>
      </c>
      <c r="O416" s="10" t="s">
        <v>384</v>
      </c>
      <c r="P416" s="3" t="s">
        <v>98</v>
      </c>
      <c r="Q416" s="10" t="s">
        <v>99</v>
      </c>
      <c r="R416" s="10" t="s">
        <v>744</v>
      </c>
      <c r="S416" s="10" t="s">
        <v>745</v>
      </c>
      <c r="T416" s="10">
        <v>45761628</v>
      </c>
      <c r="U416" s="11" t="s">
        <v>744</v>
      </c>
      <c r="V416" s="9" t="s">
        <v>103</v>
      </c>
      <c r="W416" s="9" t="s">
        <v>103</v>
      </c>
      <c r="X416" s="9" t="s">
        <v>103</v>
      </c>
      <c r="Y416" s="9" t="s">
        <v>104</v>
      </c>
      <c r="Z416" s="18">
        <v>107221454</v>
      </c>
      <c r="AA416" s="9" t="s">
        <v>103</v>
      </c>
      <c r="AB416" s="9" t="s">
        <v>103</v>
      </c>
      <c r="AC416" s="18">
        <v>10758006</v>
      </c>
      <c r="AD416" s="6">
        <v>11747742</v>
      </c>
      <c r="AE416" s="11">
        <v>54623</v>
      </c>
      <c r="AF416" s="11">
        <v>120723</v>
      </c>
      <c r="AG416" s="19">
        <v>2022011000068</v>
      </c>
      <c r="AH416" s="20">
        <v>44985</v>
      </c>
      <c r="AI416" s="17">
        <v>44988</v>
      </c>
      <c r="AJ416" s="10" t="s">
        <v>103</v>
      </c>
      <c r="AK416" s="10" t="s">
        <v>103</v>
      </c>
      <c r="AL416" s="21" t="s">
        <v>103</v>
      </c>
      <c r="AM416" s="10" t="s">
        <v>103</v>
      </c>
      <c r="AN416" s="20" t="s">
        <v>103</v>
      </c>
      <c r="AO416" s="7">
        <v>52864833</v>
      </c>
      <c r="AP416" s="20">
        <v>45289</v>
      </c>
      <c r="AQ416" s="7">
        <v>0</v>
      </c>
      <c r="AR416" s="10" t="s">
        <v>103</v>
      </c>
      <c r="AS416" s="7">
        <v>0</v>
      </c>
      <c r="AT416" s="3" t="s">
        <v>103</v>
      </c>
      <c r="AU416" s="7">
        <v>0</v>
      </c>
      <c r="AV416" s="3" t="s">
        <v>103</v>
      </c>
      <c r="AW416" s="7">
        <v>0</v>
      </c>
      <c r="AX416" s="3" t="s">
        <v>103</v>
      </c>
      <c r="AY416" s="7">
        <v>0</v>
      </c>
      <c r="AZ416" s="3" t="s">
        <v>103</v>
      </c>
      <c r="BA416" s="10">
        <v>1</v>
      </c>
      <c r="BB416" s="20">
        <v>45289</v>
      </c>
      <c r="BC416" s="3">
        <f t="shared" si="27"/>
        <v>136</v>
      </c>
      <c r="BD416" s="8">
        <f t="shared" si="29"/>
        <v>160086287</v>
      </c>
      <c r="BE416" s="154">
        <f>BF416+BG416+BH416</f>
        <v>52864833</v>
      </c>
      <c r="BF416" s="7">
        <f>AO416</f>
        <v>52864833</v>
      </c>
      <c r="BG416" s="7">
        <v>0</v>
      </c>
      <c r="BH416" s="7">
        <v>0</v>
      </c>
      <c r="BI416" s="17">
        <v>45291</v>
      </c>
      <c r="BJ416" s="12">
        <v>45427</v>
      </c>
      <c r="BK416" s="183">
        <f t="shared" ca="1" si="28"/>
        <v>-702</v>
      </c>
      <c r="BL416" s="10" t="s">
        <v>127</v>
      </c>
      <c r="BM416" s="9" t="s">
        <v>4312</v>
      </c>
      <c r="BN416" s="9" t="s">
        <v>107</v>
      </c>
      <c r="BO416" s="9" t="s">
        <v>4314</v>
      </c>
      <c r="BP416" s="9">
        <v>0</v>
      </c>
      <c r="BQ416" s="10" t="s">
        <v>158</v>
      </c>
      <c r="BR416" s="17">
        <v>44986</v>
      </c>
      <c r="BS416" s="9" t="s">
        <v>4315</v>
      </c>
      <c r="BT416" s="17">
        <v>44987</v>
      </c>
      <c r="BU416" s="10" t="s">
        <v>4316</v>
      </c>
      <c r="BV416" s="10" t="s">
        <v>4317</v>
      </c>
      <c r="BW416" s="124" t="s">
        <v>113</v>
      </c>
      <c r="BX416" s="11" t="s">
        <v>258</v>
      </c>
      <c r="BY416" s="9" t="s">
        <v>103</v>
      </c>
      <c r="BZ416" s="11" t="s">
        <v>115</v>
      </c>
      <c r="CA416" s="9" t="s">
        <v>103</v>
      </c>
      <c r="CB416" s="9" t="s">
        <v>117</v>
      </c>
      <c r="CC416" s="9" t="s">
        <v>4318</v>
      </c>
      <c r="CD416" s="10" t="s">
        <v>4319</v>
      </c>
      <c r="CE416" s="12" t="s">
        <v>103</v>
      </c>
      <c r="CF416" s="175"/>
      <c r="CG416" s="175"/>
      <c r="CH416" s="182" t="s">
        <v>245</v>
      </c>
      <c r="CI416" s="182" t="s">
        <v>246</v>
      </c>
      <c r="CJ416" s="182" t="s">
        <v>99</v>
      </c>
      <c r="CK416" s="182" t="s">
        <v>247</v>
      </c>
    </row>
    <row r="417" spans="1:89" ht="108" x14ac:dyDescent="0.25">
      <c r="A417" s="140">
        <v>72</v>
      </c>
      <c r="B417" s="10" t="s">
        <v>4320</v>
      </c>
      <c r="C417" s="10" t="s">
        <v>4321</v>
      </c>
      <c r="D417" s="9" t="s">
        <v>89</v>
      </c>
      <c r="E417" s="17">
        <v>44973</v>
      </c>
      <c r="F417" s="10" t="s">
        <v>4322</v>
      </c>
      <c r="G417" s="10" t="s">
        <v>91</v>
      </c>
      <c r="H417" s="11" t="s">
        <v>92</v>
      </c>
      <c r="I417" s="11" t="s">
        <v>93</v>
      </c>
      <c r="J417" s="52">
        <v>1014183736</v>
      </c>
      <c r="K417" s="13">
        <v>9</v>
      </c>
      <c r="L417" s="13" t="s">
        <v>94</v>
      </c>
      <c r="M417" s="13" t="s">
        <v>2422</v>
      </c>
      <c r="N417" s="23" t="s">
        <v>4323</v>
      </c>
      <c r="O417" s="10" t="s">
        <v>384</v>
      </c>
      <c r="P417" s="3" t="s">
        <v>98</v>
      </c>
      <c r="Q417" s="10" t="s">
        <v>99</v>
      </c>
      <c r="R417" s="10" t="s">
        <v>744</v>
      </c>
      <c r="S417" s="10" t="s">
        <v>745</v>
      </c>
      <c r="T417" s="10">
        <v>45761628</v>
      </c>
      <c r="U417" s="11" t="s">
        <v>744</v>
      </c>
      <c r="V417" s="9" t="s">
        <v>103</v>
      </c>
      <c r="W417" s="9" t="s">
        <v>103</v>
      </c>
      <c r="X417" s="9" t="s">
        <v>103</v>
      </c>
      <c r="Y417" s="9" t="s">
        <v>104</v>
      </c>
      <c r="Z417" s="18">
        <v>113317660</v>
      </c>
      <c r="AA417" s="9" t="s">
        <v>103</v>
      </c>
      <c r="AB417" s="9" t="s">
        <v>103</v>
      </c>
      <c r="AC417" s="18">
        <v>10758006</v>
      </c>
      <c r="AD417" s="6">
        <v>11747742</v>
      </c>
      <c r="AE417" s="11">
        <v>42523</v>
      </c>
      <c r="AF417" s="11">
        <v>112723</v>
      </c>
      <c r="AG417" s="19">
        <v>2022011000068</v>
      </c>
      <c r="AH417" s="17">
        <v>44980</v>
      </c>
      <c r="AI417" s="17">
        <v>44986</v>
      </c>
      <c r="AJ417" s="10" t="s">
        <v>103</v>
      </c>
      <c r="AK417" s="10" t="s">
        <v>103</v>
      </c>
      <c r="AL417" s="21" t="s">
        <v>103</v>
      </c>
      <c r="AM417" s="10" t="s">
        <v>103</v>
      </c>
      <c r="AN417" s="20" t="s">
        <v>103</v>
      </c>
      <c r="AO417" s="7">
        <v>-5737600</v>
      </c>
      <c r="AP417" s="20">
        <v>45288</v>
      </c>
      <c r="AQ417" s="7">
        <v>52864833</v>
      </c>
      <c r="AR417" s="20">
        <v>45288</v>
      </c>
      <c r="AS417" s="7">
        <v>0</v>
      </c>
      <c r="AT417" s="3" t="s">
        <v>103</v>
      </c>
      <c r="AU417" s="7">
        <v>0</v>
      </c>
      <c r="AV417" s="3" t="s">
        <v>103</v>
      </c>
      <c r="AW417" s="7">
        <v>0</v>
      </c>
      <c r="AX417" s="3" t="s">
        <v>103</v>
      </c>
      <c r="AY417" s="7">
        <v>0</v>
      </c>
      <c r="AZ417" s="3" t="s">
        <v>103</v>
      </c>
      <c r="BA417" s="10">
        <v>1</v>
      </c>
      <c r="BB417" s="20">
        <v>45288</v>
      </c>
      <c r="BC417" s="3">
        <f t="shared" si="27"/>
        <v>136</v>
      </c>
      <c r="BD417" s="8">
        <f t="shared" si="29"/>
        <v>160444893</v>
      </c>
      <c r="BE417" s="154">
        <f>BF417+BG417+BH417</f>
        <v>52864833</v>
      </c>
      <c r="BF417" s="7">
        <v>52864833</v>
      </c>
      <c r="BG417" s="7">
        <v>0</v>
      </c>
      <c r="BH417" s="7">
        <v>0</v>
      </c>
      <c r="BI417" s="12">
        <v>45291</v>
      </c>
      <c r="BJ417" s="12">
        <v>45427</v>
      </c>
      <c r="BK417" s="183">
        <f t="shared" ca="1" si="28"/>
        <v>-702</v>
      </c>
      <c r="BL417" s="10" t="s">
        <v>127</v>
      </c>
      <c r="BM417" s="9" t="s">
        <v>4324</v>
      </c>
      <c r="BN417" s="9" t="s">
        <v>107</v>
      </c>
      <c r="BO417" s="9" t="s">
        <v>4325</v>
      </c>
      <c r="BP417" s="9">
        <v>0</v>
      </c>
      <c r="BQ417" s="10" t="s">
        <v>109</v>
      </c>
      <c r="BR417" s="17">
        <v>44981</v>
      </c>
      <c r="BS417" s="9" t="s">
        <v>3817</v>
      </c>
      <c r="BT417" s="17">
        <v>44984</v>
      </c>
      <c r="BU417" s="10" t="s">
        <v>4326</v>
      </c>
      <c r="BV417" s="10" t="s">
        <v>4327</v>
      </c>
      <c r="BW417" s="124" t="s">
        <v>113</v>
      </c>
      <c r="BX417" s="11" t="s">
        <v>258</v>
      </c>
      <c r="BY417" s="9" t="s">
        <v>103</v>
      </c>
      <c r="BZ417" s="10" t="s">
        <v>142</v>
      </c>
      <c r="CA417" s="10" t="s">
        <v>103</v>
      </c>
      <c r="CB417" s="9" t="s">
        <v>117</v>
      </c>
      <c r="CC417" s="9" t="s">
        <v>4328</v>
      </c>
      <c r="CD417" s="10" t="s">
        <v>4329</v>
      </c>
      <c r="CE417" s="12" t="s">
        <v>103</v>
      </c>
      <c r="CF417" s="175"/>
      <c r="CG417" s="175"/>
      <c r="CH417" s="182" t="s">
        <v>245</v>
      </c>
      <c r="CI417" s="182" t="s">
        <v>246</v>
      </c>
      <c r="CJ417" s="182" t="s">
        <v>99</v>
      </c>
      <c r="CK417" s="182" t="s">
        <v>247</v>
      </c>
    </row>
    <row r="418" spans="1:89" ht="90" x14ac:dyDescent="0.25">
      <c r="A418" s="140">
        <v>580</v>
      </c>
      <c r="B418" s="10" t="s">
        <v>4330</v>
      </c>
      <c r="C418" s="10" t="s">
        <v>4331</v>
      </c>
      <c r="D418" s="9" t="s">
        <v>165</v>
      </c>
      <c r="E418" s="17">
        <v>44973</v>
      </c>
      <c r="F418" s="10" t="s">
        <v>4332</v>
      </c>
      <c r="G418" s="10" t="s">
        <v>91</v>
      </c>
      <c r="H418" s="11" t="s">
        <v>92</v>
      </c>
      <c r="I418" s="11" t="s">
        <v>93</v>
      </c>
      <c r="J418" s="52">
        <v>52997785</v>
      </c>
      <c r="K418" s="13">
        <v>0</v>
      </c>
      <c r="L418" s="9" t="s">
        <v>94</v>
      </c>
      <c r="M418" s="3" t="s">
        <v>95</v>
      </c>
      <c r="N418" s="10" t="s">
        <v>4333</v>
      </c>
      <c r="O418" s="10" t="s">
        <v>384</v>
      </c>
      <c r="P418" s="3" t="s">
        <v>98</v>
      </c>
      <c r="Q418" s="10" t="s">
        <v>99</v>
      </c>
      <c r="R418" s="10" t="s">
        <v>2937</v>
      </c>
      <c r="S418" s="10" t="s">
        <v>2938</v>
      </c>
      <c r="T418" s="28">
        <v>52818254</v>
      </c>
      <c r="U418" s="2" t="s">
        <v>2939</v>
      </c>
      <c r="V418" s="9" t="s">
        <v>103</v>
      </c>
      <c r="W418" s="122" t="s">
        <v>2940</v>
      </c>
      <c r="X418" s="2" t="s">
        <v>103</v>
      </c>
      <c r="Y418" s="10" t="s">
        <v>104</v>
      </c>
      <c r="Z418" s="18">
        <v>95172968</v>
      </c>
      <c r="AA418" s="9" t="s">
        <v>103</v>
      </c>
      <c r="AB418" s="9" t="s">
        <v>103</v>
      </c>
      <c r="AC418" s="14">
        <v>8652088</v>
      </c>
      <c r="AD418" s="6">
        <v>9448080</v>
      </c>
      <c r="AE418" s="11">
        <v>63623</v>
      </c>
      <c r="AF418" s="11">
        <v>108323</v>
      </c>
      <c r="AG418" s="15" t="s">
        <v>221</v>
      </c>
      <c r="AH418" s="20">
        <v>44978</v>
      </c>
      <c r="AI418" s="17">
        <v>44980</v>
      </c>
      <c r="AJ418" s="35" t="s">
        <v>4334</v>
      </c>
      <c r="AK418" s="10" t="s">
        <v>204</v>
      </c>
      <c r="AL418" s="68">
        <v>80774979</v>
      </c>
      <c r="AM418" s="35">
        <v>7</v>
      </c>
      <c r="AN418" s="69">
        <v>45119</v>
      </c>
      <c r="AO418" s="7">
        <v>-8075312</v>
      </c>
      <c r="AP418" s="20">
        <v>45289</v>
      </c>
      <c r="AQ418" s="7">
        <v>47240400</v>
      </c>
      <c r="AR418" s="20">
        <v>45289</v>
      </c>
      <c r="AS418" s="7">
        <v>0</v>
      </c>
      <c r="AT418" s="3" t="s">
        <v>103</v>
      </c>
      <c r="AU418" s="7">
        <v>0</v>
      </c>
      <c r="AV418" s="3" t="s">
        <v>103</v>
      </c>
      <c r="AW418" s="7">
        <v>0</v>
      </c>
      <c r="AX418" s="3" t="s">
        <v>103</v>
      </c>
      <c r="AY418" s="7">
        <v>0</v>
      </c>
      <c r="AZ418" s="3" t="s">
        <v>103</v>
      </c>
      <c r="BA418" s="10">
        <v>1</v>
      </c>
      <c r="BB418" s="20">
        <v>45289</v>
      </c>
      <c r="BC418" s="3">
        <f t="shared" si="27"/>
        <v>152</v>
      </c>
      <c r="BD418" s="8">
        <f t="shared" si="29"/>
        <v>134338056</v>
      </c>
      <c r="BE418" s="154">
        <f>BF418+BG418+BH418</f>
        <v>47240400</v>
      </c>
      <c r="BF418" s="7">
        <v>47240400</v>
      </c>
      <c r="BG418" s="7">
        <v>0</v>
      </c>
      <c r="BH418" s="7">
        <v>0</v>
      </c>
      <c r="BI418" s="17">
        <v>45291</v>
      </c>
      <c r="BJ418" s="17">
        <v>45443</v>
      </c>
      <c r="BK418" s="183">
        <f t="shared" ca="1" si="28"/>
        <v>-686</v>
      </c>
      <c r="BL418" s="10" t="s">
        <v>127</v>
      </c>
      <c r="BM418" s="10" t="s">
        <v>95</v>
      </c>
      <c r="BN418" s="9" t="s">
        <v>107</v>
      </c>
      <c r="BO418" s="10" t="s">
        <v>4335</v>
      </c>
      <c r="BP418" s="10" t="s">
        <v>206</v>
      </c>
      <c r="BQ418" s="10" t="s">
        <v>4336</v>
      </c>
      <c r="BR418" s="20" t="s">
        <v>4337</v>
      </c>
      <c r="BS418" s="10" t="s">
        <v>4338</v>
      </c>
      <c r="BT418" s="20" t="s">
        <v>4339</v>
      </c>
      <c r="BU418" s="10" t="s">
        <v>4340</v>
      </c>
      <c r="BV418" s="11" t="s">
        <v>4341</v>
      </c>
      <c r="BW418" s="9" t="s">
        <v>113</v>
      </c>
      <c r="BX418" s="11" t="s">
        <v>343</v>
      </c>
      <c r="BY418" s="9" t="s">
        <v>103</v>
      </c>
      <c r="BZ418" s="11" t="s">
        <v>632</v>
      </c>
      <c r="CA418" s="9" t="s">
        <v>103</v>
      </c>
      <c r="CB418" s="9" t="s">
        <v>160</v>
      </c>
      <c r="CC418" s="9" t="s">
        <v>4342</v>
      </c>
      <c r="CD418" s="10" t="s">
        <v>4343</v>
      </c>
      <c r="CE418" s="12" t="s">
        <v>103</v>
      </c>
      <c r="CF418" s="175"/>
      <c r="CG418" s="175"/>
      <c r="CH418" s="182" t="s">
        <v>726</v>
      </c>
      <c r="CI418" s="182" t="s">
        <v>246</v>
      </c>
      <c r="CJ418" s="182" t="s">
        <v>727</v>
      </c>
      <c r="CK418" s="182" t="s">
        <v>2949</v>
      </c>
    </row>
    <row r="419" spans="1:89" ht="90" x14ac:dyDescent="0.25">
      <c r="A419" s="140">
        <v>578</v>
      </c>
      <c r="B419" s="10" t="s">
        <v>4344</v>
      </c>
      <c r="C419" s="10" t="s">
        <v>4345</v>
      </c>
      <c r="D419" s="9" t="s">
        <v>165</v>
      </c>
      <c r="E419" s="17">
        <v>44973</v>
      </c>
      <c r="F419" s="10" t="s">
        <v>4346</v>
      </c>
      <c r="G419" s="10" t="s">
        <v>91</v>
      </c>
      <c r="H419" s="11" t="s">
        <v>92</v>
      </c>
      <c r="I419" s="11" t="s">
        <v>93</v>
      </c>
      <c r="J419" s="52">
        <v>53178861</v>
      </c>
      <c r="K419" s="13">
        <v>2</v>
      </c>
      <c r="L419" s="9" t="s">
        <v>94</v>
      </c>
      <c r="M419" s="13" t="s">
        <v>95</v>
      </c>
      <c r="N419" s="10" t="s">
        <v>4347</v>
      </c>
      <c r="O419" s="10" t="s">
        <v>384</v>
      </c>
      <c r="P419" s="10" t="s">
        <v>168</v>
      </c>
      <c r="Q419" s="10" t="s">
        <v>99</v>
      </c>
      <c r="R419" s="10" t="s">
        <v>2937</v>
      </c>
      <c r="S419" s="10" t="s">
        <v>2938</v>
      </c>
      <c r="T419" s="28">
        <v>52818254</v>
      </c>
      <c r="U419" s="2" t="s">
        <v>2939</v>
      </c>
      <c r="V419" s="9" t="s">
        <v>103</v>
      </c>
      <c r="W419" s="122" t="s">
        <v>2940</v>
      </c>
      <c r="X419" s="9" t="s">
        <v>103</v>
      </c>
      <c r="Y419" s="10" t="s">
        <v>104</v>
      </c>
      <c r="Z419" s="18">
        <v>43260412</v>
      </c>
      <c r="AA419" s="9" t="s">
        <v>103</v>
      </c>
      <c r="AB419" s="9" t="s">
        <v>103</v>
      </c>
      <c r="AC419" s="18">
        <v>8652088</v>
      </c>
      <c r="AD419" s="6" t="s">
        <v>103</v>
      </c>
      <c r="AE419" s="11">
        <v>63423</v>
      </c>
      <c r="AF419" s="11">
        <v>103223</v>
      </c>
      <c r="AG419" s="15" t="s">
        <v>221</v>
      </c>
      <c r="AH419" s="20">
        <v>44977</v>
      </c>
      <c r="AI419" s="17">
        <v>44978</v>
      </c>
      <c r="AJ419" s="10" t="s">
        <v>103</v>
      </c>
      <c r="AK419" s="10" t="s">
        <v>103</v>
      </c>
      <c r="AL419" s="21" t="s">
        <v>103</v>
      </c>
      <c r="AM419" s="10" t="s">
        <v>103</v>
      </c>
      <c r="AN419" s="20" t="s">
        <v>103</v>
      </c>
      <c r="AO419" s="7">
        <v>0</v>
      </c>
      <c r="AP419" s="20" t="s">
        <v>103</v>
      </c>
      <c r="AQ419" s="7">
        <v>0</v>
      </c>
      <c r="AR419" s="20" t="s">
        <v>103</v>
      </c>
      <c r="AS419" s="7">
        <v>0</v>
      </c>
      <c r="AT419" s="3" t="s">
        <v>103</v>
      </c>
      <c r="AU419" s="7">
        <v>0</v>
      </c>
      <c r="AV419" s="3" t="s">
        <v>103</v>
      </c>
      <c r="AW419" s="7">
        <v>0</v>
      </c>
      <c r="AX419" s="3" t="s">
        <v>103</v>
      </c>
      <c r="AY419" s="7">
        <v>0</v>
      </c>
      <c r="AZ419" s="3" t="s">
        <v>103</v>
      </c>
      <c r="BA419" s="10">
        <v>0</v>
      </c>
      <c r="BB419" s="20" t="s">
        <v>103</v>
      </c>
      <c r="BC419" s="3">
        <f t="shared" si="27"/>
        <v>0</v>
      </c>
      <c r="BD419" s="8">
        <f t="shared" si="29"/>
        <v>43260412</v>
      </c>
      <c r="BE419" s="43">
        <v>0</v>
      </c>
      <c r="BF419" s="43">
        <v>0</v>
      </c>
      <c r="BG419" s="43">
        <v>0</v>
      </c>
      <c r="BH419" s="43">
        <v>0</v>
      </c>
      <c r="BI419" s="17">
        <v>45128</v>
      </c>
      <c r="BJ419" s="17">
        <v>45128</v>
      </c>
      <c r="BK419" s="183">
        <f t="shared" ca="1" si="28"/>
        <v>-1001</v>
      </c>
      <c r="BL419" s="10" t="s">
        <v>127</v>
      </c>
      <c r="BM419" s="10" t="s">
        <v>95</v>
      </c>
      <c r="BN419" s="9" t="s">
        <v>107</v>
      </c>
      <c r="BO419" s="9" t="s">
        <v>4348</v>
      </c>
      <c r="BP419" s="10">
        <v>0</v>
      </c>
      <c r="BQ419" s="10" t="s">
        <v>109</v>
      </c>
      <c r="BR419" s="17">
        <v>44978</v>
      </c>
      <c r="BS419" s="9" t="s">
        <v>4349</v>
      </c>
      <c r="BT419" s="17">
        <v>44978</v>
      </c>
      <c r="BU419" s="10" t="s">
        <v>4350</v>
      </c>
      <c r="BV419" s="10" t="s">
        <v>131</v>
      </c>
      <c r="BW419" s="9" t="s">
        <v>113</v>
      </c>
      <c r="BX419" s="9" t="s">
        <v>132</v>
      </c>
      <c r="BY419" s="11" t="s">
        <v>103</v>
      </c>
      <c r="BZ419" s="10" t="s">
        <v>142</v>
      </c>
      <c r="CA419" s="9" t="s">
        <v>103</v>
      </c>
      <c r="CB419" s="9" t="s">
        <v>117</v>
      </c>
      <c r="CC419" s="9" t="s">
        <v>4351</v>
      </c>
      <c r="CD419" s="10" t="s">
        <v>4352</v>
      </c>
      <c r="CE419" s="12" t="s">
        <v>103</v>
      </c>
      <c r="CF419" s="175"/>
      <c r="CG419" s="175"/>
      <c r="CH419" s="182" t="s">
        <v>726</v>
      </c>
      <c r="CI419" s="182" t="s">
        <v>246</v>
      </c>
      <c r="CJ419" s="182" t="s">
        <v>727</v>
      </c>
      <c r="CK419" s="182" t="s">
        <v>2949</v>
      </c>
    </row>
    <row r="420" spans="1:89" ht="72" x14ac:dyDescent="0.25">
      <c r="A420" s="140">
        <v>114</v>
      </c>
      <c r="B420" s="10" t="s">
        <v>4353</v>
      </c>
      <c r="C420" s="10" t="s">
        <v>4354</v>
      </c>
      <c r="D420" s="9" t="s">
        <v>482</v>
      </c>
      <c r="E420" s="17">
        <v>44973</v>
      </c>
      <c r="F420" s="10" t="s">
        <v>4355</v>
      </c>
      <c r="G420" s="10" t="s">
        <v>91</v>
      </c>
      <c r="H420" s="11" t="s">
        <v>92</v>
      </c>
      <c r="I420" s="11" t="s">
        <v>93</v>
      </c>
      <c r="J420" s="19">
        <v>32182302</v>
      </c>
      <c r="K420" s="9">
        <v>6</v>
      </c>
      <c r="L420" s="9" t="s">
        <v>94</v>
      </c>
      <c r="M420" s="9" t="s">
        <v>2369</v>
      </c>
      <c r="N420" s="10" t="s">
        <v>4356</v>
      </c>
      <c r="O420" s="10" t="s">
        <v>384</v>
      </c>
      <c r="P420" s="3" t="s">
        <v>98</v>
      </c>
      <c r="Q420" s="10" t="s">
        <v>99</v>
      </c>
      <c r="R420" s="10" t="s">
        <v>522</v>
      </c>
      <c r="S420" s="10" t="s">
        <v>523</v>
      </c>
      <c r="T420" s="11">
        <v>79309847</v>
      </c>
      <c r="U420" s="10" t="s">
        <v>522</v>
      </c>
      <c r="V420" s="9" t="s">
        <v>103</v>
      </c>
      <c r="W420" s="9" t="s">
        <v>103</v>
      </c>
      <c r="X420" s="9" t="s">
        <v>103</v>
      </c>
      <c r="Y420" s="9" t="s">
        <v>104</v>
      </c>
      <c r="Z420" s="18">
        <v>81208154</v>
      </c>
      <c r="AA420" s="9" t="s">
        <v>103</v>
      </c>
      <c r="AB420" s="9" t="s">
        <v>103</v>
      </c>
      <c r="AC420" s="18">
        <v>7589549</v>
      </c>
      <c r="AD420" s="6" t="s">
        <v>103</v>
      </c>
      <c r="AE420" s="9">
        <v>64723</v>
      </c>
      <c r="AF420" s="9">
        <v>110823</v>
      </c>
      <c r="AG420" s="19">
        <v>2022011000068</v>
      </c>
      <c r="AH420" s="17">
        <v>44979</v>
      </c>
      <c r="AI420" s="17">
        <v>44986</v>
      </c>
      <c r="AJ420" s="10" t="s">
        <v>103</v>
      </c>
      <c r="AK420" s="10" t="s">
        <v>103</v>
      </c>
      <c r="AL420" s="21" t="s">
        <v>103</v>
      </c>
      <c r="AM420" s="10" t="s">
        <v>103</v>
      </c>
      <c r="AN420" s="20" t="s">
        <v>103</v>
      </c>
      <c r="AO420" s="7">
        <v>0</v>
      </c>
      <c r="AP420" s="10" t="s">
        <v>103</v>
      </c>
      <c r="AQ420" s="7">
        <v>0</v>
      </c>
      <c r="AR420" s="10" t="s">
        <v>103</v>
      </c>
      <c r="AS420" s="7">
        <v>0</v>
      </c>
      <c r="AT420" s="3" t="s">
        <v>103</v>
      </c>
      <c r="AU420" s="7">
        <v>0</v>
      </c>
      <c r="AV420" s="3" t="s">
        <v>103</v>
      </c>
      <c r="AW420" s="7">
        <v>0</v>
      </c>
      <c r="AX420" s="3" t="s">
        <v>103</v>
      </c>
      <c r="AY420" s="7">
        <v>0</v>
      </c>
      <c r="AZ420" s="3" t="s">
        <v>103</v>
      </c>
      <c r="BA420" s="10">
        <v>0</v>
      </c>
      <c r="BB420" s="3" t="s">
        <v>103</v>
      </c>
      <c r="BC420" s="3">
        <f t="shared" si="27"/>
        <v>0</v>
      </c>
      <c r="BD420" s="8">
        <f t="shared" si="29"/>
        <v>81208154</v>
      </c>
      <c r="BE420" s="43">
        <v>0</v>
      </c>
      <c r="BF420" s="43">
        <v>0</v>
      </c>
      <c r="BG420" s="43">
        <v>0</v>
      </c>
      <c r="BH420" s="43">
        <v>0</v>
      </c>
      <c r="BI420" s="12">
        <v>45291</v>
      </c>
      <c r="BJ420" s="12">
        <v>45291</v>
      </c>
      <c r="BK420" s="183">
        <f t="shared" ca="1" si="28"/>
        <v>-838</v>
      </c>
      <c r="BL420" s="10" t="s">
        <v>127</v>
      </c>
      <c r="BM420" s="10" t="s">
        <v>2291</v>
      </c>
      <c r="BN420" s="9" t="s">
        <v>107</v>
      </c>
      <c r="BO420" s="9" t="s">
        <v>4357</v>
      </c>
      <c r="BP420" s="9">
        <v>0</v>
      </c>
      <c r="BQ420" s="10" t="s">
        <v>109</v>
      </c>
      <c r="BR420" s="17">
        <v>44980</v>
      </c>
      <c r="BS420" s="9" t="s">
        <v>3576</v>
      </c>
      <c r="BT420" s="17">
        <v>44986</v>
      </c>
      <c r="BU420" s="10" t="s">
        <v>4358</v>
      </c>
      <c r="BV420" s="11" t="s">
        <v>131</v>
      </c>
      <c r="BW420" s="124" t="s">
        <v>113</v>
      </c>
      <c r="BX420" s="10" t="s">
        <v>132</v>
      </c>
      <c r="BY420" s="11" t="s">
        <v>103</v>
      </c>
      <c r="BZ420" s="10" t="s">
        <v>142</v>
      </c>
      <c r="CA420" s="10" t="s">
        <v>103</v>
      </c>
      <c r="CB420" s="9" t="s">
        <v>117</v>
      </c>
      <c r="CC420" s="9" t="s">
        <v>4359</v>
      </c>
      <c r="CD420" s="10" t="s">
        <v>4360</v>
      </c>
      <c r="CE420" s="12" t="s">
        <v>103</v>
      </c>
      <c r="CF420" s="175"/>
      <c r="CG420" s="175"/>
      <c r="CH420" s="182" t="s">
        <v>245</v>
      </c>
      <c r="CI420" s="182" t="s">
        <v>246</v>
      </c>
      <c r="CJ420" s="182" t="s">
        <v>99</v>
      </c>
      <c r="CK420" s="182" t="s">
        <v>247</v>
      </c>
    </row>
    <row r="421" spans="1:89" ht="90" x14ac:dyDescent="0.25">
      <c r="A421" s="140">
        <v>603</v>
      </c>
      <c r="B421" s="10" t="s">
        <v>4361</v>
      </c>
      <c r="C421" s="10" t="s">
        <v>4362</v>
      </c>
      <c r="D421" s="9" t="s">
        <v>482</v>
      </c>
      <c r="E421" s="17">
        <v>44973</v>
      </c>
      <c r="F421" s="10" t="s">
        <v>4363</v>
      </c>
      <c r="G421" s="10" t="s">
        <v>91</v>
      </c>
      <c r="H421" s="11" t="s">
        <v>92</v>
      </c>
      <c r="I421" s="11" t="s">
        <v>93</v>
      </c>
      <c r="J421" s="19">
        <v>80829779</v>
      </c>
      <c r="K421" s="9">
        <v>9</v>
      </c>
      <c r="L421" s="9" t="s">
        <v>94</v>
      </c>
      <c r="M421" s="13" t="s">
        <v>95</v>
      </c>
      <c r="N421" s="10" t="s">
        <v>4364</v>
      </c>
      <c r="O421" s="11" t="s">
        <v>384</v>
      </c>
      <c r="P421" s="10" t="s">
        <v>168</v>
      </c>
      <c r="Q421" s="10" t="s">
        <v>99</v>
      </c>
      <c r="R421" s="10" t="s">
        <v>522</v>
      </c>
      <c r="S421" s="10" t="s">
        <v>523</v>
      </c>
      <c r="T421" s="11">
        <v>79309847</v>
      </c>
      <c r="U421" s="10" t="s">
        <v>522</v>
      </c>
      <c r="V421" s="9" t="s">
        <v>103</v>
      </c>
      <c r="W421" s="9" t="s">
        <v>103</v>
      </c>
      <c r="X421" s="9" t="s">
        <v>103</v>
      </c>
      <c r="Y421" s="9" t="s">
        <v>104</v>
      </c>
      <c r="Z421" s="18">
        <v>81208154</v>
      </c>
      <c r="AA421" s="9" t="s">
        <v>103</v>
      </c>
      <c r="AB421" s="9" t="s">
        <v>103</v>
      </c>
      <c r="AC421" s="18">
        <v>7589549</v>
      </c>
      <c r="AD421" s="6" t="s">
        <v>103</v>
      </c>
      <c r="AE421" s="9">
        <v>47923</v>
      </c>
      <c r="AF421" s="9">
        <v>113423</v>
      </c>
      <c r="AG421" s="19">
        <v>2022011000068</v>
      </c>
      <c r="AH421" s="20">
        <v>44981</v>
      </c>
      <c r="AI421" s="17">
        <v>44985</v>
      </c>
      <c r="AJ421" s="10" t="s">
        <v>103</v>
      </c>
      <c r="AK421" s="10" t="s">
        <v>103</v>
      </c>
      <c r="AL421" s="21" t="s">
        <v>103</v>
      </c>
      <c r="AM421" s="10" t="s">
        <v>103</v>
      </c>
      <c r="AN421" s="20" t="s">
        <v>103</v>
      </c>
      <c r="AO421" s="7">
        <v>0</v>
      </c>
      <c r="AP421" s="10" t="s">
        <v>103</v>
      </c>
      <c r="AQ421" s="7">
        <v>0</v>
      </c>
      <c r="AR421" s="10" t="s">
        <v>103</v>
      </c>
      <c r="AS421" s="7">
        <v>0</v>
      </c>
      <c r="AT421" s="3" t="s">
        <v>103</v>
      </c>
      <c r="AU421" s="7">
        <v>0</v>
      </c>
      <c r="AV421" s="3" t="s">
        <v>103</v>
      </c>
      <c r="AW421" s="7">
        <v>0</v>
      </c>
      <c r="AX421" s="3" t="s">
        <v>103</v>
      </c>
      <c r="AY421" s="7">
        <v>0</v>
      </c>
      <c r="AZ421" s="3" t="s">
        <v>103</v>
      </c>
      <c r="BA421" s="10">
        <v>0</v>
      </c>
      <c r="BB421" s="10">
        <v>0</v>
      </c>
      <c r="BC421" s="3">
        <f t="shared" si="27"/>
        <v>-214</v>
      </c>
      <c r="BD421" s="8">
        <f t="shared" si="29"/>
        <v>81208154</v>
      </c>
      <c r="BE421" s="43">
        <v>0</v>
      </c>
      <c r="BF421" s="43">
        <v>0</v>
      </c>
      <c r="BG421" s="43">
        <v>0</v>
      </c>
      <c r="BH421" s="43">
        <v>0</v>
      </c>
      <c r="BI421" s="17">
        <v>45291</v>
      </c>
      <c r="BJ421" s="17">
        <v>45077</v>
      </c>
      <c r="BK421" s="183">
        <f t="shared" ca="1" si="28"/>
        <v>-1052</v>
      </c>
      <c r="BL421" s="10" t="s">
        <v>127</v>
      </c>
      <c r="BM421" s="10" t="s">
        <v>95</v>
      </c>
      <c r="BN421" s="9" t="s">
        <v>107</v>
      </c>
      <c r="BO421" s="9" t="s">
        <v>4365</v>
      </c>
      <c r="BP421" s="9">
        <v>0</v>
      </c>
      <c r="BQ421" s="10" t="s">
        <v>109</v>
      </c>
      <c r="BR421" s="17">
        <v>44981</v>
      </c>
      <c r="BS421" s="9" t="s">
        <v>4366</v>
      </c>
      <c r="BT421" s="17">
        <v>44985</v>
      </c>
      <c r="BU421" s="10" t="s">
        <v>4367</v>
      </c>
      <c r="BV421" s="10" t="s">
        <v>4368</v>
      </c>
      <c r="BW421" s="124" t="s">
        <v>113</v>
      </c>
      <c r="BX421" s="10" t="s">
        <v>114</v>
      </c>
      <c r="BY421" s="11" t="s">
        <v>103</v>
      </c>
      <c r="BZ421" s="10" t="s">
        <v>4369</v>
      </c>
      <c r="CA421" s="9" t="s">
        <v>103</v>
      </c>
      <c r="CB421" s="9" t="s">
        <v>160</v>
      </c>
      <c r="CC421" s="9" t="s">
        <v>4370</v>
      </c>
      <c r="CD421" s="10" t="s">
        <v>4371</v>
      </c>
      <c r="CE421" s="12" t="s">
        <v>103</v>
      </c>
      <c r="CF421" s="175"/>
      <c r="CG421" s="175"/>
      <c r="CH421" s="182" t="s">
        <v>245</v>
      </c>
      <c r="CI421" s="182" t="s">
        <v>246</v>
      </c>
      <c r="CJ421" s="182" t="s">
        <v>99</v>
      </c>
      <c r="CK421" s="182" t="s">
        <v>247</v>
      </c>
    </row>
    <row r="422" spans="1:89" ht="72" x14ac:dyDescent="0.25">
      <c r="A422" s="140">
        <v>478</v>
      </c>
      <c r="B422" s="10" t="s">
        <v>4372</v>
      </c>
      <c r="C422" s="10" t="s">
        <v>4373</v>
      </c>
      <c r="D422" s="9" t="s">
        <v>482</v>
      </c>
      <c r="E422" s="17">
        <v>44973</v>
      </c>
      <c r="F422" s="10" t="s">
        <v>4374</v>
      </c>
      <c r="G422" s="10" t="s">
        <v>91</v>
      </c>
      <c r="H422" s="11" t="s">
        <v>92</v>
      </c>
      <c r="I422" s="11" t="s">
        <v>93</v>
      </c>
      <c r="J422" s="19">
        <v>37512294</v>
      </c>
      <c r="K422" s="9">
        <v>0</v>
      </c>
      <c r="L422" s="9" t="s">
        <v>94</v>
      </c>
      <c r="M422" s="9" t="s">
        <v>4204</v>
      </c>
      <c r="N422" s="10" t="s">
        <v>4375</v>
      </c>
      <c r="O422" s="11" t="s">
        <v>253</v>
      </c>
      <c r="P422" s="3" t="s">
        <v>98</v>
      </c>
      <c r="Q422" s="10" t="s">
        <v>99</v>
      </c>
      <c r="R422" s="10" t="s">
        <v>1130</v>
      </c>
      <c r="S422" s="10" t="s">
        <v>1131</v>
      </c>
      <c r="T422" s="10">
        <v>91226679</v>
      </c>
      <c r="U422" s="11" t="s">
        <v>1130</v>
      </c>
      <c r="V422" s="9" t="s">
        <v>103</v>
      </c>
      <c r="W422" s="9" t="s">
        <v>103</v>
      </c>
      <c r="X422" s="9" t="s">
        <v>103</v>
      </c>
      <c r="Y422" s="9" t="s">
        <v>104</v>
      </c>
      <c r="Z422" s="18">
        <v>121888206</v>
      </c>
      <c r="AA422" s="9" t="s">
        <v>103</v>
      </c>
      <c r="AB422" s="9" t="s">
        <v>103</v>
      </c>
      <c r="AC422" s="18">
        <v>11080746</v>
      </c>
      <c r="AD422" s="6">
        <v>12100174</v>
      </c>
      <c r="AE422" s="9">
        <v>37323</v>
      </c>
      <c r="AF422" s="9">
        <v>116723</v>
      </c>
      <c r="AG422" s="19">
        <v>2022011000057</v>
      </c>
      <c r="AH422" s="17">
        <v>44985</v>
      </c>
      <c r="AI422" s="17">
        <v>44988</v>
      </c>
      <c r="AJ422" s="10" t="s">
        <v>103</v>
      </c>
      <c r="AK422" s="10" t="s">
        <v>103</v>
      </c>
      <c r="AL422" s="21" t="s">
        <v>103</v>
      </c>
      <c r="AM422" s="10" t="s">
        <v>103</v>
      </c>
      <c r="AN422" s="20" t="s">
        <v>103</v>
      </c>
      <c r="AO422" s="7">
        <v>-11450110</v>
      </c>
      <c r="AP422" s="20">
        <v>45289</v>
      </c>
      <c r="AQ422" s="7">
        <v>60500870</v>
      </c>
      <c r="AR422" s="20">
        <v>45289</v>
      </c>
      <c r="AS422" s="7">
        <v>0</v>
      </c>
      <c r="AT422" s="3" t="s">
        <v>103</v>
      </c>
      <c r="AU422" s="7">
        <v>0</v>
      </c>
      <c r="AV422" s="3" t="s">
        <v>103</v>
      </c>
      <c r="AW422" s="7">
        <v>0</v>
      </c>
      <c r="AX422" s="3" t="s">
        <v>103</v>
      </c>
      <c r="AY422" s="7">
        <v>0</v>
      </c>
      <c r="AZ422" s="3" t="s">
        <v>103</v>
      </c>
      <c r="BA422" s="10">
        <v>1</v>
      </c>
      <c r="BB422" s="20">
        <v>45289</v>
      </c>
      <c r="BC422" s="3">
        <f t="shared" si="27"/>
        <v>152</v>
      </c>
      <c r="BD422" s="8">
        <f t="shared" si="29"/>
        <v>170938966</v>
      </c>
      <c r="BE422" s="154">
        <f>BF422+BG422+BH422</f>
        <v>60500870</v>
      </c>
      <c r="BF422" s="7">
        <v>60500870</v>
      </c>
      <c r="BG422" s="7">
        <v>0</v>
      </c>
      <c r="BH422" s="7">
        <v>0</v>
      </c>
      <c r="BI422" s="17">
        <v>45291</v>
      </c>
      <c r="BJ422" s="17">
        <v>45443</v>
      </c>
      <c r="BK422" s="183">
        <f t="shared" ca="1" si="28"/>
        <v>-686</v>
      </c>
      <c r="BL422" s="10" t="s">
        <v>127</v>
      </c>
      <c r="BM422" s="10" t="s">
        <v>95</v>
      </c>
      <c r="BN422" s="9" t="s">
        <v>107</v>
      </c>
      <c r="BO422" s="9" t="s">
        <v>4376</v>
      </c>
      <c r="BP422" s="9">
        <v>0</v>
      </c>
      <c r="BQ422" s="10" t="s">
        <v>109</v>
      </c>
      <c r="BR422" s="17">
        <v>44985</v>
      </c>
      <c r="BS422" s="9" t="s">
        <v>4315</v>
      </c>
      <c r="BT422" s="17">
        <v>44987</v>
      </c>
      <c r="BU422" s="10" t="s">
        <v>4377</v>
      </c>
      <c r="BV422" s="11" t="s">
        <v>4378</v>
      </c>
      <c r="BW422" s="9" t="s">
        <v>113</v>
      </c>
      <c r="BX422" s="11" t="s">
        <v>258</v>
      </c>
      <c r="BY422" s="11" t="s">
        <v>103</v>
      </c>
      <c r="BZ422" s="10" t="s">
        <v>4379</v>
      </c>
      <c r="CA422" s="9" t="s">
        <v>103</v>
      </c>
      <c r="CB422" s="9" t="s">
        <v>117</v>
      </c>
      <c r="CC422" s="9" t="s">
        <v>4380</v>
      </c>
      <c r="CD422" s="10" t="s">
        <v>4381</v>
      </c>
      <c r="CE422" s="12" t="s">
        <v>103</v>
      </c>
      <c r="CF422" s="175"/>
      <c r="CG422" s="175"/>
      <c r="CH422" s="182" t="s">
        <v>726</v>
      </c>
      <c r="CI422" s="182" t="s">
        <v>246</v>
      </c>
      <c r="CJ422" s="182" t="s">
        <v>1137</v>
      </c>
      <c r="CK422" s="182" t="s">
        <v>1137</v>
      </c>
    </row>
    <row r="423" spans="1:89" ht="72" x14ac:dyDescent="0.25">
      <c r="A423" s="140">
        <v>491</v>
      </c>
      <c r="B423" s="10" t="s">
        <v>4382</v>
      </c>
      <c r="C423" s="10" t="s">
        <v>4383</v>
      </c>
      <c r="D423" s="9" t="s">
        <v>482</v>
      </c>
      <c r="E423" s="17">
        <v>44974</v>
      </c>
      <c r="F423" s="10" t="s">
        <v>4384</v>
      </c>
      <c r="G423" s="10" t="s">
        <v>91</v>
      </c>
      <c r="H423" s="11" t="s">
        <v>92</v>
      </c>
      <c r="I423" s="11" t="s">
        <v>93</v>
      </c>
      <c r="J423" s="19">
        <v>218471</v>
      </c>
      <c r="K423" s="9">
        <v>3</v>
      </c>
      <c r="L423" s="9" t="s">
        <v>94</v>
      </c>
      <c r="M423" s="3" t="s">
        <v>95</v>
      </c>
      <c r="N423" s="10" t="s">
        <v>4385</v>
      </c>
      <c r="O423" s="11" t="s">
        <v>97</v>
      </c>
      <c r="P423" s="3" t="s">
        <v>98</v>
      </c>
      <c r="Q423" s="10" t="s">
        <v>99</v>
      </c>
      <c r="R423" s="10" t="s">
        <v>1130</v>
      </c>
      <c r="S423" s="10" t="s">
        <v>1131</v>
      </c>
      <c r="T423" s="10">
        <v>91226679</v>
      </c>
      <c r="U423" s="11" t="s">
        <v>1130</v>
      </c>
      <c r="V423" s="9" t="s">
        <v>103</v>
      </c>
      <c r="W423" s="9" t="s">
        <v>103</v>
      </c>
      <c r="X423" s="9" t="s">
        <v>103</v>
      </c>
      <c r="Y423" s="9" t="s">
        <v>104</v>
      </c>
      <c r="Z423" s="18">
        <v>153612525</v>
      </c>
      <c r="AA423" s="9" t="s">
        <v>103</v>
      </c>
      <c r="AB423" s="9" t="s">
        <v>103</v>
      </c>
      <c r="AC423" s="18">
        <v>13964775</v>
      </c>
      <c r="AD423" s="6" t="s">
        <v>103</v>
      </c>
      <c r="AE423" s="9">
        <v>38323</v>
      </c>
      <c r="AF423" s="9" t="s">
        <v>4386</v>
      </c>
      <c r="AG423" s="19">
        <v>2022011000057</v>
      </c>
      <c r="AH423" s="20">
        <v>44985</v>
      </c>
      <c r="AI423" s="17">
        <v>44986</v>
      </c>
      <c r="AJ423" s="10" t="s">
        <v>103</v>
      </c>
      <c r="AK423" s="10" t="s">
        <v>103</v>
      </c>
      <c r="AL423" s="21" t="s">
        <v>103</v>
      </c>
      <c r="AM423" s="10" t="s">
        <v>103</v>
      </c>
      <c r="AN423" s="20" t="s">
        <v>103</v>
      </c>
      <c r="AO423" s="7">
        <v>0</v>
      </c>
      <c r="AP423" s="10" t="s">
        <v>103</v>
      </c>
      <c r="AQ423" s="7">
        <v>0</v>
      </c>
      <c r="AR423" s="10" t="s">
        <v>103</v>
      </c>
      <c r="AS423" s="7">
        <v>0</v>
      </c>
      <c r="AT423" s="3" t="s">
        <v>103</v>
      </c>
      <c r="AU423" s="7">
        <v>0</v>
      </c>
      <c r="AV423" s="3" t="s">
        <v>103</v>
      </c>
      <c r="AW423" s="7">
        <v>0</v>
      </c>
      <c r="AX423" s="3" t="s">
        <v>103</v>
      </c>
      <c r="AY423" s="7">
        <v>0</v>
      </c>
      <c r="AZ423" s="3" t="s">
        <v>103</v>
      </c>
      <c r="BA423" s="10">
        <v>0</v>
      </c>
      <c r="BB423" s="13" t="s">
        <v>103</v>
      </c>
      <c r="BC423" s="3">
        <f t="shared" si="27"/>
        <v>0</v>
      </c>
      <c r="BD423" s="8">
        <f t="shared" si="29"/>
        <v>153612525</v>
      </c>
      <c r="BE423" s="43">
        <v>0</v>
      </c>
      <c r="BF423" s="43">
        <v>0</v>
      </c>
      <c r="BG423" s="43">
        <v>0</v>
      </c>
      <c r="BH423" s="43">
        <v>0</v>
      </c>
      <c r="BI423" s="17">
        <v>45291</v>
      </c>
      <c r="BJ423" s="17">
        <v>45291</v>
      </c>
      <c r="BK423" s="183">
        <f t="shared" ca="1" si="28"/>
        <v>-838</v>
      </c>
      <c r="BL423" s="10" t="s">
        <v>127</v>
      </c>
      <c r="BM423" s="10" t="s">
        <v>95</v>
      </c>
      <c r="BN423" s="9" t="s">
        <v>107</v>
      </c>
      <c r="BO423" s="9" t="s">
        <v>4387</v>
      </c>
      <c r="BP423" s="9">
        <v>0</v>
      </c>
      <c r="BQ423" s="10" t="s">
        <v>109</v>
      </c>
      <c r="BR423" s="17">
        <v>44985</v>
      </c>
      <c r="BS423" s="9" t="s">
        <v>4315</v>
      </c>
      <c r="BT423" s="17">
        <v>44985</v>
      </c>
      <c r="BU423" s="10" t="s">
        <v>4388</v>
      </c>
      <c r="BV423" s="11" t="s">
        <v>131</v>
      </c>
      <c r="BW423" s="9" t="s">
        <v>113</v>
      </c>
      <c r="BX423" s="10" t="s">
        <v>132</v>
      </c>
      <c r="BY423" s="9" t="s">
        <v>103</v>
      </c>
      <c r="BZ423" s="10" t="s">
        <v>142</v>
      </c>
      <c r="CA423" s="9" t="s">
        <v>103</v>
      </c>
      <c r="CB423" s="9" t="s">
        <v>160</v>
      </c>
      <c r="CC423" s="9" t="s">
        <v>4389</v>
      </c>
      <c r="CD423" s="10" t="s">
        <v>4390</v>
      </c>
      <c r="CE423" s="12" t="s">
        <v>103</v>
      </c>
      <c r="CF423" s="175"/>
      <c r="CG423" s="175"/>
      <c r="CH423" s="182" t="s">
        <v>726</v>
      </c>
      <c r="CI423" s="182" t="s">
        <v>246</v>
      </c>
      <c r="CJ423" s="182" t="s">
        <v>1137</v>
      </c>
      <c r="CK423" s="182" t="s">
        <v>1137</v>
      </c>
    </row>
    <row r="424" spans="1:89" ht="108" x14ac:dyDescent="0.25">
      <c r="A424" s="140">
        <v>58</v>
      </c>
      <c r="B424" s="10" t="s">
        <v>4391</v>
      </c>
      <c r="C424" s="10" t="s">
        <v>4392</v>
      </c>
      <c r="D424" s="10" t="s">
        <v>250</v>
      </c>
      <c r="E424" s="17">
        <v>44974</v>
      </c>
      <c r="F424" s="10" t="s">
        <v>4393</v>
      </c>
      <c r="G424" s="10" t="s">
        <v>91</v>
      </c>
      <c r="H424" s="11" t="s">
        <v>92</v>
      </c>
      <c r="I424" s="11" t="s">
        <v>93</v>
      </c>
      <c r="J424" s="19">
        <v>1015414202</v>
      </c>
      <c r="K424" s="13">
        <v>4</v>
      </c>
      <c r="L424" s="9" t="s">
        <v>94</v>
      </c>
      <c r="M424" s="3" t="s">
        <v>95</v>
      </c>
      <c r="N424" s="23" t="s">
        <v>4394</v>
      </c>
      <c r="O424" s="10" t="s">
        <v>384</v>
      </c>
      <c r="P424" s="3" t="s">
        <v>98</v>
      </c>
      <c r="Q424" s="10" t="s">
        <v>99</v>
      </c>
      <c r="R424" s="10" t="s">
        <v>744</v>
      </c>
      <c r="S424" s="10" t="s">
        <v>745</v>
      </c>
      <c r="T424" s="10">
        <v>45761628</v>
      </c>
      <c r="U424" s="10" t="s">
        <v>744</v>
      </c>
      <c r="V424" s="9" t="s">
        <v>103</v>
      </c>
      <c r="W424" s="9" t="s">
        <v>103</v>
      </c>
      <c r="X424" s="9" t="s">
        <v>103</v>
      </c>
      <c r="Y424" s="9" t="s">
        <v>104</v>
      </c>
      <c r="Z424" s="18">
        <v>89116498</v>
      </c>
      <c r="AA424" s="9" t="s">
        <v>103</v>
      </c>
      <c r="AB424" s="9" t="s">
        <v>103</v>
      </c>
      <c r="AC424" s="18">
        <v>8652088</v>
      </c>
      <c r="AD424" s="6" t="s">
        <v>103</v>
      </c>
      <c r="AE424" s="9">
        <v>60223</v>
      </c>
      <c r="AF424" s="9">
        <v>110323</v>
      </c>
      <c r="AG424" s="19">
        <v>2022011000068</v>
      </c>
      <c r="AH424" s="20">
        <v>44979</v>
      </c>
      <c r="AI424" s="17">
        <v>44986</v>
      </c>
      <c r="AJ424" s="10" t="s">
        <v>103</v>
      </c>
      <c r="AK424" s="10" t="s">
        <v>103</v>
      </c>
      <c r="AL424" s="21" t="s">
        <v>103</v>
      </c>
      <c r="AM424" s="10" t="s">
        <v>103</v>
      </c>
      <c r="AN424" s="20" t="s">
        <v>103</v>
      </c>
      <c r="AO424" s="7">
        <v>0</v>
      </c>
      <c r="AP424" s="10" t="s">
        <v>103</v>
      </c>
      <c r="AQ424" s="7">
        <v>0</v>
      </c>
      <c r="AR424" s="10" t="s">
        <v>103</v>
      </c>
      <c r="AS424" s="7">
        <v>0</v>
      </c>
      <c r="AT424" s="3" t="s">
        <v>103</v>
      </c>
      <c r="AU424" s="7">
        <v>0</v>
      </c>
      <c r="AV424" s="3" t="s">
        <v>103</v>
      </c>
      <c r="AW424" s="7">
        <v>0</v>
      </c>
      <c r="AX424" s="3" t="s">
        <v>103</v>
      </c>
      <c r="AY424" s="7">
        <v>0</v>
      </c>
      <c r="AZ424" s="3" t="s">
        <v>103</v>
      </c>
      <c r="BA424" s="10">
        <v>0</v>
      </c>
      <c r="BB424" s="3" t="s">
        <v>103</v>
      </c>
      <c r="BC424" s="3">
        <f t="shared" si="27"/>
        <v>0</v>
      </c>
      <c r="BD424" s="8">
        <f t="shared" si="29"/>
        <v>89116498</v>
      </c>
      <c r="BE424" s="43">
        <v>0</v>
      </c>
      <c r="BF424" s="43">
        <v>0</v>
      </c>
      <c r="BG424" s="43">
        <v>0</v>
      </c>
      <c r="BH424" s="43">
        <v>0</v>
      </c>
      <c r="BI424" s="17">
        <v>45291</v>
      </c>
      <c r="BJ424" s="17">
        <v>45291</v>
      </c>
      <c r="BK424" s="183">
        <f t="shared" ca="1" si="28"/>
        <v>-838</v>
      </c>
      <c r="BL424" s="10" t="s">
        <v>127</v>
      </c>
      <c r="BM424" s="10" t="s">
        <v>95</v>
      </c>
      <c r="BN424" s="9" t="s">
        <v>107</v>
      </c>
      <c r="BO424" s="9" t="s">
        <v>4395</v>
      </c>
      <c r="BP424" s="9">
        <v>0</v>
      </c>
      <c r="BQ424" s="10" t="s">
        <v>109</v>
      </c>
      <c r="BR424" s="17">
        <v>44980</v>
      </c>
      <c r="BS424" s="9" t="s">
        <v>3884</v>
      </c>
      <c r="BT424" s="17">
        <v>44985</v>
      </c>
      <c r="BU424" s="10" t="s">
        <v>4396</v>
      </c>
      <c r="BV424" s="9" t="s">
        <v>131</v>
      </c>
      <c r="BW424" s="124" t="s">
        <v>113</v>
      </c>
      <c r="BX424" s="10" t="s">
        <v>132</v>
      </c>
      <c r="BY424" s="9" t="s">
        <v>103</v>
      </c>
      <c r="BZ424" s="10" t="s">
        <v>2840</v>
      </c>
      <c r="CA424" s="10" t="s">
        <v>103</v>
      </c>
      <c r="CB424" s="9" t="s">
        <v>160</v>
      </c>
      <c r="CC424" s="9" t="s">
        <v>4397</v>
      </c>
      <c r="CD424" s="10" t="s">
        <v>4398</v>
      </c>
      <c r="CE424" s="12" t="s">
        <v>103</v>
      </c>
      <c r="CF424" s="175"/>
      <c r="CG424" s="175"/>
      <c r="CH424" s="182" t="s">
        <v>245</v>
      </c>
      <c r="CI424" s="182" t="s">
        <v>246</v>
      </c>
      <c r="CJ424" s="182" t="s">
        <v>99</v>
      </c>
      <c r="CK424" s="182" t="s">
        <v>247</v>
      </c>
    </row>
    <row r="425" spans="1:89" ht="72" x14ac:dyDescent="0.25">
      <c r="A425" s="140">
        <v>528</v>
      </c>
      <c r="B425" s="10" t="s">
        <v>4399</v>
      </c>
      <c r="C425" s="10" t="s">
        <v>4400</v>
      </c>
      <c r="D425" s="10" t="s">
        <v>250</v>
      </c>
      <c r="E425" s="17">
        <v>44974</v>
      </c>
      <c r="F425" s="10" t="s">
        <v>4401</v>
      </c>
      <c r="G425" s="10" t="s">
        <v>91</v>
      </c>
      <c r="H425" s="11" t="s">
        <v>92</v>
      </c>
      <c r="I425" s="11" t="s">
        <v>93</v>
      </c>
      <c r="J425" s="19">
        <v>39776922</v>
      </c>
      <c r="K425" s="9">
        <v>8</v>
      </c>
      <c r="L425" s="9" t="s">
        <v>94</v>
      </c>
      <c r="M425" s="3" t="s">
        <v>95</v>
      </c>
      <c r="N425" s="10" t="s">
        <v>4402</v>
      </c>
      <c r="O425" s="11" t="s">
        <v>97</v>
      </c>
      <c r="P425" s="3" t="s">
        <v>98</v>
      </c>
      <c r="Q425" s="10" t="s">
        <v>99</v>
      </c>
      <c r="R425" s="10" t="s">
        <v>238</v>
      </c>
      <c r="S425" s="10" t="s">
        <v>239</v>
      </c>
      <c r="T425" s="28">
        <v>52107153</v>
      </c>
      <c r="U425" s="11" t="s">
        <v>238</v>
      </c>
      <c r="V425" s="11" t="s">
        <v>103</v>
      </c>
      <c r="W425" s="9" t="s">
        <v>103</v>
      </c>
      <c r="X425" s="9" t="s">
        <v>103</v>
      </c>
      <c r="Y425" s="10" t="s">
        <v>104</v>
      </c>
      <c r="Z425" s="18">
        <v>115609104</v>
      </c>
      <c r="AA425" s="9" t="s">
        <v>103</v>
      </c>
      <c r="AB425" s="9" t="s">
        <v>103</v>
      </c>
      <c r="AC425" s="18">
        <v>11080745</v>
      </c>
      <c r="AD425" s="6" t="s">
        <v>103</v>
      </c>
      <c r="AE425" s="9">
        <v>66423</v>
      </c>
      <c r="AF425" s="9">
        <v>106923</v>
      </c>
      <c r="AG425" s="19">
        <v>2022011000068</v>
      </c>
      <c r="AH425" s="20">
        <v>44978</v>
      </c>
      <c r="AI425" s="17">
        <v>44986</v>
      </c>
      <c r="AJ425" s="10" t="s">
        <v>103</v>
      </c>
      <c r="AK425" s="10" t="s">
        <v>103</v>
      </c>
      <c r="AL425" s="21" t="s">
        <v>103</v>
      </c>
      <c r="AM425" s="10" t="s">
        <v>103</v>
      </c>
      <c r="AN425" s="20" t="s">
        <v>103</v>
      </c>
      <c r="AO425" s="7">
        <v>0</v>
      </c>
      <c r="AP425" s="10" t="s">
        <v>103</v>
      </c>
      <c r="AQ425" s="7">
        <v>0</v>
      </c>
      <c r="AR425" s="10" t="s">
        <v>103</v>
      </c>
      <c r="AS425" s="7">
        <v>0</v>
      </c>
      <c r="AT425" s="3" t="s">
        <v>103</v>
      </c>
      <c r="AU425" s="7">
        <v>0</v>
      </c>
      <c r="AV425" s="3" t="s">
        <v>103</v>
      </c>
      <c r="AW425" s="7">
        <v>0</v>
      </c>
      <c r="AX425" s="3" t="s">
        <v>103</v>
      </c>
      <c r="AY425" s="7">
        <v>0</v>
      </c>
      <c r="AZ425" s="3" t="s">
        <v>103</v>
      </c>
      <c r="BA425" s="10">
        <v>0</v>
      </c>
      <c r="BB425" s="13" t="s">
        <v>103</v>
      </c>
      <c r="BC425" s="3">
        <f t="shared" si="27"/>
        <v>0</v>
      </c>
      <c r="BD425" s="8">
        <f t="shared" si="29"/>
        <v>115609104</v>
      </c>
      <c r="BE425" s="43">
        <v>0</v>
      </c>
      <c r="BF425" s="43">
        <v>0</v>
      </c>
      <c r="BG425" s="43">
        <v>0</v>
      </c>
      <c r="BH425" s="43">
        <v>0</v>
      </c>
      <c r="BI425" s="17">
        <v>45291</v>
      </c>
      <c r="BJ425" s="17">
        <v>45291</v>
      </c>
      <c r="BK425" s="183">
        <f t="shared" ca="1" si="28"/>
        <v>-838</v>
      </c>
      <c r="BL425" s="10" t="s">
        <v>127</v>
      </c>
      <c r="BM425" s="10" t="s">
        <v>95</v>
      </c>
      <c r="BN425" s="9" t="s">
        <v>107</v>
      </c>
      <c r="BO425" s="9" t="s">
        <v>4403</v>
      </c>
      <c r="BP425" s="10">
        <v>0</v>
      </c>
      <c r="BQ425" s="10" t="s">
        <v>2808</v>
      </c>
      <c r="BR425" s="17">
        <v>44981</v>
      </c>
      <c r="BS425" s="9" t="s">
        <v>4270</v>
      </c>
      <c r="BT425" s="17">
        <v>44981</v>
      </c>
      <c r="BU425" s="10" t="s">
        <v>4404</v>
      </c>
      <c r="BV425" s="11" t="s">
        <v>131</v>
      </c>
      <c r="BW425" s="124" t="s">
        <v>113</v>
      </c>
      <c r="BX425" s="10" t="s">
        <v>132</v>
      </c>
      <c r="BY425" s="9" t="s">
        <v>103</v>
      </c>
      <c r="BZ425" s="10" t="s">
        <v>142</v>
      </c>
      <c r="CA425" s="10" t="s">
        <v>103</v>
      </c>
      <c r="CB425" s="9" t="s">
        <v>117</v>
      </c>
      <c r="CC425" s="9" t="s">
        <v>4405</v>
      </c>
      <c r="CD425" s="10" t="s">
        <v>4406</v>
      </c>
      <c r="CE425" s="12" t="s">
        <v>103</v>
      </c>
      <c r="CF425" s="175"/>
      <c r="CG425" s="175"/>
      <c r="CH425" s="182" t="s">
        <v>245</v>
      </c>
      <c r="CI425" s="182" t="s">
        <v>246</v>
      </c>
      <c r="CJ425" s="182" t="s">
        <v>99</v>
      </c>
      <c r="CK425" s="182" t="s">
        <v>247</v>
      </c>
    </row>
    <row r="426" spans="1:89" ht="72" x14ac:dyDescent="0.25">
      <c r="A426" s="140">
        <v>125</v>
      </c>
      <c r="B426" s="11" t="s">
        <v>4407</v>
      </c>
      <c r="C426" s="10" t="s">
        <v>4408</v>
      </c>
      <c r="D426" s="10" t="s">
        <v>250</v>
      </c>
      <c r="E426" s="17">
        <v>44974</v>
      </c>
      <c r="F426" s="10" t="s">
        <v>4409</v>
      </c>
      <c r="G426" s="10" t="s">
        <v>91</v>
      </c>
      <c r="H426" s="11" t="s">
        <v>92</v>
      </c>
      <c r="I426" s="11" t="s">
        <v>93</v>
      </c>
      <c r="J426" s="52">
        <v>1032430650</v>
      </c>
      <c r="K426" s="13">
        <v>1</v>
      </c>
      <c r="L426" s="13" t="s">
        <v>94</v>
      </c>
      <c r="M426" s="3" t="s">
        <v>95</v>
      </c>
      <c r="N426" s="10" t="s">
        <v>4410</v>
      </c>
      <c r="O426" s="11" t="s">
        <v>97</v>
      </c>
      <c r="P426" s="3" t="s">
        <v>98</v>
      </c>
      <c r="Q426" s="10" t="s">
        <v>99</v>
      </c>
      <c r="R426" s="10" t="s">
        <v>1221</v>
      </c>
      <c r="S426" s="10" t="s">
        <v>1222</v>
      </c>
      <c r="T426" s="10">
        <v>14238439</v>
      </c>
      <c r="U426" s="2" t="s">
        <v>1221</v>
      </c>
      <c r="V426" s="9" t="s">
        <v>103</v>
      </c>
      <c r="W426" s="9" t="s">
        <v>103</v>
      </c>
      <c r="X426" s="9" t="s">
        <v>103</v>
      </c>
      <c r="Y426" s="9" t="s">
        <v>104</v>
      </c>
      <c r="Z426" s="18">
        <v>53430410</v>
      </c>
      <c r="AA426" s="9" t="s">
        <v>103</v>
      </c>
      <c r="AB426" s="9" t="s">
        <v>103</v>
      </c>
      <c r="AC426" s="18">
        <v>4857310</v>
      </c>
      <c r="AD426" s="6" t="s">
        <v>103</v>
      </c>
      <c r="AE426" s="9">
        <v>61923</v>
      </c>
      <c r="AF426" s="13" t="s">
        <v>4411</v>
      </c>
      <c r="AG426" s="19">
        <v>2022011000068</v>
      </c>
      <c r="AH426" s="17">
        <v>44979</v>
      </c>
      <c r="AI426" s="17">
        <v>44981</v>
      </c>
      <c r="AJ426" s="10" t="s">
        <v>103</v>
      </c>
      <c r="AK426" s="10" t="s">
        <v>103</v>
      </c>
      <c r="AL426" s="21" t="s">
        <v>103</v>
      </c>
      <c r="AM426" s="10" t="s">
        <v>103</v>
      </c>
      <c r="AN426" s="20" t="s">
        <v>103</v>
      </c>
      <c r="AO426" s="7">
        <v>0</v>
      </c>
      <c r="AP426" s="10" t="s">
        <v>103</v>
      </c>
      <c r="AQ426" s="7">
        <v>0</v>
      </c>
      <c r="AR426" s="10" t="s">
        <v>103</v>
      </c>
      <c r="AS426" s="7">
        <v>0</v>
      </c>
      <c r="AT426" s="3" t="s">
        <v>103</v>
      </c>
      <c r="AU426" s="7">
        <v>0</v>
      </c>
      <c r="AV426" s="3" t="s">
        <v>103</v>
      </c>
      <c r="AW426" s="7">
        <v>0</v>
      </c>
      <c r="AX426" s="3" t="s">
        <v>103</v>
      </c>
      <c r="AY426" s="7">
        <v>0</v>
      </c>
      <c r="AZ426" s="3" t="s">
        <v>103</v>
      </c>
      <c r="BA426" s="10">
        <v>0</v>
      </c>
      <c r="BB426" s="3" t="s">
        <v>103</v>
      </c>
      <c r="BC426" s="3">
        <f t="shared" si="27"/>
        <v>0</v>
      </c>
      <c r="BD426" s="8">
        <f t="shared" si="29"/>
        <v>53430410</v>
      </c>
      <c r="BE426" s="43">
        <v>0</v>
      </c>
      <c r="BF426" s="43">
        <v>0</v>
      </c>
      <c r="BG426" s="43">
        <v>0</v>
      </c>
      <c r="BH426" s="43">
        <v>0</v>
      </c>
      <c r="BI426" s="17">
        <v>45291</v>
      </c>
      <c r="BJ426" s="17">
        <v>45291</v>
      </c>
      <c r="BK426" s="183">
        <f t="shared" ca="1" si="28"/>
        <v>-838</v>
      </c>
      <c r="BL426" s="10" t="s">
        <v>127</v>
      </c>
      <c r="BM426" s="10" t="s">
        <v>95</v>
      </c>
      <c r="BN426" s="9" t="s">
        <v>107</v>
      </c>
      <c r="BO426" s="9" t="s">
        <v>4412</v>
      </c>
      <c r="BP426" s="9">
        <v>0</v>
      </c>
      <c r="BQ426" s="10" t="s">
        <v>109</v>
      </c>
      <c r="BR426" s="17">
        <v>44980</v>
      </c>
      <c r="BS426" s="9" t="s">
        <v>4413</v>
      </c>
      <c r="BT426" s="17">
        <v>44980</v>
      </c>
      <c r="BU426" s="10" t="s">
        <v>4414</v>
      </c>
      <c r="BV426" s="9" t="s">
        <v>131</v>
      </c>
      <c r="BW426" s="9" t="s">
        <v>113</v>
      </c>
      <c r="BX426" s="10" t="s">
        <v>132</v>
      </c>
      <c r="BY426" s="9" t="s">
        <v>103</v>
      </c>
      <c r="BZ426" s="10" t="s">
        <v>3165</v>
      </c>
      <c r="CA426" s="9" t="s">
        <v>103</v>
      </c>
      <c r="CB426" s="9" t="s">
        <v>160</v>
      </c>
      <c r="CC426" s="9" t="s">
        <v>4415</v>
      </c>
      <c r="CD426" s="10" t="s">
        <v>4416</v>
      </c>
      <c r="CE426" s="12" t="s">
        <v>103</v>
      </c>
      <c r="CF426" s="175"/>
      <c r="CG426" s="175"/>
      <c r="CH426" s="182" t="s">
        <v>1227</v>
      </c>
      <c r="CI426" s="182" t="s">
        <v>494</v>
      </c>
      <c r="CJ426" s="182" t="s">
        <v>99</v>
      </c>
      <c r="CK426" s="182" t="s">
        <v>1228</v>
      </c>
    </row>
    <row r="427" spans="1:89" ht="90" x14ac:dyDescent="0.25">
      <c r="A427" s="140">
        <v>269</v>
      </c>
      <c r="B427" s="10" t="s">
        <v>4417</v>
      </c>
      <c r="C427" s="10" t="s">
        <v>4418</v>
      </c>
      <c r="D427" s="9" t="s">
        <v>1408</v>
      </c>
      <c r="E427" s="17">
        <v>44974</v>
      </c>
      <c r="F427" s="11" t="s">
        <v>4419</v>
      </c>
      <c r="G427" s="10" t="s">
        <v>91</v>
      </c>
      <c r="H427" s="11" t="s">
        <v>92</v>
      </c>
      <c r="I427" s="11" t="s">
        <v>93</v>
      </c>
      <c r="J427" s="19">
        <v>1019048358</v>
      </c>
      <c r="K427" s="9">
        <v>9</v>
      </c>
      <c r="L427" s="9" t="s">
        <v>94</v>
      </c>
      <c r="M427" s="3" t="s">
        <v>95</v>
      </c>
      <c r="N427" s="10" t="s">
        <v>4420</v>
      </c>
      <c r="O427" s="11" t="s">
        <v>97</v>
      </c>
      <c r="P427" s="3" t="s">
        <v>98</v>
      </c>
      <c r="Q427" s="10" t="s">
        <v>99</v>
      </c>
      <c r="R427" s="10" t="s">
        <v>542</v>
      </c>
      <c r="S427" s="2" t="s">
        <v>543</v>
      </c>
      <c r="T427" s="10">
        <v>52427309</v>
      </c>
      <c r="U427" s="10" t="s">
        <v>542</v>
      </c>
      <c r="V427" s="9" t="s">
        <v>103</v>
      </c>
      <c r="W427" s="9" t="s">
        <v>103</v>
      </c>
      <c r="X427" s="9" t="s">
        <v>103</v>
      </c>
      <c r="Y427" s="9" t="s">
        <v>104</v>
      </c>
      <c r="Z427" s="18">
        <v>63327194</v>
      </c>
      <c r="AA427" s="9" t="s">
        <v>103</v>
      </c>
      <c r="AB427" s="9" t="s">
        <v>103</v>
      </c>
      <c r="AC427" s="18">
        <v>2975098</v>
      </c>
      <c r="AD427" s="6" t="s">
        <v>103</v>
      </c>
      <c r="AE427" s="9">
        <v>77423</v>
      </c>
      <c r="AF427" s="9">
        <v>107623</v>
      </c>
      <c r="AG427" s="19">
        <v>2018011001175</v>
      </c>
      <c r="AH427" s="20">
        <v>44978</v>
      </c>
      <c r="AI427" s="17">
        <v>44979</v>
      </c>
      <c r="AJ427" s="10" t="s">
        <v>103</v>
      </c>
      <c r="AK427" s="10" t="s">
        <v>103</v>
      </c>
      <c r="AL427" s="21" t="s">
        <v>103</v>
      </c>
      <c r="AM427" s="10" t="s">
        <v>103</v>
      </c>
      <c r="AN427" s="20" t="s">
        <v>103</v>
      </c>
      <c r="AO427" s="7">
        <v>1912575</v>
      </c>
      <c r="AP427" s="20">
        <v>45281</v>
      </c>
      <c r="AQ427" s="7">
        <v>0</v>
      </c>
      <c r="AR427" s="10" t="s">
        <v>103</v>
      </c>
      <c r="AS427" s="7">
        <v>0</v>
      </c>
      <c r="AT427" s="3" t="s">
        <v>103</v>
      </c>
      <c r="AU427" s="7">
        <v>0</v>
      </c>
      <c r="AV427" s="3" t="s">
        <v>103</v>
      </c>
      <c r="AW427" s="7">
        <v>0</v>
      </c>
      <c r="AX427" s="3" t="s">
        <v>103</v>
      </c>
      <c r="AY427" s="7">
        <v>0</v>
      </c>
      <c r="AZ427" s="3" t="s">
        <v>103</v>
      </c>
      <c r="BA427" s="10">
        <v>1</v>
      </c>
      <c r="BB427" s="20">
        <v>45281</v>
      </c>
      <c r="BC427" s="3">
        <f t="shared" si="27"/>
        <v>10</v>
      </c>
      <c r="BD427" s="8">
        <f t="shared" si="29"/>
        <v>65239769</v>
      </c>
      <c r="BE427" s="43">
        <v>0</v>
      </c>
      <c r="BF427" s="43">
        <v>0</v>
      </c>
      <c r="BG427" s="43">
        <v>0</v>
      </c>
      <c r="BH427" s="43">
        <v>0</v>
      </c>
      <c r="BI427" s="17">
        <v>45281</v>
      </c>
      <c r="BJ427" s="17">
        <v>45291</v>
      </c>
      <c r="BK427" s="183">
        <f t="shared" ca="1" si="28"/>
        <v>-838</v>
      </c>
      <c r="BL427" s="10" t="s">
        <v>127</v>
      </c>
      <c r="BM427" s="10" t="s">
        <v>95</v>
      </c>
      <c r="BN427" s="10" t="s">
        <v>107</v>
      </c>
      <c r="BO427" s="10" t="s">
        <v>4421</v>
      </c>
      <c r="BP427" s="9">
        <v>0</v>
      </c>
      <c r="BQ427" s="11" t="s">
        <v>109</v>
      </c>
      <c r="BR427" s="17">
        <v>44978</v>
      </c>
      <c r="BS427" s="9" t="s">
        <v>3685</v>
      </c>
      <c r="BT427" s="17">
        <v>44979</v>
      </c>
      <c r="BU427" s="10" t="s">
        <v>4422</v>
      </c>
      <c r="BV427" s="10" t="s">
        <v>4423</v>
      </c>
      <c r="BW427" s="9" t="s">
        <v>113</v>
      </c>
      <c r="BX427" s="11" t="s">
        <v>258</v>
      </c>
      <c r="BY427" s="9" t="s">
        <v>103</v>
      </c>
      <c r="BZ427" s="10" t="s">
        <v>259</v>
      </c>
      <c r="CA427" s="9" t="s">
        <v>103</v>
      </c>
      <c r="CB427" s="9" t="s">
        <v>117</v>
      </c>
      <c r="CC427" s="9" t="s">
        <v>4424</v>
      </c>
      <c r="CD427" s="10" t="s">
        <v>4425</v>
      </c>
      <c r="CE427" s="12" t="s">
        <v>103</v>
      </c>
      <c r="CF427" s="175"/>
      <c r="CG427" s="175"/>
      <c r="CH427" s="182" t="s">
        <v>549</v>
      </c>
      <c r="CI427" s="182" t="s">
        <v>494</v>
      </c>
      <c r="CJ427" s="182" t="s">
        <v>99</v>
      </c>
      <c r="CK427" s="182" t="s">
        <v>550</v>
      </c>
    </row>
    <row r="428" spans="1:89" ht="126" x14ac:dyDescent="0.25">
      <c r="A428" s="140">
        <v>524</v>
      </c>
      <c r="B428" s="10" t="s">
        <v>4426</v>
      </c>
      <c r="C428" s="10" t="s">
        <v>4427</v>
      </c>
      <c r="D428" s="9" t="s">
        <v>263</v>
      </c>
      <c r="E428" s="17">
        <v>44974</v>
      </c>
      <c r="F428" s="10" t="s">
        <v>4428</v>
      </c>
      <c r="G428" s="10" t="s">
        <v>91</v>
      </c>
      <c r="H428" s="11" t="s">
        <v>92</v>
      </c>
      <c r="I428" s="11" t="s">
        <v>93</v>
      </c>
      <c r="J428" s="19">
        <v>35199710</v>
      </c>
      <c r="K428" s="9">
        <v>3</v>
      </c>
      <c r="L428" s="9" t="s">
        <v>94</v>
      </c>
      <c r="M428" s="3" t="s">
        <v>95</v>
      </c>
      <c r="N428" s="10" t="s">
        <v>4232</v>
      </c>
      <c r="O428" s="10" t="s">
        <v>384</v>
      </c>
      <c r="P428" s="3" t="s">
        <v>98</v>
      </c>
      <c r="Q428" s="10" t="s">
        <v>99</v>
      </c>
      <c r="R428" s="10" t="s">
        <v>1775</v>
      </c>
      <c r="S428" s="10" t="s">
        <v>1776</v>
      </c>
      <c r="T428" s="10">
        <v>52421376</v>
      </c>
      <c r="U428" s="11" t="s">
        <v>1777</v>
      </c>
      <c r="V428" s="9" t="s">
        <v>103</v>
      </c>
      <c r="W428" s="114" t="s">
        <v>2149</v>
      </c>
      <c r="X428" s="9" t="s">
        <v>103</v>
      </c>
      <c r="Y428" s="9" t="s">
        <v>104</v>
      </c>
      <c r="Z428" s="18">
        <v>39718618</v>
      </c>
      <c r="AA428" s="9" t="s">
        <v>103</v>
      </c>
      <c r="AB428" s="9" t="s">
        <v>103</v>
      </c>
      <c r="AC428" s="18">
        <v>3794773</v>
      </c>
      <c r="AD428" s="6">
        <v>4143892</v>
      </c>
      <c r="AE428" s="9">
        <v>41223</v>
      </c>
      <c r="AF428" s="9">
        <v>103323</v>
      </c>
      <c r="AG428" s="19" t="s">
        <v>221</v>
      </c>
      <c r="AH428" s="20">
        <v>44977</v>
      </c>
      <c r="AI428" s="17">
        <v>44980</v>
      </c>
      <c r="AJ428" s="2" t="s">
        <v>4429</v>
      </c>
      <c r="AK428" s="2" t="s">
        <v>204</v>
      </c>
      <c r="AL428" s="59" t="s">
        <v>4430</v>
      </c>
      <c r="AM428" s="2" t="s">
        <v>4431</v>
      </c>
      <c r="AN428" s="36" t="s">
        <v>4432</v>
      </c>
      <c r="AO428" s="7">
        <v>-1011936</v>
      </c>
      <c r="AP428" s="20">
        <v>45287</v>
      </c>
      <c r="AQ428" s="7">
        <v>18647503</v>
      </c>
      <c r="AR428" s="20">
        <v>45287</v>
      </c>
      <c r="AS428" s="7">
        <v>0</v>
      </c>
      <c r="AT428" s="3" t="s">
        <v>103</v>
      </c>
      <c r="AU428" s="7">
        <v>0</v>
      </c>
      <c r="AV428" s="3" t="s">
        <v>103</v>
      </c>
      <c r="AW428" s="7">
        <v>0</v>
      </c>
      <c r="AX428" s="3" t="s">
        <v>103</v>
      </c>
      <c r="AY428" s="7">
        <v>0</v>
      </c>
      <c r="AZ428" s="3" t="s">
        <v>103</v>
      </c>
      <c r="BA428" s="10">
        <v>1</v>
      </c>
      <c r="BB428" s="20">
        <v>45287</v>
      </c>
      <c r="BC428" s="3">
        <f t="shared" si="27"/>
        <v>136</v>
      </c>
      <c r="BD428" s="8">
        <f t="shared" si="29"/>
        <v>57354185</v>
      </c>
      <c r="BE428" s="154">
        <f>BF428+BG428+BH428</f>
        <v>18647503</v>
      </c>
      <c r="BF428" s="7">
        <v>18647503</v>
      </c>
      <c r="BG428" s="7">
        <v>0</v>
      </c>
      <c r="BH428" s="7">
        <v>0</v>
      </c>
      <c r="BI428" s="17">
        <v>45291</v>
      </c>
      <c r="BJ428" s="17">
        <v>45427</v>
      </c>
      <c r="BK428" s="183">
        <f t="shared" ca="1" si="28"/>
        <v>-702</v>
      </c>
      <c r="BL428" s="10" t="s">
        <v>127</v>
      </c>
      <c r="BM428" s="10" t="s">
        <v>95</v>
      </c>
      <c r="BN428" s="9" t="s">
        <v>107</v>
      </c>
      <c r="BO428" s="9" t="s">
        <v>4433</v>
      </c>
      <c r="BP428" s="9">
        <v>0</v>
      </c>
      <c r="BQ428" s="10" t="s">
        <v>109</v>
      </c>
      <c r="BR428" s="17">
        <v>44978</v>
      </c>
      <c r="BS428" s="9" t="s">
        <v>4434</v>
      </c>
      <c r="BT428" s="17">
        <v>44979</v>
      </c>
      <c r="BU428" s="10" t="s">
        <v>4435</v>
      </c>
      <c r="BV428" s="11" t="s">
        <v>4436</v>
      </c>
      <c r="BW428" s="9" t="s">
        <v>113</v>
      </c>
      <c r="BX428" s="11" t="s">
        <v>343</v>
      </c>
      <c r="BY428" s="9" t="s">
        <v>103</v>
      </c>
      <c r="BZ428" s="10" t="s">
        <v>142</v>
      </c>
      <c r="CA428" s="9" t="s">
        <v>103</v>
      </c>
      <c r="CB428" s="9" t="s">
        <v>160</v>
      </c>
      <c r="CC428" s="9" t="s">
        <v>4437</v>
      </c>
      <c r="CD428" s="10" t="s">
        <v>4438</v>
      </c>
      <c r="CE428" s="12" t="s">
        <v>103</v>
      </c>
      <c r="CF428" s="175"/>
      <c r="CG428" s="175"/>
      <c r="CH428" s="182" t="s">
        <v>726</v>
      </c>
      <c r="CI428" s="182" t="s">
        <v>246</v>
      </c>
      <c r="CJ428" s="182" t="s">
        <v>727</v>
      </c>
      <c r="CK428" s="182" t="s">
        <v>1787</v>
      </c>
    </row>
    <row r="429" spans="1:89" ht="90" x14ac:dyDescent="0.25">
      <c r="A429" s="140">
        <v>358</v>
      </c>
      <c r="B429" s="10" t="s">
        <v>4439</v>
      </c>
      <c r="C429" s="10" t="s">
        <v>4440</v>
      </c>
      <c r="D429" s="9" t="s">
        <v>263</v>
      </c>
      <c r="E429" s="17">
        <v>44974</v>
      </c>
      <c r="F429" s="10" t="s">
        <v>4441</v>
      </c>
      <c r="G429" s="10" t="s">
        <v>91</v>
      </c>
      <c r="H429" s="11" t="s">
        <v>92</v>
      </c>
      <c r="I429" s="11" t="s">
        <v>93</v>
      </c>
      <c r="J429" s="19">
        <v>79645544</v>
      </c>
      <c r="K429" s="9">
        <v>0</v>
      </c>
      <c r="L429" s="9" t="s">
        <v>94</v>
      </c>
      <c r="M429" s="3" t="s">
        <v>95</v>
      </c>
      <c r="N429" s="10" t="s">
        <v>4295</v>
      </c>
      <c r="O429" s="11" t="s">
        <v>97</v>
      </c>
      <c r="P429" s="3" t="s">
        <v>98</v>
      </c>
      <c r="Q429" s="10" t="s">
        <v>99</v>
      </c>
      <c r="R429" s="10" t="s">
        <v>4041</v>
      </c>
      <c r="S429" s="10" t="s">
        <v>4042</v>
      </c>
      <c r="T429" s="10">
        <v>43088680</v>
      </c>
      <c r="U429" s="10" t="s">
        <v>4041</v>
      </c>
      <c r="V429" s="9" t="s">
        <v>103</v>
      </c>
      <c r="W429" s="9" t="s">
        <v>103</v>
      </c>
      <c r="X429" s="9" t="s">
        <v>103</v>
      </c>
      <c r="Y429" s="9" t="s">
        <v>104</v>
      </c>
      <c r="Z429" s="18">
        <v>72616812</v>
      </c>
      <c r="AA429" s="9" t="s">
        <v>103</v>
      </c>
      <c r="AB429" s="9" t="s">
        <v>103</v>
      </c>
      <c r="AC429" s="18">
        <v>6982386</v>
      </c>
      <c r="AD429" s="6" t="s">
        <v>103</v>
      </c>
      <c r="AE429" s="9">
        <v>27123</v>
      </c>
      <c r="AF429" s="9">
        <v>103123</v>
      </c>
      <c r="AG429" s="19">
        <v>2018011001175</v>
      </c>
      <c r="AH429" s="20">
        <v>44977</v>
      </c>
      <c r="AI429" s="17">
        <v>44980</v>
      </c>
      <c r="AJ429" s="10" t="s">
        <v>103</v>
      </c>
      <c r="AK429" s="10" t="s">
        <v>103</v>
      </c>
      <c r="AL429" s="21" t="s">
        <v>103</v>
      </c>
      <c r="AM429" s="10" t="s">
        <v>103</v>
      </c>
      <c r="AN429" s="20" t="s">
        <v>103</v>
      </c>
      <c r="AO429" s="7">
        <v>0</v>
      </c>
      <c r="AP429" s="10" t="s">
        <v>103</v>
      </c>
      <c r="AQ429" s="7">
        <v>0</v>
      </c>
      <c r="AR429" s="10" t="s">
        <v>103</v>
      </c>
      <c r="AS429" s="7">
        <v>0</v>
      </c>
      <c r="AT429" s="3" t="s">
        <v>103</v>
      </c>
      <c r="AU429" s="7">
        <v>0</v>
      </c>
      <c r="AV429" s="3" t="s">
        <v>103</v>
      </c>
      <c r="AW429" s="7">
        <v>0</v>
      </c>
      <c r="AX429" s="3" t="s">
        <v>103</v>
      </c>
      <c r="AY429" s="7">
        <v>0</v>
      </c>
      <c r="AZ429" s="3" t="s">
        <v>103</v>
      </c>
      <c r="BA429" s="10">
        <v>0</v>
      </c>
      <c r="BB429" s="13" t="s">
        <v>103</v>
      </c>
      <c r="BC429" s="3">
        <f t="shared" si="27"/>
        <v>0</v>
      </c>
      <c r="BD429" s="8">
        <f t="shared" si="29"/>
        <v>72616812</v>
      </c>
      <c r="BE429" s="43">
        <v>0</v>
      </c>
      <c r="BF429" s="43">
        <v>0</v>
      </c>
      <c r="BG429" s="43">
        <v>0</v>
      </c>
      <c r="BH429" s="43">
        <v>0</v>
      </c>
      <c r="BI429" s="17">
        <v>45291</v>
      </c>
      <c r="BJ429" s="17">
        <v>45291</v>
      </c>
      <c r="BK429" s="183">
        <f t="shared" ca="1" si="28"/>
        <v>-838</v>
      </c>
      <c r="BL429" s="10" t="s">
        <v>127</v>
      </c>
      <c r="BM429" s="10" t="s">
        <v>95</v>
      </c>
      <c r="BN429" s="10" t="s">
        <v>107</v>
      </c>
      <c r="BO429" s="9" t="s">
        <v>4442</v>
      </c>
      <c r="BP429" s="9">
        <v>0</v>
      </c>
      <c r="BQ429" s="11" t="s">
        <v>109</v>
      </c>
      <c r="BR429" s="17">
        <v>44978</v>
      </c>
      <c r="BS429" s="9" t="s">
        <v>4280</v>
      </c>
      <c r="BT429" s="17">
        <v>44978</v>
      </c>
      <c r="BU429" s="10" t="s">
        <v>4443</v>
      </c>
      <c r="BV429" s="9" t="s">
        <v>131</v>
      </c>
      <c r="BW429" s="9" t="s">
        <v>113</v>
      </c>
      <c r="BX429" s="10" t="s">
        <v>132</v>
      </c>
      <c r="BY429" s="9" t="s">
        <v>103</v>
      </c>
      <c r="BZ429" s="11" t="s">
        <v>788</v>
      </c>
      <c r="CA429" s="9" t="s">
        <v>103</v>
      </c>
      <c r="CB429" s="9" t="s">
        <v>160</v>
      </c>
      <c r="CC429" s="9" t="s">
        <v>4444</v>
      </c>
      <c r="CD429" s="10" t="s">
        <v>4445</v>
      </c>
      <c r="CE429" s="12" t="s">
        <v>103</v>
      </c>
      <c r="CF429" s="175"/>
      <c r="CG429" s="175"/>
      <c r="CH429" s="182" t="s">
        <v>4047</v>
      </c>
      <c r="CI429" s="182" t="s">
        <v>4048</v>
      </c>
      <c r="CJ429" s="182" t="s">
        <v>99</v>
      </c>
      <c r="CK429" s="182" t="s">
        <v>4049</v>
      </c>
    </row>
    <row r="430" spans="1:89" ht="90" x14ac:dyDescent="0.25">
      <c r="A430" s="140">
        <v>643</v>
      </c>
      <c r="B430" s="10" t="s">
        <v>4446</v>
      </c>
      <c r="C430" s="10" t="s">
        <v>4447</v>
      </c>
      <c r="D430" s="9" t="s">
        <v>1408</v>
      </c>
      <c r="E430" s="17">
        <v>44974</v>
      </c>
      <c r="F430" s="10" t="s">
        <v>4448</v>
      </c>
      <c r="G430" s="10" t="s">
        <v>91</v>
      </c>
      <c r="H430" s="11" t="s">
        <v>92</v>
      </c>
      <c r="I430" s="11" t="s">
        <v>93</v>
      </c>
      <c r="J430" s="52">
        <v>1030536490</v>
      </c>
      <c r="K430" s="13">
        <v>7</v>
      </c>
      <c r="L430" s="13" t="s">
        <v>94</v>
      </c>
      <c r="M430" s="13" t="s">
        <v>95</v>
      </c>
      <c r="N430" s="10" t="s">
        <v>4449</v>
      </c>
      <c r="O430" s="10" t="s">
        <v>384</v>
      </c>
      <c r="P430" s="10" t="s">
        <v>168</v>
      </c>
      <c r="Q430" s="10" t="s">
        <v>99</v>
      </c>
      <c r="R430" s="10" t="s">
        <v>744</v>
      </c>
      <c r="S430" s="10" t="s">
        <v>745</v>
      </c>
      <c r="T430" s="10">
        <v>45761628</v>
      </c>
      <c r="U430" s="10" t="s">
        <v>744</v>
      </c>
      <c r="V430" s="9" t="s">
        <v>103</v>
      </c>
      <c r="W430" s="9" t="s">
        <v>103</v>
      </c>
      <c r="X430" s="9" t="s">
        <v>103</v>
      </c>
      <c r="Y430" s="9" t="s">
        <v>104</v>
      </c>
      <c r="Z430" s="123">
        <v>21675749</v>
      </c>
      <c r="AA430" s="10" t="s">
        <v>103</v>
      </c>
      <c r="AB430" s="10" t="s">
        <v>103</v>
      </c>
      <c r="AC430" s="18">
        <v>5464476</v>
      </c>
      <c r="AD430" s="6" t="s">
        <v>103</v>
      </c>
      <c r="AE430" s="11">
        <v>64523</v>
      </c>
      <c r="AF430" s="11">
        <v>125123</v>
      </c>
      <c r="AG430" s="15">
        <v>2022011000068</v>
      </c>
      <c r="AH430" s="20">
        <v>44985</v>
      </c>
      <c r="AI430" s="17">
        <v>44988</v>
      </c>
      <c r="AJ430" s="10" t="s">
        <v>103</v>
      </c>
      <c r="AK430" s="10" t="s">
        <v>103</v>
      </c>
      <c r="AL430" s="21" t="s">
        <v>103</v>
      </c>
      <c r="AM430" s="10" t="s">
        <v>103</v>
      </c>
      <c r="AN430" s="20" t="s">
        <v>103</v>
      </c>
      <c r="AO430" s="151">
        <v>8196711</v>
      </c>
      <c r="AP430" s="69">
        <v>45107</v>
      </c>
      <c r="AQ430" s="7">
        <v>0</v>
      </c>
      <c r="AR430" s="3" t="s">
        <v>103</v>
      </c>
      <c r="AS430" s="7">
        <v>0</v>
      </c>
      <c r="AT430" s="3" t="s">
        <v>103</v>
      </c>
      <c r="AU430" s="7">
        <v>0</v>
      </c>
      <c r="AV430" s="3" t="s">
        <v>103</v>
      </c>
      <c r="AW430" s="7">
        <v>0</v>
      </c>
      <c r="AX430" s="3" t="s">
        <v>103</v>
      </c>
      <c r="AY430" s="7">
        <v>0</v>
      </c>
      <c r="AZ430" s="3" t="s">
        <v>103</v>
      </c>
      <c r="BA430" s="10">
        <v>1</v>
      </c>
      <c r="BB430" s="20">
        <v>45107</v>
      </c>
      <c r="BC430" s="3">
        <f t="shared" si="27"/>
        <v>46</v>
      </c>
      <c r="BD430" s="8">
        <f t="shared" si="29"/>
        <v>29872460</v>
      </c>
      <c r="BE430" s="43">
        <v>0</v>
      </c>
      <c r="BF430" s="43">
        <v>0</v>
      </c>
      <c r="BG430" s="43">
        <v>0</v>
      </c>
      <c r="BH430" s="43">
        <v>0</v>
      </c>
      <c r="BI430" s="17">
        <v>45107</v>
      </c>
      <c r="BJ430" s="17">
        <v>45153</v>
      </c>
      <c r="BK430" s="183">
        <f t="shared" ca="1" si="28"/>
        <v>-976</v>
      </c>
      <c r="BL430" s="10" t="s">
        <v>127</v>
      </c>
      <c r="BM430" s="10" t="s">
        <v>95</v>
      </c>
      <c r="BN430" s="9" t="s">
        <v>107</v>
      </c>
      <c r="BO430" s="10" t="s">
        <v>4450</v>
      </c>
      <c r="BP430" s="10" t="s">
        <v>889</v>
      </c>
      <c r="BQ430" s="10" t="s">
        <v>799</v>
      </c>
      <c r="BR430" s="20" t="s">
        <v>4451</v>
      </c>
      <c r="BS430" s="10" t="s">
        <v>4452</v>
      </c>
      <c r="BT430" s="20" t="s">
        <v>4453</v>
      </c>
      <c r="BU430" s="10" t="s">
        <v>4454</v>
      </c>
      <c r="BV430" s="10" t="s">
        <v>4455</v>
      </c>
      <c r="BW430" s="124" t="s">
        <v>113</v>
      </c>
      <c r="BX430" s="11" t="s">
        <v>258</v>
      </c>
      <c r="BY430" s="11" t="s">
        <v>103</v>
      </c>
      <c r="BZ430" s="11" t="s">
        <v>142</v>
      </c>
      <c r="CA430" s="10" t="s">
        <v>103</v>
      </c>
      <c r="CB430" s="9" t="s">
        <v>117</v>
      </c>
      <c r="CC430" s="9" t="s">
        <v>4456</v>
      </c>
      <c r="CD430" s="37" t="s">
        <v>4457</v>
      </c>
      <c r="CE430" s="12" t="s">
        <v>103</v>
      </c>
      <c r="CF430" s="175"/>
      <c r="CG430" s="175"/>
      <c r="CH430" s="182" t="s">
        <v>245</v>
      </c>
      <c r="CI430" s="182" t="s">
        <v>246</v>
      </c>
      <c r="CJ430" s="182" t="s">
        <v>99</v>
      </c>
      <c r="CK430" s="182" t="s">
        <v>247</v>
      </c>
    </row>
    <row r="431" spans="1:89" ht="108" x14ac:dyDescent="0.25">
      <c r="A431" s="140">
        <v>119</v>
      </c>
      <c r="B431" s="11" t="s">
        <v>4458</v>
      </c>
      <c r="C431" s="11" t="s">
        <v>4459</v>
      </c>
      <c r="D431" s="10" t="s">
        <v>250</v>
      </c>
      <c r="E431" s="12">
        <v>44950</v>
      </c>
      <c r="F431" s="11" t="s">
        <v>4460</v>
      </c>
      <c r="G431" s="11" t="s">
        <v>91</v>
      </c>
      <c r="H431" s="11" t="s">
        <v>4461</v>
      </c>
      <c r="I431" s="11" t="s">
        <v>1453</v>
      </c>
      <c r="J431" s="52">
        <v>830005370</v>
      </c>
      <c r="K431" s="13">
        <v>4</v>
      </c>
      <c r="L431" s="13" t="s">
        <v>1735</v>
      </c>
      <c r="M431" s="13" t="s">
        <v>95</v>
      </c>
      <c r="N431" s="11" t="s">
        <v>4462</v>
      </c>
      <c r="O431" s="11" t="s">
        <v>97</v>
      </c>
      <c r="P431" s="11" t="s">
        <v>336</v>
      </c>
      <c r="Q431" s="11" t="s">
        <v>179</v>
      </c>
      <c r="R431" s="10" t="s">
        <v>1221</v>
      </c>
      <c r="S431" s="10" t="s">
        <v>1222</v>
      </c>
      <c r="T431" s="11">
        <v>14238439</v>
      </c>
      <c r="U431" s="2" t="s">
        <v>1221</v>
      </c>
      <c r="V431" s="11" t="s">
        <v>103</v>
      </c>
      <c r="W431" s="11" t="s">
        <v>103</v>
      </c>
      <c r="X431" s="11" t="s">
        <v>103</v>
      </c>
      <c r="Y431" s="11" t="s">
        <v>104</v>
      </c>
      <c r="Z431" s="14">
        <v>1946665220</v>
      </c>
      <c r="AA431" s="9" t="s">
        <v>103</v>
      </c>
      <c r="AB431" s="9" t="s">
        <v>103</v>
      </c>
      <c r="AC431" s="14" t="s">
        <v>103</v>
      </c>
      <c r="AD431" s="6" t="s">
        <v>103</v>
      </c>
      <c r="AE431" s="11">
        <v>53323</v>
      </c>
      <c r="AF431" s="11">
        <v>52323</v>
      </c>
      <c r="AG431" s="15" t="s">
        <v>221</v>
      </c>
      <c r="AH431" s="12">
        <v>44953</v>
      </c>
      <c r="AI431" s="12">
        <v>44958</v>
      </c>
      <c r="AJ431" s="29" t="s">
        <v>103</v>
      </c>
      <c r="AK431" s="2" t="s">
        <v>103</v>
      </c>
      <c r="AL431" s="60" t="s">
        <v>103</v>
      </c>
      <c r="AM431" s="29" t="s">
        <v>103</v>
      </c>
      <c r="AN431" s="61" t="s">
        <v>103</v>
      </c>
      <c r="AO431" s="66">
        <v>973332610</v>
      </c>
      <c r="AP431" s="61">
        <v>45111</v>
      </c>
      <c r="AQ431" s="43">
        <v>0</v>
      </c>
      <c r="AR431" s="11" t="s">
        <v>103</v>
      </c>
      <c r="AS431" s="7">
        <v>0</v>
      </c>
      <c r="AT431" s="3" t="s">
        <v>103</v>
      </c>
      <c r="AU431" s="7">
        <v>0</v>
      </c>
      <c r="AV431" s="3" t="s">
        <v>103</v>
      </c>
      <c r="AW431" s="7">
        <v>0</v>
      </c>
      <c r="AX431" s="3" t="s">
        <v>103</v>
      </c>
      <c r="AY431" s="7">
        <v>0</v>
      </c>
      <c r="AZ431" s="3" t="s">
        <v>103</v>
      </c>
      <c r="BA431" s="11">
        <v>1</v>
      </c>
      <c r="BB431" s="12">
        <v>45195</v>
      </c>
      <c r="BC431" s="3">
        <f t="shared" si="27"/>
        <v>71</v>
      </c>
      <c r="BD431" s="8">
        <f t="shared" si="29"/>
        <v>2919997830</v>
      </c>
      <c r="BE431" s="43">
        <v>0</v>
      </c>
      <c r="BF431" s="43">
        <v>0</v>
      </c>
      <c r="BG431" s="43">
        <v>0</v>
      </c>
      <c r="BH431" s="43">
        <v>0</v>
      </c>
      <c r="BI431" s="12">
        <v>45138</v>
      </c>
      <c r="BJ431" s="12">
        <v>45209</v>
      </c>
      <c r="BK431" s="183">
        <f t="shared" ca="1" si="28"/>
        <v>-920</v>
      </c>
      <c r="BL431" s="11" t="s">
        <v>106</v>
      </c>
      <c r="BM431" s="11" t="s">
        <v>4463</v>
      </c>
      <c r="BN431" s="11" t="s">
        <v>4464</v>
      </c>
      <c r="BO431" s="11" t="s">
        <v>4465</v>
      </c>
      <c r="BP431" s="11" t="s">
        <v>206</v>
      </c>
      <c r="BQ431" s="11" t="s">
        <v>282</v>
      </c>
      <c r="BR431" s="12" t="s">
        <v>4466</v>
      </c>
      <c r="BS431" s="11" t="s">
        <v>4467</v>
      </c>
      <c r="BT431" s="12">
        <v>44957</v>
      </c>
      <c r="BU431" s="10" t="s">
        <v>4468</v>
      </c>
      <c r="BV431" s="10" t="s">
        <v>4469</v>
      </c>
      <c r="BW431" s="9" t="s">
        <v>113</v>
      </c>
      <c r="BX431" s="9" t="s">
        <v>1739</v>
      </c>
      <c r="BY431" s="11" t="s">
        <v>103</v>
      </c>
      <c r="BZ431" s="11" t="s">
        <v>103</v>
      </c>
      <c r="CA431" s="11" t="s">
        <v>103</v>
      </c>
      <c r="CB431" s="11" t="s">
        <v>103</v>
      </c>
      <c r="CC431" s="11" t="s">
        <v>103</v>
      </c>
      <c r="CD431" s="70" t="s">
        <v>4470</v>
      </c>
      <c r="CE431" s="12">
        <v>45656</v>
      </c>
      <c r="CF431" s="175"/>
      <c r="CG431" s="175"/>
      <c r="CH431" s="182" t="s">
        <v>1227</v>
      </c>
      <c r="CI431" s="182" t="s">
        <v>494</v>
      </c>
      <c r="CJ431" s="182" t="s">
        <v>99</v>
      </c>
      <c r="CK431" s="182" t="s">
        <v>1228</v>
      </c>
    </row>
    <row r="432" spans="1:89" ht="72" x14ac:dyDescent="0.25">
      <c r="A432" s="140">
        <v>140</v>
      </c>
      <c r="B432" s="10" t="s">
        <v>4471</v>
      </c>
      <c r="C432" s="10" t="s">
        <v>4472</v>
      </c>
      <c r="D432" s="9" t="s">
        <v>1729</v>
      </c>
      <c r="E432" s="17">
        <v>44974</v>
      </c>
      <c r="F432" s="10" t="s">
        <v>4473</v>
      </c>
      <c r="G432" s="10" t="s">
        <v>91</v>
      </c>
      <c r="H432" s="11" t="s">
        <v>92</v>
      </c>
      <c r="I432" s="11" t="s">
        <v>93</v>
      </c>
      <c r="J432" s="52">
        <v>52793399</v>
      </c>
      <c r="K432" s="13">
        <v>4</v>
      </c>
      <c r="L432" s="13" t="s">
        <v>94</v>
      </c>
      <c r="M432" s="3" t="s">
        <v>95</v>
      </c>
      <c r="N432" s="10" t="s">
        <v>4474</v>
      </c>
      <c r="O432" s="10" t="s">
        <v>384</v>
      </c>
      <c r="P432" s="3" t="s">
        <v>98</v>
      </c>
      <c r="Q432" s="10" t="s">
        <v>99</v>
      </c>
      <c r="R432" s="10" t="s">
        <v>385</v>
      </c>
      <c r="S432" s="10" t="s">
        <v>386</v>
      </c>
      <c r="T432" s="11">
        <v>52517142</v>
      </c>
      <c r="U432" s="10" t="s">
        <v>385</v>
      </c>
      <c r="V432" s="9" t="s">
        <v>103</v>
      </c>
      <c r="W432" s="9" t="s">
        <v>103</v>
      </c>
      <c r="X432" s="9" t="s">
        <v>103</v>
      </c>
      <c r="Y432" s="9" t="s">
        <v>104</v>
      </c>
      <c r="Z432" s="71">
        <v>95172968</v>
      </c>
      <c r="AA432" s="9" t="s">
        <v>103</v>
      </c>
      <c r="AB432" s="9" t="s">
        <v>103</v>
      </c>
      <c r="AC432" s="14">
        <v>8652088</v>
      </c>
      <c r="AD432" s="6" t="s">
        <v>103</v>
      </c>
      <c r="AE432" s="11">
        <v>22223</v>
      </c>
      <c r="AF432" s="11">
        <v>113823</v>
      </c>
      <c r="AG432" s="19">
        <v>2022011000068</v>
      </c>
      <c r="AH432" s="12">
        <v>44981</v>
      </c>
      <c r="AI432" s="17">
        <v>44987</v>
      </c>
      <c r="AJ432" s="10" t="s">
        <v>103</v>
      </c>
      <c r="AK432" s="10" t="s">
        <v>103</v>
      </c>
      <c r="AL432" s="21" t="s">
        <v>103</v>
      </c>
      <c r="AM432" s="10" t="s">
        <v>103</v>
      </c>
      <c r="AN432" s="20" t="s">
        <v>103</v>
      </c>
      <c r="AO432" s="7">
        <v>0</v>
      </c>
      <c r="AP432" s="10" t="s">
        <v>103</v>
      </c>
      <c r="AQ432" s="7">
        <v>0</v>
      </c>
      <c r="AR432" s="10" t="s">
        <v>103</v>
      </c>
      <c r="AS432" s="7">
        <v>0</v>
      </c>
      <c r="AT432" s="3" t="s">
        <v>103</v>
      </c>
      <c r="AU432" s="7">
        <v>0</v>
      </c>
      <c r="AV432" s="3" t="s">
        <v>103</v>
      </c>
      <c r="AW432" s="7">
        <v>0</v>
      </c>
      <c r="AX432" s="3" t="s">
        <v>103</v>
      </c>
      <c r="AY432" s="7">
        <v>0</v>
      </c>
      <c r="AZ432" s="3" t="s">
        <v>103</v>
      </c>
      <c r="BA432" s="10">
        <v>0</v>
      </c>
      <c r="BB432" s="3" t="s">
        <v>103</v>
      </c>
      <c r="BC432" s="3">
        <f t="shared" si="27"/>
        <v>0</v>
      </c>
      <c r="BD432" s="8">
        <f t="shared" si="29"/>
        <v>95172968</v>
      </c>
      <c r="BE432" s="43">
        <v>0</v>
      </c>
      <c r="BF432" s="43">
        <v>0</v>
      </c>
      <c r="BG432" s="43">
        <v>0</v>
      </c>
      <c r="BH432" s="43">
        <v>0</v>
      </c>
      <c r="BI432" s="12">
        <v>45291</v>
      </c>
      <c r="BJ432" s="12">
        <v>45291</v>
      </c>
      <c r="BK432" s="183">
        <f t="shared" ca="1" si="28"/>
        <v>-838</v>
      </c>
      <c r="BL432" s="10" t="s">
        <v>127</v>
      </c>
      <c r="BM432" s="10" t="s">
        <v>95</v>
      </c>
      <c r="BN432" s="9" t="s">
        <v>107</v>
      </c>
      <c r="BO432" s="9" t="s">
        <v>4475</v>
      </c>
      <c r="BP432" s="9">
        <v>0</v>
      </c>
      <c r="BQ432" s="10" t="s">
        <v>109</v>
      </c>
      <c r="BR432" s="17">
        <v>44981</v>
      </c>
      <c r="BS432" s="17" t="s">
        <v>4476</v>
      </c>
      <c r="BT432" s="17">
        <v>44985</v>
      </c>
      <c r="BU432" s="10" t="s">
        <v>4477</v>
      </c>
      <c r="BV432" s="9" t="s">
        <v>131</v>
      </c>
      <c r="BW432" s="124" t="s">
        <v>113</v>
      </c>
      <c r="BX432" s="10" t="s">
        <v>132</v>
      </c>
      <c r="BY432" s="11" t="s">
        <v>103</v>
      </c>
      <c r="BZ432" s="11" t="s">
        <v>1759</v>
      </c>
      <c r="CA432" s="10" t="s">
        <v>103</v>
      </c>
      <c r="CB432" s="9" t="s">
        <v>117</v>
      </c>
      <c r="CC432" s="11" t="s">
        <v>4478</v>
      </c>
      <c r="CD432" s="37" t="s">
        <v>4479</v>
      </c>
      <c r="CE432" s="12" t="s">
        <v>103</v>
      </c>
      <c r="CF432" s="175"/>
      <c r="CG432" s="175"/>
      <c r="CH432" s="182" t="s">
        <v>245</v>
      </c>
      <c r="CI432" s="182" t="s">
        <v>246</v>
      </c>
      <c r="CJ432" s="182" t="s">
        <v>99</v>
      </c>
      <c r="CK432" s="182" t="s">
        <v>247</v>
      </c>
    </row>
    <row r="433" spans="1:89" ht="72" x14ac:dyDescent="0.25">
      <c r="A433" s="140">
        <v>333</v>
      </c>
      <c r="B433" s="10" t="s">
        <v>4480</v>
      </c>
      <c r="C433" s="10" t="s">
        <v>4481</v>
      </c>
      <c r="D433" s="9" t="s">
        <v>165</v>
      </c>
      <c r="E433" s="17">
        <v>44977</v>
      </c>
      <c r="F433" s="10" t="s">
        <v>4482</v>
      </c>
      <c r="G433" s="10" t="s">
        <v>91</v>
      </c>
      <c r="H433" s="11" t="s">
        <v>92</v>
      </c>
      <c r="I433" s="11" t="s">
        <v>93</v>
      </c>
      <c r="J433" s="19">
        <v>52816649</v>
      </c>
      <c r="K433" s="9">
        <v>1</v>
      </c>
      <c r="L433" s="9" t="s">
        <v>94</v>
      </c>
      <c r="M433" s="13" t="s">
        <v>95</v>
      </c>
      <c r="N433" s="10" t="s">
        <v>4483</v>
      </c>
      <c r="O433" s="11" t="s">
        <v>253</v>
      </c>
      <c r="P433" s="10" t="s">
        <v>168</v>
      </c>
      <c r="Q433" s="10" t="s">
        <v>99</v>
      </c>
      <c r="R433" s="10" t="s">
        <v>238</v>
      </c>
      <c r="S433" s="10" t="s">
        <v>434</v>
      </c>
      <c r="T433" s="10">
        <v>60335962</v>
      </c>
      <c r="U433" s="10" t="s">
        <v>435</v>
      </c>
      <c r="V433" s="9" t="s">
        <v>103</v>
      </c>
      <c r="W433" s="9" t="s">
        <v>103</v>
      </c>
      <c r="X433" s="9" t="s">
        <v>103</v>
      </c>
      <c r="Y433" s="9" t="s">
        <v>104</v>
      </c>
      <c r="Z433" s="18">
        <v>83485039</v>
      </c>
      <c r="AA433" s="9" t="s">
        <v>103</v>
      </c>
      <c r="AB433" s="9" t="s">
        <v>103</v>
      </c>
      <c r="AC433" s="18">
        <v>7589549</v>
      </c>
      <c r="AD433" s="6" t="s">
        <v>103</v>
      </c>
      <c r="AE433" s="9">
        <v>69923</v>
      </c>
      <c r="AF433" s="9">
        <v>111723</v>
      </c>
      <c r="AG433" s="19">
        <v>2022011000068</v>
      </c>
      <c r="AH433" s="17">
        <v>44979</v>
      </c>
      <c r="AI433" s="17">
        <v>44986</v>
      </c>
      <c r="AJ433" s="10" t="s">
        <v>103</v>
      </c>
      <c r="AK433" s="10" t="s">
        <v>103</v>
      </c>
      <c r="AL433" s="21" t="s">
        <v>103</v>
      </c>
      <c r="AM433" s="10" t="s">
        <v>103</v>
      </c>
      <c r="AN433" s="20" t="s">
        <v>103</v>
      </c>
      <c r="AO433" s="7">
        <v>0</v>
      </c>
      <c r="AP433" s="10" t="s">
        <v>103</v>
      </c>
      <c r="AQ433" s="7">
        <v>0</v>
      </c>
      <c r="AR433" s="10" t="s">
        <v>103</v>
      </c>
      <c r="AS433" s="7">
        <v>0</v>
      </c>
      <c r="AT433" s="3" t="s">
        <v>103</v>
      </c>
      <c r="AU433" s="7">
        <v>0</v>
      </c>
      <c r="AV433" s="3" t="s">
        <v>103</v>
      </c>
      <c r="AW433" s="7">
        <v>0</v>
      </c>
      <c r="AX433" s="3" t="s">
        <v>103</v>
      </c>
      <c r="AY433" s="7">
        <v>0</v>
      </c>
      <c r="AZ433" s="3" t="s">
        <v>103</v>
      </c>
      <c r="BA433" s="10">
        <v>0</v>
      </c>
      <c r="BB433" s="10">
        <v>0</v>
      </c>
      <c r="BC433" s="3">
        <f t="shared" si="27"/>
        <v>-122</v>
      </c>
      <c r="BD433" s="8">
        <f t="shared" si="29"/>
        <v>83485039</v>
      </c>
      <c r="BE433" s="43">
        <v>0</v>
      </c>
      <c r="BF433" s="43">
        <v>0</v>
      </c>
      <c r="BG433" s="43">
        <v>0</v>
      </c>
      <c r="BH433" s="43">
        <v>0</v>
      </c>
      <c r="BI433" s="17">
        <v>45291</v>
      </c>
      <c r="BJ433" s="17">
        <v>45169</v>
      </c>
      <c r="BK433" s="183">
        <f t="shared" ca="1" si="28"/>
        <v>-960</v>
      </c>
      <c r="BL433" s="10" t="s">
        <v>127</v>
      </c>
      <c r="BM433" s="10" t="s">
        <v>95</v>
      </c>
      <c r="BN433" s="9" t="s">
        <v>107</v>
      </c>
      <c r="BO433" s="9" t="s">
        <v>4484</v>
      </c>
      <c r="BP433" s="9">
        <v>0</v>
      </c>
      <c r="BQ433" s="10" t="s">
        <v>109</v>
      </c>
      <c r="BR433" s="17">
        <v>44981</v>
      </c>
      <c r="BS433" s="9" t="s">
        <v>4485</v>
      </c>
      <c r="BT433" s="17">
        <v>44984</v>
      </c>
      <c r="BU433" s="10" t="s">
        <v>4486</v>
      </c>
      <c r="BV433" s="10" t="s">
        <v>4487</v>
      </c>
      <c r="BW433" s="9" t="s">
        <v>113</v>
      </c>
      <c r="BX433" s="9" t="s">
        <v>114</v>
      </c>
      <c r="BY433" s="9" t="s">
        <v>103</v>
      </c>
      <c r="BZ433" s="10" t="s">
        <v>2275</v>
      </c>
      <c r="CA433" s="9" t="s">
        <v>103</v>
      </c>
      <c r="CB433" s="9" t="s">
        <v>117</v>
      </c>
      <c r="CC433" s="9" t="s">
        <v>4488</v>
      </c>
      <c r="CD433" s="10" t="s">
        <v>4489</v>
      </c>
      <c r="CE433" s="12">
        <v>45169</v>
      </c>
      <c r="CF433" s="175"/>
      <c r="CG433" s="175"/>
      <c r="CH433" s="182" t="s">
        <v>441</v>
      </c>
      <c r="CI433" s="182" t="s">
        <v>246</v>
      </c>
      <c r="CJ433" s="182" t="s">
        <v>99</v>
      </c>
      <c r="CK433" s="182" t="s">
        <v>442</v>
      </c>
    </row>
    <row r="434" spans="1:89" ht="72" x14ac:dyDescent="0.25">
      <c r="A434" s="140">
        <v>289</v>
      </c>
      <c r="B434" s="10" t="s">
        <v>4490</v>
      </c>
      <c r="C434" s="10" t="s">
        <v>4491</v>
      </c>
      <c r="D434" s="9" t="s">
        <v>1408</v>
      </c>
      <c r="E434" s="17">
        <v>44977</v>
      </c>
      <c r="F434" s="10" t="s">
        <v>4492</v>
      </c>
      <c r="G434" s="10" t="s">
        <v>91</v>
      </c>
      <c r="H434" s="11" t="s">
        <v>92</v>
      </c>
      <c r="I434" s="11" t="s">
        <v>93</v>
      </c>
      <c r="J434" s="52">
        <v>1097638678</v>
      </c>
      <c r="K434" s="13">
        <v>6</v>
      </c>
      <c r="L434" s="9" t="s">
        <v>94</v>
      </c>
      <c r="M434" s="3" t="s">
        <v>95</v>
      </c>
      <c r="N434" s="23" t="s">
        <v>4493</v>
      </c>
      <c r="O434" s="11" t="s">
        <v>97</v>
      </c>
      <c r="P434" s="3" t="s">
        <v>98</v>
      </c>
      <c r="Q434" s="10" t="s">
        <v>99</v>
      </c>
      <c r="R434" s="10" t="s">
        <v>867</v>
      </c>
      <c r="S434" s="10" t="s">
        <v>1080</v>
      </c>
      <c r="T434" s="28">
        <v>52267258</v>
      </c>
      <c r="U434" s="10" t="s">
        <v>867</v>
      </c>
      <c r="V434" s="10" t="s">
        <v>1081</v>
      </c>
      <c r="W434" s="9" t="s">
        <v>103</v>
      </c>
      <c r="X434" s="9" t="s">
        <v>103</v>
      </c>
      <c r="Y434" s="9" t="s">
        <v>104</v>
      </c>
      <c r="Z434" s="18">
        <v>35632919</v>
      </c>
      <c r="AA434" s="9" t="s">
        <v>103</v>
      </c>
      <c r="AB434" s="9" t="s">
        <v>103</v>
      </c>
      <c r="AC434" s="18">
        <v>3415296</v>
      </c>
      <c r="AD434" s="6" t="s">
        <v>103</v>
      </c>
      <c r="AE434" s="11">
        <v>75923</v>
      </c>
      <c r="AF434" s="11">
        <v>111623</v>
      </c>
      <c r="AG434" s="19">
        <v>2022011000068</v>
      </c>
      <c r="AH434" s="12">
        <v>44979</v>
      </c>
      <c r="AI434" s="17">
        <v>44984</v>
      </c>
      <c r="AJ434" s="10" t="s">
        <v>103</v>
      </c>
      <c r="AK434" s="10" t="s">
        <v>103</v>
      </c>
      <c r="AL434" s="21" t="s">
        <v>103</v>
      </c>
      <c r="AM434" s="10" t="s">
        <v>103</v>
      </c>
      <c r="AN434" s="20" t="s">
        <v>103</v>
      </c>
      <c r="AO434" s="7">
        <v>0</v>
      </c>
      <c r="AP434" s="10" t="s">
        <v>103</v>
      </c>
      <c r="AQ434" s="7">
        <v>0</v>
      </c>
      <c r="AR434" s="10" t="s">
        <v>103</v>
      </c>
      <c r="AS434" s="7">
        <v>0</v>
      </c>
      <c r="AT434" s="3" t="s">
        <v>103</v>
      </c>
      <c r="AU434" s="7">
        <v>0</v>
      </c>
      <c r="AV434" s="3" t="s">
        <v>103</v>
      </c>
      <c r="AW434" s="7">
        <v>0</v>
      </c>
      <c r="AX434" s="3" t="s">
        <v>103</v>
      </c>
      <c r="AY434" s="7">
        <v>0</v>
      </c>
      <c r="AZ434" s="3" t="s">
        <v>103</v>
      </c>
      <c r="BA434" s="10">
        <v>0</v>
      </c>
      <c r="BB434" s="3" t="s">
        <v>103</v>
      </c>
      <c r="BC434" s="3">
        <f t="shared" si="27"/>
        <v>0</v>
      </c>
      <c r="BD434" s="8">
        <f t="shared" si="29"/>
        <v>35632919</v>
      </c>
      <c r="BE434" s="43">
        <v>0</v>
      </c>
      <c r="BF434" s="43">
        <v>0</v>
      </c>
      <c r="BG434" s="43">
        <v>0</v>
      </c>
      <c r="BH434" s="43">
        <v>0</v>
      </c>
      <c r="BI434" s="17">
        <v>45291</v>
      </c>
      <c r="BJ434" s="17">
        <v>45291</v>
      </c>
      <c r="BK434" s="183">
        <f t="shared" ca="1" si="28"/>
        <v>-838</v>
      </c>
      <c r="BL434" s="10" t="s">
        <v>127</v>
      </c>
      <c r="BM434" s="10" t="s">
        <v>95</v>
      </c>
      <c r="BN434" s="9" t="s">
        <v>107</v>
      </c>
      <c r="BO434" s="9" t="s">
        <v>4494</v>
      </c>
      <c r="BP434" s="9">
        <v>0</v>
      </c>
      <c r="BQ434" s="10" t="s">
        <v>109</v>
      </c>
      <c r="BR434" s="17">
        <v>44980</v>
      </c>
      <c r="BS434" s="9" t="s">
        <v>4495</v>
      </c>
      <c r="BT434" s="17">
        <v>44984</v>
      </c>
      <c r="BU434" s="10" t="s">
        <v>4496</v>
      </c>
      <c r="BV434" s="9" t="s">
        <v>131</v>
      </c>
      <c r="BW434" s="9" t="s">
        <v>113</v>
      </c>
      <c r="BX434" s="10" t="s">
        <v>132</v>
      </c>
      <c r="BY434" s="11" t="s">
        <v>103</v>
      </c>
      <c r="BZ434" s="10" t="s">
        <v>3886</v>
      </c>
      <c r="CA434" s="9" t="s">
        <v>103</v>
      </c>
      <c r="CB434" s="11" t="s">
        <v>160</v>
      </c>
      <c r="CC434" s="11" t="s">
        <v>4497</v>
      </c>
      <c r="CD434" s="37" t="s">
        <v>4498</v>
      </c>
      <c r="CE434" s="12" t="s">
        <v>103</v>
      </c>
      <c r="CF434" s="175"/>
      <c r="CG434" s="175"/>
      <c r="CH434" s="182" t="s">
        <v>347</v>
      </c>
      <c r="CI434" s="182" t="s">
        <v>121</v>
      </c>
      <c r="CJ434" s="182" t="s">
        <v>99</v>
      </c>
      <c r="CK434" s="182" t="s">
        <v>179</v>
      </c>
    </row>
    <row r="435" spans="1:89" ht="72" x14ac:dyDescent="0.25">
      <c r="A435" s="140">
        <v>667</v>
      </c>
      <c r="B435" s="10" t="s">
        <v>4499</v>
      </c>
      <c r="C435" s="10" t="s">
        <v>4500</v>
      </c>
      <c r="D435" s="10" t="s">
        <v>250</v>
      </c>
      <c r="E435" s="17">
        <v>44977</v>
      </c>
      <c r="F435" s="10" t="s">
        <v>4501</v>
      </c>
      <c r="G435" s="10" t="s">
        <v>91</v>
      </c>
      <c r="H435" s="11" t="s">
        <v>92</v>
      </c>
      <c r="I435" s="11" t="s">
        <v>93</v>
      </c>
      <c r="J435" s="52">
        <v>1022379871</v>
      </c>
      <c r="K435" s="13">
        <v>7</v>
      </c>
      <c r="L435" s="9" t="s">
        <v>94</v>
      </c>
      <c r="M435" s="3" t="s">
        <v>95</v>
      </c>
      <c r="N435" s="10" t="s">
        <v>4502</v>
      </c>
      <c r="O435" s="10" t="s">
        <v>97</v>
      </c>
      <c r="P435" s="3" t="s">
        <v>98</v>
      </c>
      <c r="Q435" s="10" t="s">
        <v>99</v>
      </c>
      <c r="R435" s="10" t="s">
        <v>100</v>
      </c>
      <c r="S435" s="10" t="s">
        <v>101</v>
      </c>
      <c r="T435" s="24">
        <v>80769053</v>
      </c>
      <c r="U435" s="11" t="s">
        <v>100</v>
      </c>
      <c r="V435" s="10" t="s">
        <v>102</v>
      </c>
      <c r="W435" s="9" t="s">
        <v>103</v>
      </c>
      <c r="X435" s="9" t="s">
        <v>103</v>
      </c>
      <c r="Y435" s="10" t="s">
        <v>104</v>
      </c>
      <c r="Z435" s="18">
        <v>38959666</v>
      </c>
      <c r="AA435" s="10" t="s">
        <v>103</v>
      </c>
      <c r="AB435" s="10" t="s">
        <v>103</v>
      </c>
      <c r="AC435" s="18">
        <v>3794773</v>
      </c>
      <c r="AD435" s="18" t="s">
        <v>103</v>
      </c>
      <c r="AE435" s="11">
        <v>80823</v>
      </c>
      <c r="AF435" s="11">
        <v>106823</v>
      </c>
      <c r="AG435" s="15" t="s">
        <v>105</v>
      </c>
      <c r="AH435" s="17">
        <v>44978</v>
      </c>
      <c r="AI435" s="17">
        <v>44979</v>
      </c>
      <c r="AJ435" s="10" t="s">
        <v>103</v>
      </c>
      <c r="AK435" s="10" t="s">
        <v>103</v>
      </c>
      <c r="AL435" s="21" t="s">
        <v>103</v>
      </c>
      <c r="AM435" s="10" t="s">
        <v>103</v>
      </c>
      <c r="AN435" s="20" t="s">
        <v>103</v>
      </c>
      <c r="AO435" s="7">
        <v>0</v>
      </c>
      <c r="AP435" s="10" t="s">
        <v>103</v>
      </c>
      <c r="AQ435" s="7">
        <v>0</v>
      </c>
      <c r="AR435" s="10" t="s">
        <v>103</v>
      </c>
      <c r="AS435" s="7">
        <v>0</v>
      </c>
      <c r="AT435" s="3" t="s">
        <v>103</v>
      </c>
      <c r="AU435" s="7">
        <v>0</v>
      </c>
      <c r="AV435" s="3" t="s">
        <v>103</v>
      </c>
      <c r="AW435" s="7">
        <v>0</v>
      </c>
      <c r="AX435" s="3" t="s">
        <v>103</v>
      </c>
      <c r="AY435" s="7">
        <v>0</v>
      </c>
      <c r="AZ435" s="3" t="s">
        <v>103</v>
      </c>
      <c r="BA435" s="10">
        <v>0</v>
      </c>
      <c r="BB435" s="13" t="s">
        <v>103</v>
      </c>
      <c r="BC435" s="3">
        <f t="shared" si="27"/>
        <v>0</v>
      </c>
      <c r="BD435" s="8">
        <f t="shared" si="29"/>
        <v>38959666</v>
      </c>
      <c r="BE435" s="43">
        <v>0</v>
      </c>
      <c r="BF435" s="43">
        <v>0</v>
      </c>
      <c r="BG435" s="43">
        <v>0</v>
      </c>
      <c r="BH435" s="43">
        <v>0</v>
      </c>
      <c r="BI435" s="17">
        <v>45291</v>
      </c>
      <c r="BJ435" s="17">
        <v>45291</v>
      </c>
      <c r="BK435" s="183">
        <f t="shared" ca="1" si="28"/>
        <v>-838</v>
      </c>
      <c r="BL435" s="10" t="s">
        <v>127</v>
      </c>
      <c r="BM435" s="10" t="s">
        <v>95</v>
      </c>
      <c r="BN435" s="9" t="s">
        <v>107</v>
      </c>
      <c r="BO435" s="9" t="s">
        <v>4503</v>
      </c>
      <c r="BP435" s="9">
        <v>0</v>
      </c>
      <c r="BQ435" s="10" t="s">
        <v>109</v>
      </c>
      <c r="BR435" s="17">
        <v>44978</v>
      </c>
      <c r="BS435" s="9" t="s">
        <v>3078</v>
      </c>
      <c r="BT435" s="17">
        <v>44978</v>
      </c>
      <c r="BU435" s="10" t="s">
        <v>4504</v>
      </c>
      <c r="BV435" s="11" t="s">
        <v>131</v>
      </c>
      <c r="BW435" s="9" t="s">
        <v>113</v>
      </c>
      <c r="BX435" s="10" t="s">
        <v>132</v>
      </c>
      <c r="BY435" s="11" t="s">
        <v>103</v>
      </c>
      <c r="BZ435" s="11" t="s">
        <v>4505</v>
      </c>
      <c r="CA435" s="9" t="s">
        <v>103</v>
      </c>
      <c r="CB435" s="9" t="s">
        <v>160</v>
      </c>
      <c r="CC435" s="11" t="s">
        <v>4506</v>
      </c>
      <c r="CD435" s="37" t="s">
        <v>4507</v>
      </c>
      <c r="CE435" s="12" t="s">
        <v>103</v>
      </c>
      <c r="CF435" s="175"/>
      <c r="CG435" s="175"/>
      <c r="CH435" s="182" t="s">
        <v>120</v>
      </c>
      <c r="CI435" s="182" t="s">
        <v>121</v>
      </c>
      <c r="CJ435" s="182" t="s">
        <v>99</v>
      </c>
      <c r="CK435" s="182" t="s">
        <v>122</v>
      </c>
    </row>
    <row r="436" spans="1:89" ht="72" x14ac:dyDescent="0.25">
      <c r="A436" s="140">
        <v>664</v>
      </c>
      <c r="B436" s="10" t="s">
        <v>4508</v>
      </c>
      <c r="C436" s="10" t="s">
        <v>4509</v>
      </c>
      <c r="D436" s="10" t="s">
        <v>250</v>
      </c>
      <c r="E436" s="17">
        <v>44977</v>
      </c>
      <c r="F436" s="10" t="s">
        <v>4510</v>
      </c>
      <c r="G436" s="10" t="s">
        <v>91</v>
      </c>
      <c r="H436" s="11" t="s">
        <v>92</v>
      </c>
      <c r="I436" s="11" t="s">
        <v>93</v>
      </c>
      <c r="J436" s="52">
        <v>52517781</v>
      </c>
      <c r="K436" s="13">
        <v>3</v>
      </c>
      <c r="L436" s="9" t="s">
        <v>94</v>
      </c>
      <c r="M436" s="3" t="s">
        <v>95</v>
      </c>
      <c r="N436" s="10" t="s">
        <v>139</v>
      </c>
      <c r="O436" s="10" t="s">
        <v>97</v>
      </c>
      <c r="P436" s="3" t="s">
        <v>98</v>
      </c>
      <c r="Q436" s="10" t="s">
        <v>99</v>
      </c>
      <c r="R436" s="10" t="s">
        <v>100</v>
      </c>
      <c r="S436" s="10" t="s">
        <v>101</v>
      </c>
      <c r="T436" s="24">
        <v>80769053</v>
      </c>
      <c r="U436" s="11" t="s">
        <v>100</v>
      </c>
      <c r="V436" s="10" t="s">
        <v>102</v>
      </c>
      <c r="W436" s="9" t="s">
        <v>103</v>
      </c>
      <c r="X436" s="9" t="s">
        <v>103</v>
      </c>
      <c r="Y436" s="10" t="s">
        <v>104</v>
      </c>
      <c r="Z436" s="18">
        <v>91630000</v>
      </c>
      <c r="AA436" s="10" t="s">
        <v>103</v>
      </c>
      <c r="AB436" s="10" t="s">
        <v>103</v>
      </c>
      <c r="AC436" s="18">
        <v>8925000</v>
      </c>
      <c r="AD436" s="18" t="s">
        <v>103</v>
      </c>
      <c r="AE436" s="9">
        <v>80723</v>
      </c>
      <c r="AF436" s="9">
        <v>107123</v>
      </c>
      <c r="AG436" s="19" t="s">
        <v>105</v>
      </c>
      <c r="AH436" s="17">
        <v>44978</v>
      </c>
      <c r="AI436" s="17">
        <v>44979</v>
      </c>
      <c r="AJ436" s="10" t="s">
        <v>103</v>
      </c>
      <c r="AK436" s="10" t="s">
        <v>103</v>
      </c>
      <c r="AL436" s="21" t="s">
        <v>103</v>
      </c>
      <c r="AM436" s="10" t="s">
        <v>103</v>
      </c>
      <c r="AN436" s="20" t="s">
        <v>103</v>
      </c>
      <c r="AO436" s="7">
        <v>0</v>
      </c>
      <c r="AP436" s="10" t="s">
        <v>103</v>
      </c>
      <c r="AQ436" s="7">
        <v>0</v>
      </c>
      <c r="AR436" s="10" t="s">
        <v>103</v>
      </c>
      <c r="AS436" s="7">
        <v>0</v>
      </c>
      <c r="AT436" s="3" t="s">
        <v>103</v>
      </c>
      <c r="AU436" s="7">
        <v>0</v>
      </c>
      <c r="AV436" s="3" t="s">
        <v>103</v>
      </c>
      <c r="AW436" s="7">
        <v>0</v>
      </c>
      <c r="AX436" s="3" t="s">
        <v>103</v>
      </c>
      <c r="AY436" s="7">
        <v>0</v>
      </c>
      <c r="AZ436" s="3" t="s">
        <v>103</v>
      </c>
      <c r="BA436" s="10">
        <v>0</v>
      </c>
      <c r="BB436" s="13" t="s">
        <v>103</v>
      </c>
      <c r="BC436" s="3">
        <f t="shared" si="27"/>
        <v>-17</v>
      </c>
      <c r="BD436" s="8">
        <f t="shared" si="29"/>
        <v>91630000</v>
      </c>
      <c r="BE436" s="43">
        <v>0</v>
      </c>
      <c r="BF436" s="43">
        <v>0</v>
      </c>
      <c r="BG436" s="43">
        <v>0</v>
      </c>
      <c r="BH436" s="43">
        <v>0</v>
      </c>
      <c r="BI436" s="17">
        <v>45291</v>
      </c>
      <c r="BJ436" s="12">
        <v>45274</v>
      </c>
      <c r="BK436" s="183">
        <f t="shared" ca="1" si="28"/>
        <v>-855</v>
      </c>
      <c r="BL436" s="11" t="s">
        <v>106</v>
      </c>
      <c r="BM436" s="10" t="s">
        <v>95</v>
      </c>
      <c r="BN436" s="9" t="s">
        <v>107</v>
      </c>
      <c r="BO436" s="9" t="s">
        <v>4511</v>
      </c>
      <c r="BP436" s="9">
        <v>0</v>
      </c>
      <c r="BQ436" s="10" t="s">
        <v>109</v>
      </c>
      <c r="BR436" s="17">
        <v>44978</v>
      </c>
      <c r="BS436" s="9" t="s">
        <v>4270</v>
      </c>
      <c r="BT436" s="17">
        <v>44978</v>
      </c>
      <c r="BU436" s="10" t="s">
        <v>4512</v>
      </c>
      <c r="BV436" s="11" t="s">
        <v>112</v>
      </c>
      <c r="BW436" s="9" t="s">
        <v>113</v>
      </c>
      <c r="BX436" s="10" t="s">
        <v>114</v>
      </c>
      <c r="BY436" s="11" t="s">
        <v>103</v>
      </c>
      <c r="BZ436" s="11" t="s">
        <v>142</v>
      </c>
      <c r="CA436" s="9" t="s">
        <v>103</v>
      </c>
      <c r="CB436" s="11" t="s">
        <v>117</v>
      </c>
      <c r="CC436" s="11" t="s">
        <v>4513</v>
      </c>
      <c r="CD436" s="37" t="s">
        <v>4514</v>
      </c>
      <c r="CE436" s="12">
        <v>45640</v>
      </c>
      <c r="CF436" s="175"/>
      <c r="CG436" s="175"/>
      <c r="CH436" s="182" t="s">
        <v>120</v>
      </c>
      <c r="CI436" s="182" t="s">
        <v>121</v>
      </c>
      <c r="CJ436" s="182" t="s">
        <v>99</v>
      </c>
      <c r="CK436" s="182" t="s">
        <v>122</v>
      </c>
    </row>
    <row r="437" spans="1:89" ht="108" x14ac:dyDescent="0.25">
      <c r="A437" s="140">
        <v>73</v>
      </c>
      <c r="B437" s="10" t="s">
        <v>4515</v>
      </c>
      <c r="C437" s="10" t="s">
        <v>4516</v>
      </c>
      <c r="D437" s="9" t="s">
        <v>89</v>
      </c>
      <c r="E437" s="17">
        <v>44978</v>
      </c>
      <c r="F437" s="10" t="s">
        <v>4517</v>
      </c>
      <c r="G437" s="10" t="s">
        <v>91</v>
      </c>
      <c r="H437" s="11" t="s">
        <v>92</v>
      </c>
      <c r="I437" s="11" t="s">
        <v>93</v>
      </c>
      <c r="J437" s="52">
        <v>42770090</v>
      </c>
      <c r="K437" s="13">
        <v>9</v>
      </c>
      <c r="L437" s="13" t="s">
        <v>94</v>
      </c>
      <c r="M437" s="13" t="s">
        <v>4518</v>
      </c>
      <c r="N437" s="23" t="s">
        <v>4519</v>
      </c>
      <c r="O437" s="10" t="s">
        <v>384</v>
      </c>
      <c r="P437" s="3" t="s">
        <v>98</v>
      </c>
      <c r="Q437" s="10" t="s">
        <v>99</v>
      </c>
      <c r="R437" s="10" t="s">
        <v>744</v>
      </c>
      <c r="S437" s="10" t="s">
        <v>745</v>
      </c>
      <c r="T437" s="10">
        <v>45761628</v>
      </c>
      <c r="U437" s="10" t="s">
        <v>744</v>
      </c>
      <c r="V437" s="9" t="s">
        <v>103</v>
      </c>
      <c r="W437" s="9" t="s">
        <v>103</v>
      </c>
      <c r="X437" s="9" t="s">
        <v>103</v>
      </c>
      <c r="Y437" s="9" t="s">
        <v>104</v>
      </c>
      <c r="Z437" s="58">
        <v>113317660</v>
      </c>
      <c r="AA437" s="9" t="s">
        <v>103</v>
      </c>
      <c r="AB437" s="9" t="s">
        <v>103</v>
      </c>
      <c r="AC437" s="14">
        <v>10758006</v>
      </c>
      <c r="AD437" s="6" t="s">
        <v>103</v>
      </c>
      <c r="AE437" s="11">
        <v>42723</v>
      </c>
      <c r="AF437" s="11">
        <v>111523</v>
      </c>
      <c r="AG437" s="19">
        <v>2022011000068</v>
      </c>
      <c r="AH437" s="12">
        <v>44979</v>
      </c>
      <c r="AI437" s="17">
        <v>44986</v>
      </c>
      <c r="AJ437" s="10" t="s">
        <v>103</v>
      </c>
      <c r="AK437" s="10" t="s">
        <v>103</v>
      </c>
      <c r="AL437" s="21" t="s">
        <v>103</v>
      </c>
      <c r="AM437" s="10" t="s">
        <v>103</v>
      </c>
      <c r="AN437" s="20" t="s">
        <v>103</v>
      </c>
      <c r="AO437" s="7">
        <v>0</v>
      </c>
      <c r="AP437" s="10" t="s">
        <v>103</v>
      </c>
      <c r="AQ437" s="7">
        <v>0</v>
      </c>
      <c r="AR437" s="10" t="s">
        <v>103</v>
      </c>
      <c r="AS437" s="7">
        <v>0</v>
      </c>
      <c r="AT437" s="3" t="s">
        <v>103</v>
      </c>
      <c r="AU437" s="7">
        <v>0</v>
      </c>
      <c r="AV437" s="3" t="s">
        <v>103</v>
      </c>
      <c r="AW437" s="7">
        <v>0</v>
      </c>
      <c r="AX437" s="3" t="s">
        <v>103</v>
      </c>
      <c r="AY437" s="7">
        <v>0</v>
      </c>
      <c r="AZ437" s="3" t="s">
        <v>103</v>
      </c>
      <c r="BA437" s="10">
        <v>0</v>
      </c>
      <c r="BB437" s="3" t="s">
        <v>103</v>
      </c>
      <c r="BC437" s="3">
        <f t="shared" si="27"/>
        <v>0</v>
      </c>
      <c r="BD437" s="8">
        <f t="shared" si="29"/>
        <v>113317660</v>
      </c>
      <c r="BE437" s="43">
        <v>0</v>
      </c>
      <c r="BF437" s="43">
        <v>0</v>
      </c>
      <c r="BG437" s="43">
        <v>0</v>
      </c>
      <c r="BH437" s="43">
        <v>0</v>
      </c>
      <c r="BI437" s="12">
        <v>45291</v>
      </c>
      <c r="BJ437" s="12">
        <v>45291</v>
      </c>
      <c r="BK437" s="183">
        <f t="shared" ca="1" si="28"/>
        <v>-838</v>
      </c>
      <c r="BL437" s="10" t="s">
        <v>127</v>
      </c>
      <c r="BM437" s="9" t="s">
        <v>4258</v>
      </c>
      <c r="BN437" s="9" t="s">
        <v>107</v>
      </c>
      <c r="BO437" s="9" t="s">
        <v>4520</v>
      </c>
      <c r="BP437" s="9">
        <v>0</v>
      </c>
      <c r="BQ437" s="10" t="s">
        <v>109</v>
      </c>
      <c r="BR437" s="17">
        <v>44980</v>
      </c>
      <c r="BS437" s="9" t="s">
        <v>4495</v>
      </c>
      <c r="BT437" s="17">
        <v>44985</v>
      </c>
      <c r="BU437" s="10" t="s">
        <v>4521</v>
      </c>
      <c r="BV437" s="9" t="s">
        <v>131</v>
      </c>
      <c r="BW437" s="124" t="s">
        <v>113</v>
      </c>
      <c r="BX437" s="10" t="s">
        <v>132</v>
      </c>
      <c r="BY437" s="11" t="s">
        <v>103</v>
      </c>
      <c r="BZ437" s="11" t="s">
        <v>4522</v>
      </c>
      <c r="CA437" s="10" t="s">
        <v>103</v>
      </c>
      <c r="CB437" s="9" t="s">
        <v>117</v>
      </c>
      <c r="CC437" s="11" t="s">
        <v>4523</v>
      </c>
      <c r="CD437" s="37" t="s">
        <v>4524</v>
      </c>
      <c r="CE437" s="12" t="s">
        <v>103</v>
      </c>
      <c r="CF437" s="175"/>
      <c r="CG437" s="175"/>
      <c r="CH437" s="182" t="s">
        <v>245</v>
      </c>
      <c r="CI437" s="182" t="s">
        <v>246</v>
      </c>
      <c r="CJ437" s="182" t="s">
        <v>99</v>
      </c>
      <c r="CK437" s="182" t="s">
        <v>247</v>
      </c>
    </row>
    <row r="438" spans="1:89" ht="90" x14ac:dyDescent="0.25">
      <c r="A438" s="140">
        <v>366</v>
      </c>
      <c r="B438" s="10" t="s">
        <v>4525</v>
      </c>
      <c r="C438" s="10" t="s">
        <v>4526</v>
      </c>
      <c r="D438" s="9" t="s">
        <v>1118</v>
      </c>
      <c r="E438" s="17">
        <v>44978</v>
      </c>
      <c r="F438" s="10" t="s">
        <v>4527</v>
      </c>
      <c r="G438" s="10" t="s">
        <v>91</v>
      </c>
      <c r="H438" s="11" t="s">
        <v>92</v>
      </c>
      <c r="I438" s="11" t="s">
        <v>93</v>
      </c>
      <c r="J438" s="52">
        <v>40042213</v>
      </c>
      <c r="K438" s="13">
        <v>8</v>
      </c>
      <c r="L438" s="9" t="s">
        <v>94</v>
      </c>
      <c r="M438" s="13" t="s">
        <v>4528</v>
      </c>
      <c r="N438" s="10" t="s">
        <v>4529</v>
      </c>
      <c r="O438" s="11" t="s">
        <v>97</v>
      </c>
      <c r="P438" s="3" t="s">
        <v>98</v>
      </c>
      <c r="Q438" s="10" t="s">
        <v>99</v>
      </c>
      <c r="R438" s="10" t="s">
        <v>266</v>
      </c>
      <c r="S438" s="10" t="s">
        <v>267</v>
      </c>
      <c r="T438" s="10">
        <v>31905812</v>
      </c>
      <c r="U438" s="10" t="s">
        <v>266</v>
      </c>
      <c r="V438" s="10" t="s">
        <v>268</v>
      </c>
      <c r="W438" s="9" t="s">
        <v>103</v>
      </c>
      <c r="X438" s="9" t="s">
        <v>103</v>
      </c>
      <c r="Y438" s="9" t="s">
        <v>185</v>
      </c>
      <c r="Z438" s="18">
        <v>56830548</v>
      </c>
      <c r="AA438" s="9" t="s">
        <v>103</v>
      </c>
      <c r="AB438" s="9" t="s">
        <v>103</v>
      </c>
      <c r="AC438" s="18">
        <v>5464476</v>
      </c>
      <c r="AD438" s="6" t="s">
        <v>103</v>
      </c>
      <c r="AE438" s="11">
        <v>66923</v>
      </c>
      <c r="AF438" s="11">
        <v>114523</v>
      </c>
      <c r="AG438" s="15" t="s">
        <v>103</v>
      </c>
      <c r="AH438" s="20">
        <v>44981</v>
      </c>
      <c r="AI438" s="17">
        <v>44986</v>
      </c>
      <c r="AJ438" s="10" t="s">
        <v>103</v>
      </c>
      <c r="AK438" s="10" t="s">
        <v>103</v>
      </c>
      <c r="AL438" s="21" t="s">
        <v>103</v>
      </c>
      <c r="AM438" s="10" t="s">
        <v>103</v>
      </c>
      <c r="AN438" s="20" t="s">
        <v>103</v>
      </c>
      <c r="AO438" s="7">
        <v>0</v>
      </c>
      <c r="AP438" s="10" t="s">
        <v>103</v>
      </c>
      <c r="AQ438" s="7">
        <v>0</v>
      </c>
      <c r="AR438" s="10" t="s">
        <v>103</v>
      </c>
      <c r="AS438" s="7">
        <v>0</v>
      </c>
      <c r="AT438" s="3" t="s">
        <v>103</v>
      </c>
      <c r="AU438" s="7">
        <v>0</v>
      </c>
      <c r="AV438" s="3" t="s">
        <v>103</v>
      </c>
      <c r="AW438" s="7">
        <v>0</v>
      </c>
      <c r="AX438" s="3" t="s">
        <v>103</v>
      </c>
      <c r="AY438" s="7">
        <v>0</v>
      </c>
      <c r="AZ438" s="3" t="s">
        <v>103</v>
      </c>
      <c r="BA438" s="10">
        <v>0</v>
      </c>
      <c r="BB438" s="13" t="s">
        <v>103</v>
      </c>
      <c r="BC438" s="3">
        <f t="shared" si="27"/>
        <v>0</v>
      </c>
      <c r="BD438" s="8">
        <f t="shared" si="29"/>
        <v>56830548</v>
      </c>
      <c r="BE438" s="43">
        <v>0</v>
      </c>
      <c r="BF438" s="43">
        <v>0</v>
      </c>
      <c r="BG438" s="43">
        <v>0</v>
      </c>
      <c r="BH438" s="43">
        <v>0</v>
      </c>
      <c r="BI438" s="17">
        <v>45291</v>
      </c>
      <c r="BJ438" s="17">
        <v>45291</v>
      </c>
      <c r="BK438" s="183">
        <f t="shared" ca="1" si="28"/>
        <v>-838</v>
      </c>
      <c r="BL438" s="10" t="s">
        <v>127</v>
      </c>
      <c r="BM438" s="10" t="s">
        <v>95</v>
      </c>
      <c r="BN438" s="9" t="s">
        <v>107</v>
      </c>
      <c r="BO438" s="9" t="s">
        <v>4530</v>
      </c>
      <c r="BP438" s="9">
        <v>0</v>
      </c>
      <c r="BQ438" s="10" t="s">
        <v>109</v>
      </c>
      <c r="BR438" s="17">
        <v>44981</v>
      </c>
      <c r="BS438" s="9" t="s">
        <v>4495</v>
      </c>
      <c r="BT438" s="17">
        <v>44985</v>
      </c>
      <c r="BU438" s="10" t="s">
        <v>4531</v>
      </c>
      <c r="BV438" s="9" t="s">
        <v>131</v>
      </c>
      <c r="BW438" s="9" t="s">
        <v>113</v>
      </c>
      <c r="BX438" s="10" t="s">
        <v>132</v>
      </c>
      <c r="BY438" s="11" t="s">
        <v>103</v>
      </c>
      <c r="BZ438" s="11" t="s">
        <v>438</v>
      </c>
      <c r="CA438" s="9" t="s">
        <v>103</v>
      </c>
      <c r="CB438" s="11" t="s">
        <v>117</v>
      </c>
      <c r="CC438" s="11" t="s">
        <v>4532</v>
      </c>
      <c r="CD438" s="37" t="s">
        <v>4533</v>
      </c>
      <c r="CE438" s="12" t="s">
        <v>103</v>
      </c>
      <c r="CF438" s="175"/>
      <c r="CG438" s="175"/>
      <c r="CH438" s="182" t="s">
        <v>275</v>
      </c>
      <c r="CI438" s="182" t="s">
        <v>121</v>
      </c>
      <c r="CJ438" s="182" t="s">
        <v>99</v>
      </c>
      <c r="CK438" s="182" t="s">
        <v>179</v>
      </c>
    </row>
    <row r="439" spans="1:89" ht="72" x14ac:dyDescent="0.25">
      <c r="A439" s="140">
        <v>396</v>
      </c>
      <c r="B439" s="10" t="s">
        <v>4534</v>
      </c>
      <c r="C439" s="10" t="s">
        <v>4535</v>
      </c>
      <c r="D439" s="9" t="s">
        <v>1118</v>
      </c>
      <c r="E439" s="17">
        <v>44974</v>
      </c>
      <c r="F439" s="11" t="s">
        <v>4536</v>
      </c>
      <c r="G439" s="10" t="s">
        <v>91</v>
      </c>
      <c r="H439" s="10" t="s">
        <v>4537</v>
      </c>
      <c r="I439" s="10" t="s">
        <v>1453</v>
      </c>
      <c r="J439" s="52">
        <v>901147032</v>
      </c>
      <c r="K439" s="13">
        <v>6</v>
      </c>
      <c r="L439" s="13" t="s">
        <v>1735</v>
      </c>
      <c r="M439" s="3" t="s">
        <v>95</v>
      </c>
      <c r="N439" s="10" t="s">
        <v>4538</v>
      </c>
      <c r="O439" s="11" t="s">
        <v>97</v>
      </c>
      <c r="P439" s="10" t="s">
        <v>336</v>
      </c>
      <c r="Q439" s="10" t="s">
        <v>179</v>
      </c>
      <c r="R439" s="10" t="s">
        <v>1475</v>
      </c>
      <c r="S439" s="10" t="s">
        <v>1476</v>
      </c>
      <c r="T439" s="10">
        <v>51746389</v>
      </c>
      <c r="U439" s="10" t="s">
        <v>1475</v>
      </c>
      <c r="V439" s="9" t="s">
        <v>103</v>
      </c>
      <c r="W439" s="9" t="s">
        <v>103</v>
      </c>
      <c r="X439" s="9" t="s">
        <v>103</v>
      </c>
      <c r="Y439" s="9" t="s">
        <v>104</v>
      </c>
      <c r="Z439" s="18">
        <v>920000000</v>
      </c>
      <c r="AA439" s="90">
        <v>600000000</v>
      </c>
      <c r="AB439" s="98">
        <v>320000000</v>
      </c>
      <c r="AC439" s="14" t="s">
        <v>103</v>
      </c>
      <c r="AD439" s="6" t="s">
        <v>103</v>
      </c>
      <c r="AE439" s="11">
        <v>62123</v>
      </c>
      <c r="AF439" s="9">
        <v>131723</v>
      </c>
      <c r="AG439" s="19">
        <v>2018011001175</v>
      </c>
      <c r="AH439" s="20">
        <v>44991</v>
      </c>
      <c r="AI439" s="17">
        <v>44991</v>
      </c>
      <c r="AJ439" s="9" t="s">
        <v>103</v>
      </c>
      <c r="AK439" s="10" t="s">
        <v>103</v>
      </c>
      <c r="AL439" s="19" t="s">
        <v>103</v>
      </c>
      <c r="AM439" s="9" t="s">
        <v>103</v>
      </c>
      <c r="AN439" s="17" t="s">
        <v>103</v>
      </c>
      <c r="AO439" s="7">
        <v>0</v>
      </c>
      <c r="AP439" s="10" t="s">
        <v>103</v>
      </c>
      <c r="AQ439" s="7">
        <v>0</v>
      </c>
      <c r="AR439" s="10" t="s">
        <v>103</v>
      </c>
      <c r="AS439" s="7">
        <v>0</v>
      </c>
      <c r="AT439" s="3" t="s">
        <v>103</v>
      </c>
      <c r="AU439" s="7">
        <v>0</v>
      </c>
      <c r="AV439" s="3" t="s">
        <v>103</v>
      </c>
      <c r="AW439" s="7">
        <v>0</v>
      </c>
      <c r="AX439" s="3" t="s">
        <v>103</v>
      </c>
      <c r="AY439" s="7">
        <v>0</v>
      </c>
      <c r="AZ439" s="3" t="s">
        <v>103</v>
      </c>
      <c r="BA439" s="9">
        <v>0</v>
      </c>
      <c r="BB439" s="13" t="s">
        <v>103</v>
      </c>
      <c r="BC439" s="3">
        <f t="shared" si="27"/>
        <v>0</v>
      </c>
      <c r="BD439" s="8">
        <f t="shared" si="29"/>
        <v>920000000</v>
      </c>
      <c r="BE439" s="43">
        <v>0</v>
      </c>
      <c r="BF439" s="43">
        <v>0</v>
      </c>
      <c r="BG439" s="43">
        <v>0</v>
      </c>
      <c r="BH439" s="43">
        <v>0</v>
      </c>
      <c r="BI439" s="17">
        <v>45291</v>
      </c>
      <c r="BJ439" s="17">
        <v>45291</v>
      </c>
      <c r="BK439" s="183">
        <f t="shared" ca="1" si="28"/>
        <v>-838</v>
      </c>
      <c r="BL439" s="10" t="s">
        <v>106</v>
      </c>
      <c r="BM439" s="9" t="s">
        <v>4539</v>
      </c>
      <c r="BN439" s="9" t="s">
        <v>103</v>
      </c>
      <c r="BO439" s="9" t="s">
        <v>103</v>
      </c>
      <c r="BP439" s="9" t="s">
        <v>103</v>
      </c>
      <c r="BQ439" s="9" t="s">
        <v>103</v>
      </c>
      <c r="BR439" s="9" t="s">
        <v>103</v>
      </c>
      <c r="BS439" s="9" t="s">
        <v>103</v>
      </c>
      <c r="BT439" s="9" t="s">
        <v>103</v>
      </c>
      <c r="BU439" s="10" t="s">
        <v>103</v>
      </c>
      <c r="BV439" s="9" t="s">
        <v>131</v>
      </c>
      <c r="BW439" s="9" t="s">
        <v>113</v>
      </c>
      <c r="BX439" s="10" t="s">
        <v>132</v>
      </c>
      <c r="BY439" s="11" t="s">
        <v>103</v>
      </c>
      <c r="BZ439" s="11" t="s">
        <v>103</v>
      </c>
      <c r="CA439" s="11" t="s">
        <v>103</v>
      </c>
      <c r="CB439" s="11" t="s">
        <v>103</v>
      </c>
      <c r="CC439" s="11" t="s">
        <v>103</v>
      </c>
      <c r="CD439" s="37" t="s">
        <v>4540</v>
      </c>
      <c r="CE439" s="12" t="s">
        <v>1460</v>
      </c>
      <c r="CF439" s="175"/>
      <c r="CG439" s="175"/>
      <c r="CH439" s="182" t="s">
        <v>1482</v>
      </c>
      <c r="CI439" s="182" t="s">
        <v>494</v>
      </c>
      <c r="CJ439" s="182" t="s">
        <v>99</v>
      </c>
      <c r="CK439" s="182" t="s">
        <v>1483</v>
      </c>
    </row>
    <row r="440" spans="1:89" ht="72" x14ac:dyDescent="0.25">
      <c r="A440" s="140">
        <v>153</v>
      </c>
      <c r="B440" s="10" t="s">
        <v>4541</v>
      </c>
      <c r="C440" s="10" t="s">
        <v>4542</v>
      </c>
      <c r="D440" s="9" t="s">
        <v>1729</v>
      </c>
      <c r="E440" s="17">
        <v>44978</v>
      </c>
      <c r="F440" s="10" t="s">
        <v>4543</v>
      </c>
      <c r="G440" s="10" t="s">
        <v>91</v>
      </c>
      <c r="H440" s="11" t="s">
        <v>92</v>
      </c>
      <c r="I440" s="11" t="s">
        <v>93</v>
      </c>
      <c r="J440" s="19">
        <v>80876000</v>
      </c>
      <c r="K440" s="9">
        <v>0</v>
      </c>
      <c r="L440" s="9" t="s">
        <v>94</v>
      </c>
      <c r="M440" s="3" t="s">
        <v>95</v>
      </c>
      <c r="N440" s="10" t="s">
        <v>4544</v>
      </c>
      <c r="O440" s="10" t="s">
        <v>384</v>
      </c>
      <c r="P440" s="3" t="s">
        <v>98</v>
      </c>
      <c r="Q440" s="10" t="s">
        <v>99</v>
      </c>
      <c r="R440" s="10" t="s">
        <v>385</v>
      </c>
      <c r="S440" s="10" t="s">
        <v>386</v>
      </c>
      <c r="T440" s="11">
        <v>52517142</v>
      </c>
      <c r="U440" s="10" t="s">
        <v>385</v>
      </c>
      <c r="V440" s="9" t="s">
        <v>103</v>
      </c>
      <c r="W440" s="9" t="s">
        <v>103</v>
      </c>
      <c r="X440" s="9" t="s">
        <v>103</v>
      </c>
      <c r="Y440" s="9" t="s">
        <v>104</v>
      </c>
      <c r="Z440" s="18">
        <v>84790440</v>
      </c>
      <c r="AA440" s="9" t="s">
        <v>103</v>
      </c>
      <c r="AB440" s="9" t="s">
        <v>103</v>
      </c>
      <c r="AC440" s="18">
        <v>8652088</v>
      </c>
      <c r="AD440" s="6" t="s">
        <v>103</v>
      </c>
      <c r="AE440" s="9">
        <v>23923</v>
      </c>
      <c r="AF440" s="9" t="s">
        <v>4545</v>
      </c>
      <c r="AG440" s="19" t="s">
        <v>221</v>
      </c>
      <c r="AH440" s="20">
        <v>44992</v>
      </c>
      <c r="AI440" s="17">
        <v>44993</v>
      </c>
      <c r="AJ440" s="10" t="s">
        <v>103</v>
      </c>
      <c r="AK440" s="10" t="s">
        <v>103</v>
      </c>
      <c r="AL440" s="21" t="s">
        <v>103</v>
      </c>
      <c r="AM440" s="10" t="s">
        <v>103</v>
      </c>
      <c r="AN440" s="20" t="s">
        <v>103</v>
      </c>
      <c r="AO440" s="7">
        <v>0</v>
      </c>
      <c r="AP440" s="10" t="s">
        <v>103</v>
      </c>
      <c r="AQ440" s="7">
        <v>0</v>
      </c>
      <c r="AR440" s="10" t="s">
        <v>103</v>
      </c>
      <c r="AS440" s="7">
        <v>0</v>
      </c>
      <c r="AT440" s="3" t="s">
        <v>103</v>
      </c>
      <c r="AU440" s="7">
        <v>0</v>
      </c>
      <c r="AV440" s="3" t="s">
        <v>103</v>
      </c>
      <c r="AW440" s="7">
        <v>0</v>
      </c>
      <c r="AX440" s="3" t="s">
        <v>103</v>
      </c>
      <c r="AY440" s="7">
        <v>0</v>
      </c>
      <c r="AZ440" s="3" t="s">
        <v>103</v>
      </c>
      <c r="BA440" s="10">
        <v>0</v>
      </c>
      <c r="BB440" s="3" t="s">
        <v>103</v>
      </c>
      <c r="BC440" s="3">
        <f t="shared" si="27"/>
        <v>0</v>
      </c>
      <c r="BD440" s="8">
        <f t="shared" si="29"/>
        <v>84790440</v>
      </c>
      <c r="BE440" s="43">
        <v>0</v>
      </c>
      <c r="BF440" s="43">
        <v>0</v>
      </c>
      <c r="BG440" s="43">
        <v>0</v>
      </c>
      <c r="BH440" s="43">
        <v>0</v>
      </c>
      <c r="BI440" s="17">
        <v>45291</v>
      </c>
      <c r="BJ440" s="17">
        <v>45291</v>
      </c>
      <c r="BK440" s="183">
        <f t="shared" ca="1" si="28"/>
        <v>-838</v>
      </c>
      <c r="BL440" s="10" t="s">
        <v>127</v>
      </c>
      <c r="BM440" s="10" t="s">
        <v>95</v>
      </c>
      <c r="BN440" s="9" t="s">
        <v>107</v>
      </c>
      <c r="BO440" s="9" t="s">
        <v>4546</v>
      </c>
      <c r="BP440" s="9">
        <v>0</v>
      </c>
      <c r="BQ440" s="10" t="s">
        <v>158</v>
      </c>
      <c r="BR440" s="17">
        <v>44992</v>
      </c>
      <c r="BS440" s="9" t="s">
        <v>4547</v>
      </c>
      <c r="BT440" s="17">
        <v>44993</v>
      </c>
      <c r="BU440" s="10" t="s">
        <v>4548</v>
      </c>
      <c r="BV440" s="9" t="s">
        <v>131</v>
      </c>
      <c r="BW440" s="124" t="s">
        <v>113</v>
      </c>
      <c r="BX440" s="10" t="s">
        <v>132</v>
      </c>
      <c r="BY440" s="11" t="s">
        <v>103</v>
      </c>
      <c r="BZ440" s="10" t="s">
        <v>142</v>
      </c>
      <c r="CA440" s="9" t="s">
        <v>103</v>
      </c>
      <c r="CB440" s="9" t="s">
        <v>117</v>
      </c>
      <c r="CC440" s="9" t="s">
        <v>4549</v>
      </c>
      <c r="CD440" s="10" t="s">
        <v>4550</v>
      </c>
      <c r="CE440" s="12" t="s">
        <v>103</v>
      </c>
      <c r="CF440" s="175"/>
      <c r="CG440" s="175"/>
      <c r="CH440" s="182" t="s">
        <v>245</v>
      </c>
      <c r="CI440" s="182" t="s">
        <v>246</v>
      </c>
      <c r="CJ440" s="182" t="s">
        <v>99</v>
      </c>
      <c r="CK440" s="182" t="s">
        <v>247</v>
      </c>
    </row>
    <row r="441" spans="1:89" ht="72" x14ac:dyDescent="0.25">
      <c r="A441" s="140">
        <v>399</v>
      </c>
      <c r="B441" s="10" t="s">
        <v>4551</v>
      </c>
      <c r="C441" s="10" t="s">
        <v>4552</v>
      </c>
      <c r="D441" s="9" t="s">
        <v>1118</v>
      </c>
      <c r="E441" s="17">
        <v>44978</v>
      </c>
      <c r="F441" s="10" t="s">
        <v>4553</v>
      </c>
      <c r="G441" s="10" t="s">
        <v>91</v>
      </c>
      <c r="H441" s="11" t="s">
        <v>92</v>
      </c>
      <c r="I441" s="11" t="s">
        <v>93</v>
      </c>
      <c r="J441" s="19">
        <v>79938426</v>
      </c>
      <c r="K441" s="9">
        <v>8</v>
      </c>
      <c r="L441" s="9" t="s">
        <v>94</v>
      </c>
      <c r="M441" s="3" t="s">
        <v>95</v>
      </c>
      <c r="N441" s="10" t="s">
        <v>4554</v>
      </c>
      <c r="O441" s="11" t="s">
        <v>97</v>
      </c>
      <c r="P441" s="3" t="s">
        <v>98</v>
      </c>
      <c r="Q441" s="10" t="s">
        <v>99</v>
      </c>
      <c r="R441" s="10" t="s">
        <v>1475</v>
      </c>
      <c r="S441" s="10" t="s">
        <v>1476</v>
      </c>
      <c r="T441" s="10">
        <v>51746389</v>
      </c>
      <c r="U441" s="10" t="s">
        <v>1475</v>
      </c>
      <c r="V441" s="9" t="s">
        <v>103</v>
      </c>
      <c r="W441" s="9" t="s">
        <v>103</v>
      </c>
      <c r="X441" s="9" t="s">
        <v>103</v>
      </c>
      <c r="Y441" s="9" t="s">
        <v>104</v>
      </c>
      <c r="Z441" s="18">
        <v>95172968</v>
      </c>
      <c r="AA441" s="9" t="s">
        <v>103</v>
      </c>
      <c r="AB441" s="9" t="s">
        <v>103</v>
      </c>
      <c r="AC441" s="18">
        <v>8652088</v>
      </c>
      <c r="AD441" s="6" t="s">
        <v>103</v>
      </c>
      <c r="AE441" s="9">
        <v>61023</v>
      </c>
      <c r="AF441" s="9">
        <v>112323</v>
      </c>
      <c r="AG441" s="19">
        <v>2018011001175</v>
      </c>
      <c r="AH441" s="20">
        <v>44979</v>
      </c>
      <c r="AI441" s="17">
        <v>44981</v>
      </c>
      <c r="AJ441" s="10" t="s">
        <v>103</v>
      </c>
      <c r="AK441" s="10" t="s">
        <v>103</v>
      </c>
      <c r="AL441" s="21" t="s">
        <v>103</v>
      </c>
      <c r="AM441" s="10" t="s">
        <v>103</v>
      </c>
      <c r="AN441" s="20" t="s">
        <v>103</v>
      </c>
      <c r="AO441" s="7">
        <v>0</v>
      </c>
      <c r="AP441" s="10" t="s">
        <v>103</v>
      </c>
      <c r="AQ441" s="7">
        <v>0</v>
      </c>
      <c r="AR441" s="10" t="s">
        <v>103</v>
      </c>
      <c r="AS441" s="7">
        <v>0</v>
      </c>
      <c r="AT441" s="3" t="s">
        <v>103</v>
      </c>
      <c r="AU441" s="7">
        <v>0</v>
      </c>
      <c r="AV441" s="3" t="s">
        <v>103</v>
      </c>
      <c r="AW441" s="7">
        <v>0</v>
      </c>
      <c r="AX441" s="3" t="s">
        <v>103</v>
      </c>
      <c r="AY441" s="7">
        <v>0</v>
      </c>
      <c r="AZ441" s="3" t="s">
        <v>103</v>
      </c>
      <c r="BA441" s="10">
        <v>0</v>
      </c>
      <c r="BB441" s="13" t="s">
        <v>103</v>
      </c>
      <c r="BC441" s="3">
        <f t="shared" si="27"/>
        <v>0</v>
      </c>
      <c r="BD441" s="8">
        <f t="shared" si="29"/>
        <v>95172968</v>
      </c>
      <c r="BE441" s="43">
        <v>0</v>
      </c>
      <c r="BF441" s="43">
        <v>0</v>
      </c>
      <c r="BG441" s="43">
        <v>0</v>
      </c>
      <c r="BH441" s="43">
        <v>0</v>
      </c>
      <c r="BI441" s="17">
        <v>45291</v>
      </c>
      <c r="BJ441" s="17">
        <v>45291</v>
      </c>
      <c r="BK441" s="183">
        <f t="shared" ca="1" si="28"/>
        <v>-838</v>
      </c>
      <c r="BL441" s="10" t="s">
        <v>127</v>
      </c>
      <c r="BM441" s="10" t="s">
        <v>95</v>
      </c>
      <c r="BN441" s="10" t="s">
        <v>107</v>
      </c>
      <c r="BO441" s="9" t="s">
        <v>4555</v>
      </c>
      <c r="BP441" s="9">
        <v>0</v>
      </c>
      <c r="BQ441" s="11" t="s">
        <v>109</v>
      </c>
      <c r="BR441" s="17">
        <v>44980</v>
      </c>
      <c r="BS441" s="9" t="s">
        <v>3817</v>
      </c>
      <c r="BT441" s="17">
        <v>44981</v>
      </c>
      <c r="BU441" s="10" t="s">
        <v>4556</v>
      </c>
      <c r="BV441" s="9" t="s">
        <v>131</v>
      </c>
      <c r="BW441" s="9" t="s">
        <v>113</v>
      </c>
      <c r="BX441" s="10" t="s">
        <v>132</v>
      </c>
      <c r="BY441" s="11" t="s">
        <v>103</v>
      </c>
      <c r="BZ441" s="10" t="s">
        <v>4557</v>
      </c>
      <c r="CA441" s="9" t="s">
        <v>103</v>
      </c>
      <c r="CB441" s="9" t="s">
        <v>160</v>
      </c>
      <c r="CC441" s="9" t="s">
        <v>4558</v>
      </c>
      <c r="CD441" s="10" t="s">
        <v>4559</v>
      </c>
      <c r="CE441" s="12" t="s">
        <v>103</v>
      </c>
      <c r="CF441" s="175"/>
      <c r="CG441" s="175"/>
      <c r="CH441" s="182" t="s">
        <v>1482</v>
      </c>
      <c r="CI441" s="182" t="s">
        <v>494</v>
      </c>
      <c r="CJ441" s="182" t="s">
        <v>99</v>
      </c>
      <c r="CK441" s="182" t="s">
        <v>1483</v>
      </c>
    </row>
    <row r="442" spans="1:89" ht="108" x14ac:dyDescent="0.25">
      <c r="A442" s="140">
        <v>68</v>
      </c>
      <c r="B442" s="10" t="s">
        <v>4560</v>
      </c>
      <c r="C442" s="10" t="s">
        <v>4561</v>
      </c>
      <c r="D442" s="10" t="s">
        <v>250</v>
      </c>
      <c r="E442" s="17">
        <v>44978</v>
      </c>
      <c r="F442" s="10" t="s">
        <v>4562</v>
      </c>
      <c r="G442" s="10" t="s">
        <v>91</v>
      </c>
      <c r="H442" s="11" t="s">
        <v>92</v>
      </c>
      <c r="I442" s="11" t="s">
        <v>93</v>
      </c>
      <c r="J442" s="19">
        <v>51903216</v>
      </c>
      <c r="K442" s="9">
        <v>5</v>
      </c>
      <c r="L442" s="9" t="s">
        <v>94</v>
      </c>
      <c r="M442" s="9" t="s">
        <v>2369</v>
      </c>
      <c r="N442" s="23" t="s">
        <v>4563</v>
      </c>
      <c r="O442" s="10" t="s">
        <v>384</v>
      </c>
      <c r="P442" s="3" t="s">
        <v>98</v>
      </c>
      <c r="Q442" s="10" t="s">
        <v>99</v>
      </c>
      <c r="R442" s="10" t="s">
        <v>744</v>
      </c>
      <c r="S442" s="10" t="s">
        <v>745</v>
      </c>
      <c r="T442" s="10">
        <v>45761628</v>
      </c>
      <c r="U442" s="10" t="s">
        <v>744</v>
      </c>
      <c r="V442" s="9" t="s">
        <v>103</v>
      </c>
      <c r="W442" s="9" t="s">
        <v>103</v>
      </c>
      <c r="X442" s="9" t="s">
        <v>103</v>
      </c>
      <c r="Y442" s="9" t="s">
        <v>104</v>
      </c>
      <c r="Z442" s="18">
        <v>113317660</v>
      </c>
      <c r="AA442" s="9" t="s">
        <v>103</v>
      </c>
      <c r="AB442" s="9" t="s">
        <v>103</v>
      </c>
      <c r="AC442" s="18">
        <v>10758006</v>
      </c>
      <c r="AD442" s="6" t="s">
        <v>103</v>
      </c>
      <c r="AE442" s="9">
        <v>43123</v>
      </c>
      <c r="AF442" s="9">
        <v>114723</v>
      </c>
      <c r="AG442" s="19">
        <v>2022011000068</v>
      </c>
      <c r="AH442" s="17">
        <v>44981</v>
      </c>
      <c r="AI442" s="17">
        <v>44986</v>
      </c>
      <c r="AJ442" s="10" t="s">
        <v>103</v>
      </c>
      <c r="AK442" s="10" t="s">
        <v>103</v>
      </c>
      <c r="AL442" s="21" t="s">
        <v>103</v>
      </c>
      <c r="AM442" s="10" t="s">
        <v>103</v>
      </c>
      <c r="AN442" s="20" t="s">
        <v>103</v>
      </c>
      <c r="AO442" s="7">
        <v>0</v>
      </c>
      <c r="AP442" s="10" t="s">
        <v>103</v>
      </c>
      <c r="AQ442" s="7">
        <v>0</v>
      </c>
      <c r="AR442" s="10" t="s">
        <v>103</v>
      </c>
      <c r="AS442" s="7">
        <v>0</v>
      </c>
      <c r="AT442" s="3" t="s">
        <v>103</v>
      </c>
      <c r="AU442" s="7">
        <v>0</v>
      </c>
      <c r="AV442" s="3" t="s">
        <v>103</v>
      </c>
      <c r="AW442" s="7">
        <v>0</v>
      </c>
      <c r="AX442" s="3" t="s">
        <v>103</v>
      </c>
      <c r="AY442" s="7">
        <v>0</v>
      </c>
      <c r="AZ442" s="3" t="s">
        <v>103</v>
      </c>
      <c r="BA442" s="10">
        <v>0</v>
      </c>
      <c r="BB442" s="3" t="s">
        <v>103</v>
      </c>
      <c r="BC442" s="3">
        <f t="shared" si="27"/>
        <v>0</v>
      </c>
      <c r="BD442" s="8">
        <f t="shared" si="29"/>
        <v>113317660</v>
      </c>
      <c r="BE442" s="43">
        <v>0</v>
      </c>
      <c r="BF442" s="43">
        <v>0</v>
      </c>
      <c r="BG442" s="43">
        <v>0</v>
      </c>
      <c r="BH442" s="43">
        <v>0</v>
      </c>
      <c r="BI442" s="17">
        <v>45291</v>
      </c>
      <c r="BJ442" s="17">
        <v>45291</v>
      </c>
      <c r="BK442" s="183">
        <f t="shared" ca="1" si="28"/>
        <v>-838</v>
      </c>
      <c r="BL442" s="10" t="s">
        <v>127</v>
      </c>
      <c r="BM442" s="9" t="s">
        <v>4564</v>
      </c>
      <c r="BN442" s="9" t="s">
        <v>107</v>
      </c>
      <c r="BO442" s="9" t="s">
        <v>4565</v>
      </c>
      <c r="BP442" s="9">
        <v>0</v>
      </c>
      <c r="BQ442" s="10" t="s">
        <v>109</v>
      </c>
      <c r="BR442" s="17">
        <v>44981</v>
      </c>
      <c r="BS442" s="9" t="s">
        <v>4366</v>
      </c>
      <c r="BT442" s="17">
        <v>44984</v>
      </c>
      <c r="BU442" s="10" t="s">
        <v>4566</v>
      </c>
      <c r="BV442" s="9" t="s">
        <v>131</v>
      </c>
      <c r="BW442" s="124" t="s">
        <v>113</v>
      </c>
      <c r="BX442" s="10" t="s">
        <v>132</v>
      </c>
      <c r="BY442" s="9" t="s">
        <v>103</v>
      </c>
      <c r="BZ442" s="10" t="s">
        <v>1759</v>
      </c>
      <c r="CA442" s="9" t="s">
        <v>103</v>
      </c>
      <c r="CB442" s="9" t="s">
        <v>117</v>
      </c>
      <c r="CC442" s="9" t="s">
        <v>4567</v>
      </c>
      <c r="CD442" s="10" t="s">
        <v>4568</v>
      </c>
      <c r="CE442" s="12" t="s">
        <v>103</v>
      </c>
      <c r="CF442" s="175"/>
      <c r="CG442" s="175"/>
      <c r="CH442" s="182" t="s">
        <v>245</v>
      </c>
      <c r="CI442" s="182" t="s">
        <v>246</v>
      </c>
      <c r="CJ442" s="182" t="s">
        <v>99</v>
      </c>
      <c r="CK442" s="182" t="s">
        <v>247</v>
      </c>
    </row>
    <row r="443" spans="1:89" ht="72" x14ac:dyDescent="0.25">
      <c r="A443" s="140">
        <v>594</v>
      </c>
      <c r="B443" s="10" t="s">
        <v>4569</v>
      </c>
      <c r="C443" s="10" t="s">
        <v>4570</v>
      </c>
      <c r="D443" s="9" t="s">
        <v>1729</v>
      </c>
      <c r="E443" s="17">
        <v>44978</v>
      </c>
      <c r="F443" s="10" t="s">
        <v>4571</v>
      </c>
      <c r="G443" s="10" t="s">
        <v>91</v>
      </c>
      <c r="H443" s="11" t="s">
        <v>92</v>
      </c>
      <c r="I443" s="11" t="s">
        <v>93</v>
      </c>
      <c r="J443" s="19">
        <v>1072466534</v>
      </c>
      <c r="K443" s="9">
        <v>4</v>
      </c>
      <c r="L443" s="9" t="s">
        <v>94</v>
      </c>
      <c r="M443" s="3" t="s">
        <v>95</v>
      </c>
      <c r="N443" s="10" t="s">
        <v>3881</v>
      </c>
      <c r="O443" s="10" t="s">
        <v>384</v>
      </c>
      <c r="P443" s="3" t="s">
        <v>98</v>
      </c>
      <c r="Q443" s="10" t="s">
        <v>99</v>
      </c>
      <c r="R443" s="10" t="s">
        <v>522</v>
      </c>
      <c r="S443" s="10" t="s">
        <v>523</v>
      </c>
      <c r="T443" s="11">
        <v>79309847</v>
      </c>
      <c r="U443" s="10" t="s">
        <v>522</v>
      </c>
      <c r="V443" s="9" t="s">
        <v>103</v>
      </c>
      <c r="W443" s="9" t="s">
        <v>103</v>
      </c>
      <c r="X443" s="9" t="s">
        <v>103</v>
      </c>
      <c r="Y443" s="9" t="s">
        <v>104</v>
      </c>
      <c r="Z443" s="18">
        <v>40604062</v>
      </c>
      <c r="AA443" s="9" t="s">
        <v>103</v>
      </c>
      <c r="AB443" s="9" t="s">
        <v>103</v>
      </c>
      <c r="AC443" s="18">
        <v>3794773</v>
      </c>
      <c r="AD443" s="6" t="s">
        <v>103</v>
      </c>
      <c r="AE443" s="9">
        <v>38723</v>
      </c>
      <c r="AF443" s="9">
        <v>114623</v>
      </c>
      <c r="AG443" s="19">
        <v>2022011000068</v>
      </c>
      <c r="AH443" s="20">
        <v>44981</v>
      </c>
      <c r="AI443" s="17">
        <v>44984</v>
      </c>
      <c r="AJ443" s="10" t="s">
        <v>103</v>
      </c>
      <c r="AK443" s="10" t="s">
        <v>103</v>
      </c>
      <c r="AL443" s="21" t="s">
        <v>103</v>
      </c>
      <c r="AM443" s="10" t="s">
        <v>103</v>
      </c>
      <c r="AN443" s="20" t="s">
        <v>103</v>
      </c>
      <c r="AO443" s="7">
        <v>0</v>
      </c>
      <c r="AP443" s="10" t="s">
        <v>103</v>
      </c>
      <c r="AQ443" s="7">
        <v>0</v>
      </c>
      <c r="AR443" s="10" t="s">
        <v>103</v>
      </c>
      <c r="AS443" s="7">
        <v>0</v>
      </c>
      <c r="AT443" s="3" t="s">
        <v>103</v>
      </c>
      <c r="AU443" s="7">
        <v>0</v>
      </c>
      <c r="AV443" s="3" t="s">
        <v>103</v>
      </c>
      <c r="AW443" s="7">
        <v>0</v>
      </c>
      <c r="AX443" s="3" t="s">
        <v>103</v>
      </c>
      <c r="AY443" s="7">
        <v>0</v>
      </c>
      <c r="AZ443" s="3" t="s">
        <v>103</v>
      </c>
      <c r="BA443" s="10">
        <v>0</v>
      </c>
      <c r="BB443" s="13" t="s">
        <v>103</v>
      </c>
      <c r="BC443" s="3">
        <f t="shared" si="27"/>
        <v>0</v>
      </c>
      <c r="BD443" s="8">
        <f t="shared" si="29"/>
        <v>40604062</v>
      </c>
      <c r="BE443" s="43">
        <v>0</v>
      </c>
      <c r="BF443" s="43">
        <v>0</v>
      </c>
      <c r="BG443" s="43">
        <v>0</v>
      </c>
      <c r="BH443" s="43">
        <v>0</v>
      </c>
      <c r="BI443" s="17">
        <v>45291</v>
      </c>
      <c r="BJ443" s="17">
        <v>45291</v>
      </c>
      <c r="BK443" s="183">
        <f t="shared" ca="1" si="28"/>
        <v>-838</v>
      </c>
      <c r="BL443" s="10" t="s">
        <v>127</v>
      </c>
      <c r="BM443" s="10" t="s">
        <v>95</v>
      </c>
      <c r="BN443" s="9" t="s">
        <v>107</v>
      </c>
      <c r="BO443" s="9" t="s">
        <v>4572</v>
      </c>
      <c r="BP443" s="9">
        <v>0</v>
      </c>
      <c r="BQ443" s="10" t="s">
        <v>109</v>
      </c>
      <c r="BR443" s="17">
        <v>44981</v>
      </c>
      <c r="BS443" s="9" t="s">
        <v>4476</v>
      </c>
      <c r="BT443" s="17">
        <v>44984</v>
      </c>
      <c r="BU443" s="10" t="s">
        <v>4573</v>
      </c>
      <c r="BV443" s="11" t="s">
        <v>131</v>
      </c>
      <c r="BW443" s="124" t="s">
        <v>113</v>
      </c>
      <c r="BX443" s="10" t="s">
        <v>132</v>
      </c>
      <c r="BY443" s="9" t="s">
        <v>103</v>
      </c>
      <c r="BZ443" s="10" t="s">
        <v>1759</v>
      </c>
      <c r="CA443" s="9" t="s">
        <v>103</v>
      </c>
      <c r="CB443" s="9" t="s">
        <v>117</v>
      </c>
      <c r="CC443" s="9" t="s">
        <v>4574</v>
      </c>
      <c r="CD443" s="10" t="s">
        <v>4575</v>
      </c>
      <c r="CE443" s="12" t="s">
        <v>103</v>
      </c>
      <c r="CF443" s="175"/>
      <c r="CG443" s="175"/>
      <c r="CH443" s="182" t="s">
        <v>245</v>
      </c>
      <c r="CI443" s="182" t="s">
        <v>246</v>
      </c>
      <c r="CJ443" s="182" t="s">
        <v>99</v>
      </c>
      <c r="CK443" s="182" t="s">
        <v>247</v>
      </c>
    </row>
    <row r="444" spans="1:89" ht="72" x14ac:dyDescent="0.25">
      <c r="A444" s="140">
        <v>595</v>
      </c>
      <c r="B444" s="10" t="s">
        <v>4576</v>
      </c>
      <c r="C444" s="10" t="s">
        <v>4577</v>
      </c>
      <c r="D444" s="9" t="s">
        <v>1729</v>
      </c>
      <c r="E444" s="17">
        <v>44978</v>
      </c>
      <c r="F444" s="10" t="s">
        <v>4578</v>
      </c>
      <c r="G444" s="10" t="s">
        <v>91</v>
      </c>
      <c r="H444" s="11" t="s">
        <v>92</v>
      </c>
      <c r="I444" s="11" t="s">
        <v>93</v>
      </c>
      <c r="J444" s="19">
        <v>1052415116</v>
      </c>
      <c r="K444" s="9">
        <v>8</v>
      </c>
      <c r="L444" s="9" t="s">
        <v>94</v>
      </c>
      <c r="M444" s="3" t="s">
        <v>95</v>
      </c>
      <c r="N444" s="10" t="s">
        <v>3881</v>
      </c>
      <c r="O444" s="10" t="s">
        <v>384</v>
      </c>
      <c r="P444" s="3" t="s">
        <v>98</v>
      </c>
      <c r="Q444" s="10" t="s">
        <v>99</v>
      </c>
      <c r="R444" s="10" t="s">
        <v>522</v>
      </c>
      <c r="S444" s="10" t="s">
        <v>523</v>
      </c>
      <c r="T444" s="11">
        <v>79309847</v>
      </c>
      <c r="U444" s="10" t="s">
        <v>522</v>
      </c>
      <c r="V444" s="9" t="s">
        <v>103</v>
      </c>
      <c r="W444" s="9" t="s">
        <v>103</v>
      </c>
      <c r="X444" s="9" t="s">
        <v>103</v>
      </c>
      <c r="Y444" s="9" t="s">
        <v>104</v>
      </c>
      <c r="Z444" s="18">
        <v>40604062</v>
      </c>
      <c r="AA444" s="9" t="s">
        <v>103</v>
      </c>
      <c r="AB444" s="9" t="s">
        <v>103</v>
      </c>
      <c r="AC444" s="18">
        <v>3794773</v>
      </c>
      <c r="AD444" s="6" t="s">
        <v>103</v>
      </c>
      <c r="AE444" s="9">
        <v>38823</v>
      </c>
      <c r="AF444" s="9">
        <v>114823</v>
      </c>
      <c r="AG444" s="19">
        <v>2022011000068</v>
      </c>
      <c r="AH444" s="20">
        <v>44981</v>
      </c>
      <c r="AI444" s="17">
        <v>44984</v>
      </c>
      <c r="AJ444" s="2" t="s">
        <v>4579</v>
      </c>
      <c r="AK444" s="2" t="s">
        <v>204</v>
      </c>
      <c r="AL444" s="59">
        <v>1121833726</v>
      </c>
      <c r="AM444" s="2">
        <v>3</v>
      </c>
      <c r="AN444" s="36">
        <v>45182</v>
      </c>
      <c r="AO444" s="7">
        <v>0</v>
      </c>
      <c r="AP444" s="2" t="s">
        <v>103</v>
      </c>
      <c r="AQ444" s="7">
        <v>0</v>
      </c>
      <c r="AR444" s="10" t="s">
        <v>103</v>
      </c>
      <c r="AS444" s="7">
        <v>0</v>
      </c>
      <c r="AT444" s="3" t="s">
        <v>103</v>
      </c>
      <c r="AU444" s="7">
        <v>0</v>
      </c>
      <c r="AV444" s="3" t="s">
        <v>103</v>
      </c>
      <c r="AW444" s="7">
        <v>0</v>
      </c>
      <c r="AX444" s="3" t="s">
        <v>103</v>
      </c>
      <c r="AY444" s="7">
        <v>0</v>
      </c>
      <c r="AZ444" s="3" t="s">
        <v>103</v>
      </c>
      <c r="BA444" s="10">
        <v>0</v>
      </c>
      <c r="BB444" s="13" t="s">
        <v>103</v>
      </c>
      <c r="BC444" s="3">
        <f t="shared" si="27"/>
        <v>0</v>
      </c>
      <c r="BD444" s="8">
        <f t="shared" si="29"/>
        <v>40604062</v>
      </c>
      <c r="BE444" s="43">
        <v>0</v>
      </c>
      <c r="BF444" s="43">
        <v>0</v>
      </c>
      <c r="BG444" s="43">
        <v>0</v>
      </c>
      <c r="BH444" s="43">
        <v>0</v>
      </c>
      <c r="BI444" s="17">
        <v>45291</v>
      </c>
      <c r="BJ444" s="17">
        <v>45291</v>
      </c>
      <c r="BK444" s="183">
        <f t="shared" ca="1" si="28"/>
        <v>-838</v>
      </c>
      <c r="BL444" s="10" t="s">
        <v>127</v>
      </c>
      <c r="BM444" s="10" t="s">
        <v>95</v>
      </c>
      <c r="BN444" s="9" t="s">
        <v>107</v>
      </c>
      <c r="BO444" s="9" t="s">
        <v>4580</v>
      </c>
      <c r="BP444" s="9">
        <v>0</v>
      </c>
      <c r="BQ444" s="10" t="s">
        <v>109</v>
      </c>
      <c r="BR444" s="17">
        <v>44981</v>
      </c>
      <c r="BS444" s="9" t="s">
        <v>4476</v>
      </c>
      <c r="BT444" s="17">
        <v>44984</v>
      </c>
      <c r="BU444" s="10" t="s">
        <v>4581</v>
      </c>
      <c r="BV444" s="11" t="s">
        <v>4582</v>
      </c>
      <c r="BW444" s="124" t="s">
        <v>113</v>
      </c>
      <c r="BX444" s="11" t="s">
        <v>213</v>
      </c>
      <c r="BY444" s="9" t="s">
        <v>103</v>
      </c>
      <c r="BZ444" s="10" t="s">
        <v>4583</v>
      </c>
      <c r="CA444" s="9" t="s">
        <v>103</v>
      </c>
      <c r="CB444" s="9" t="s">
        <v>160</v>
      </c>
      <c r="CC444" s="3" t="s">
        <v>4584</v>
      </c>
      <c r="CD444" s="10" t="s">
        <v>4585</v>
      </c>
      <c r="CE444" s="12" t="s">
        <v>103</v>
      </c>
      <c r="CF444" s="175"/>
      <c r="CG444" s="175"/>
      <c r="CH444" s="182" t="s">
        <v>245</v>
      </c>
      <c r="CI444" s="182" t="s">
        <v>246</v>
      </c>
      <c r="CJ444" s="182" t="s">
        <v>99</v>
      </c>
      <c r="CK444" s="182" t="s">
        <v>247</v>
      </c>
    </row>
    <row r="445" spans="1:89" ht="72" x14ac:dyDescent="0.25">
      <c r="A445" s="140">
        <v>613</v>
      </c>
      <c r="B445" s="10" t="s">
        <v>4586</v>
      </c>
      <c r="C445" s="10" t="s">
        <v>4587</v>
      </c>
      <c r="D445" s="9" t="s">
        <v>1729</v>
      </c>
      <c r="E445" s="17">
        <v>44978</v>
      </c>
      <c r="F445" s="10" t="s">
        <v>4588</v>
      </c>
      <c r="G445" s="10" t="s">
        <v>91</v>
      </c>
      <c r="H445" s="11" t="s">
        <v>92</v>
      </c>
      <c r="I445" s="11" t="s">
        <v>93</v>
      </c>
      <c r="J445" s="19">
        <v>696492</v>
      </c>
      <c r="K445" s="9">
        <v>3</v>
      </c>
      <c r="L445" s="9" t="s">
        <v>94</v>
      </c>
      <c r="M445" s="3" t="s">
        <v>95</v>
      </c>
      <c r="N445" s="10" t="s">
        <v>4589</v>
      </c>
      <c r="O445" s="10" t="s">
        <v>384</v>
      </c>
      <c r="P445" s="3" t="s">
        <v>98</v>
      </c>
      <c r="Q445" s="10" t="s">
        <v>99</v>
      </c>
      <c r="R445" s="10" t="s">
        <v>522</v>
      </c>
      <c r="S445" s="10" t="s">
        <v>434</v>
      </c>
      <c r="T445" s="10">
        <v>60335962</v>
      </c>
      <c r="U445" s="10" t="s">
        <v>435</v>
      </c>
      <c r="V445" s="9" t="s">
        <v>103</v>
      </c>
      <c r="W445" s="9" t="s">
        <v>103</v>
      </c>
      <c r="X445" s="9" t="s">
        <v>103</v>
      </c>
      <c r="Y445" s="9" t="s">
        <v>104</v>
      </c>
      <c r="Z445" s="18">
        <v>68214867</v>
      </c>
      <c r="AA445" s="9" t="s">
        <v>103</v>
      </c>
      <c r="AB445" s="9" t="s">
        <v>103</v>
      </c>
      <c r="AC445" s="18">
        <v>6375222</v>
      </c>
      <c r="AD445" s="6" t="s">
        <v>103</v>
      </c>
      <c r="AE445" s="9">
        <v>39223</v>
      </c>
      <c r="AF445" s="9">
        <v>114023</v>
      </c>
      <c r="AG445" s="19">
        <v>2022011000068</v>
      </c>
      <c r="AH445" s="17">
        <v>44981</v>
      </c>
      <c r="AI445" s="17">
        <v>44984</v>
      </c>
      <c r="AJ445" s="10" t="s">
        <v>103</v>
      </c>
      <c r="AK445" s="10" t="s">
        <v>103</v>
      </c>
      <c r="AL445" s="21" t="s">
        <v>103</v>
      </c>
      <c r="AM445" s="10" t="s">
        <v>103</v>
      </c>
      <c r="AN445" s="20" t="s">
        <v>103</v>
      </c>
      <c r="AO445" s="7">
        <v>0</v>
      </c>
      <c r="AP445" s="10" t="s">
        <v>103</v>
      </c>
      <c r="AQ445" s="7">
        <v>0</v>
      </c>
      <c r="AR445" s="10" t="s">
        <v>103</v>
      </c>
      <c r="AS445" s="7">
        <v>0</v>
      </c>
      <c r="AT445" s="3" t="s">
        <v>103</v>
      </c>
      <c r="AU445" s="7">
        <v>0</v>
      </c>
      <c r="AV445" s="3" t="s">
        <v>103</v>
      </c>
      <c r="AW445" s="7">
        <v>0</v>
      </c>
      <c r="AX445" s="3" t="s">
        <v>103</v>
      </c>
      <c r="AY445" s="7">
        <v>0</v>
      </c>
      <c r="AZ445" s="3" t="s">
        <v>103</v>
      </c>
      <c r="BA445" s="10">
        <v>0</v>
      </c>
      <c r="BB445" s="13" t="s">
        <v>103</v>
      </c>
      <c r="BC445" s="3">
        <f t="shared" si="27"/>
        <v>0</v>
      </c>
      <c r="BD445" s="8">
        <f t="shared" si="29"/>
        <v>68214867</v>
      </c>
      <c r="BE445" s="43">
        <v>0</v>
      </c>
      <c r="BF445" s="43">
        <v>0</v>
      </c>
      <c r="BG445" s="43">
        <v>0</v>
      </c>
      <c r="BH445" s="43">
        <v>0</v>
      </c>
      <c r="BI445" s="17">
        <v>45291</v>
      </c>
      <c r="BJ445" s="17">
        <v>45291</v>
      </c>
      <c r="BK445" s="183">
        <f t="shared" ca="1" si="28"/>
        <v>-838</v>
      </c>
      <c r="BL445" s="10" t="s">
        <v>127</v>
      </c>
      <c r="BM445" s="10" t="s">
        <v>95</v>
      </c>
      <c r="BN445" s="9" t="s">
        <v>107</v>
      </c>
      <c r="BO445" s="9" t="s">
        <v>4590</v>
      </c>
      <c r="BP445" s="9">
        <v>0</v>
      </c>
      <c r="BQ445" s="10" t="s">
        <v>109</v>
      </c>
      <c r="BR445" s="17">
        <v>44981</v>
      </c>
      <c r="BS445" s="9" t="s">
        <v>4366</v>
      </c>
      <c r="BT445" s="17">
        <v>44981</v>
      </c>
      <c r="BU445" s="10" t="s">
        <v>4591</v>
      </c>
      <c r="BV445" s="9" t="s">
        <v>131</v>
      </c>
      <c r="BW445" s="9" t="s">
        <v>113</v>
      </c>
      <c r="BX445" s="10" t="s">
        <v>132</v>
      </c>
      <c r="BY445" s="9" t="s">
        <v>103</v>
      </c>
      <c r="BZ445" s="10" t="s">
        <v>142</v>
      </c>
      <c r="CA445" s="10" t="s">
        <v>103</v>
      </c>
      <c r="CB445" s="9" t="s">
        <v>117</v>
      </c>
      <c r="CC445" s="9" t="s">
        <v>4592</v>
      </c>
      <c r="CD445" s="10" t="s">
        <v>4593</v>
      </c>
      <c r="CE445" s="12" t="s">
        <v>103</v>
      </c>
      <c r="CF445" s="175"/>
      <c r="CG445" s="175"/>
      <c r="CH445" s="182" t="s">
        <v>441</v>
      </c>
      <c r="CI445" s="182" t="s">
        <v>246</v>
      </c>
      <c r="CJ445" s="182" t="s">
        <v>99</v>
      </c>
      <c r="CK445" s="182" t="s">
        <v>442</v>
      </c>
    </row>
    <row r="446" spans="1:89" ht="72" x14ac:dyDescent="0.25">
      <c r="A446" s="140">
        <v>616</v>
      </c>
      <c r="B446" s="10" t="s">
        <v>4594</v>
      </c>
      <c r="C446" s="10" t="s">
        <v>4595</v>
      </c>
      <c r="D446" s="9" t="s">
        <v>1729</v>
      </c>
      <c r="E446" s="17">
        <v>44978</v>
      </c>
      <c r="F446" s="10" t="s">
        <v>4596</v>
      </c>
      <c r="G446" s="10" t="s">
        <v>91</v>
      </c>
      <c r="H446" s="11" t="s">
        <v>92</v>
      </c>
      <c r="I446" s="11" t="s">
        <v>93</v>
      </c>
      <c r="J446" s="19" t="s">
        <v>4597</v>
      </c>
      <c r="K446" s="9">
        <v>0</v>
      </c>
      <c r="L446" s="9" t="s">
        <v>94</v>
      </c>
      <c r="M446" s="3" t="s">
        <v>95</v>
      </c>
      <c r="N446" s="10" t="s">
        <v>3881</v>
      </c>
      <c r="O446" s="10" t="s">
        <v>384</v>
      </c>
      <c r="P446" s="3" t="s">
        <v>98</v>
      </c>
      <c r="Q446" s="10" t="s">
        <v>99</v>
      </c>
      <c r="R446" s="10" t="s">
        <v>522</v>
      </c>
      <c r="S446" s="10" t="s">
        <v>523</v>
      </c>
      <c r="T446" s="11">
        <v>79309847</v>
      </c>
      <c r="U446" s="10" t="s">
        <v>522</v>
      </c>
      <c r="V446" s="9" t="s">
        <v>103</v>
      </c>
      <c r="W446" s="9" t="s">
        <v>103</v>
      </c>
      <c r="X446" s="9" t="s">
        <v>103</v>
      </c>
      <c r="Y446" s="9" t="s">
        <v>104</v>
      </c>
      <c r="Z446" s="18">
        <v>40604062</v>
      </c>
      <c r="AA446" s="9" t="s">
        <v>103</v>
      </c>
      <c r="AB446" s="9" t="s">
        <v>103</v>
      </c>
      <c r="AC446" s="18">
        <v>3794773</v>
      </c>
      <c r="AD446" s="6" t="s">
        <v>103</v>
      </c>
      <c r="AE446" s="9">
        <v>48323</v>
      </c>
      <c r="AF446" s="9">
        <v>113923</v>
      </c>
      <c r="AG446" s="19">
        <v>2022011000068</v>
      </c>
      <c r="AH446" s="17">
        <v>44981</v>
      </c>
      <c r="AI446" s="17">
        <v>44984</v>
      </c>
      <c r="AJ446" s="10" t="s">
        <v>103</v>
      </c>
      <c r="AK446" s="10" t="s">
        <v>103</v>
      </c>
      <c r="AL446" s="21" t="s">
        <v>103</v>
      </c>
      <c r="AM446" s="10" t="s">
        <v>103</v>
      </c>
      <c r="AN446" s="20" t="s">
        <v>103</v>
      </c>
      <c r="AO446" s="7">
        <v>0</v>
      </c>
      <c r="AP446" s="10" t="s">
        <v>103</v>
      </c>
      <c r="AQ446" s="7">
        <v>0</v>
      </c>
      <c r="AR446" s="10" t="s">
        <v>103</v>
      </c>
      <c r="AS446" s="7">
        <v>0</v>
      </c>
      <c r="AT446" s="3" t="s">
        <v>103</v>
      </c>
      <c r="AU446" s="7">
        <v>0</v>
      </c>
      <c r="AV446" s="3" t="s">
        <v>103</v>
      </c>
      <c r="AW446" s="7">
        <v>0</v>
      </c>
      <c r="AX446" s="3" t="s">
        <v>103</v>
      </c>
      <c r="AY446" s="7">
        <v>0</v>
      </c>
      <c r="AZ446" s="3" t="s">
        <v>103</v>
      </c>
      <c r="BA446" s="10">
        <v>0</v>
      </c>
      <c r="BB446" s="13" t="s">
        <v>103</v>
      </c>
      <c r="BC446" s="3">
        <f t="shared" si="27"/>
        <v>0</v>
      </c>
      <c r="BD446" s="8">
        <f t="shared" si="29"/>
        <v>40604062</v>
      </c>
      <c r="BE446" s="43">
        <v>0</v>
      </c>
      <c r="BF446" s="43">
        <v>0</v>
      </c>
      <c r="BG446" s="43">
        <v>0</v>
      </c>
      <c r="BH446" s="43">
        <v>0</v>
      </c>
      <c r="BI446" s="17">
        <v>45291</v>
      </c>
      <c r="BJ446" s="17">
        <v>45291</v>
      </c>
      <c r="BK446" s="183">
        <f t="shared" ca="1" si="28"/>
        <v>-838</v>
      </c>
      <c r="BL446" s="10" t="s">
        <v>127</v>
      </c>
      <c r="BM446" s="10" t="s">
        <v>95</v>
      </c>
      <c r="BN446" s="9" t="s">
        <v>107</v>
      </c>
      <c r="BO446" s="9" t="s">
        <v>4598</v>
      </c>
      <c r="BP446" s="9">
        <v>0</v>
      </c>
      <c r="BQ446" s="10" t="s">
        <v>109</v>
      </c>
      <c r="BR446" s="17">
        <v>44981</v>
      </c>
      <c r="BS446" s="9" t="s">
        <v>4476</v>
      </c>
      <c r="BT446" s="17">
        <v>44984</v>
      </c>
      <c r="BU446" s="10" t="s">
        <v>4599</v>
      </c>
      <c r="BV446" s="9" t="s">
        <v>131</v>
      </c>
      <c r="BW446" s="124" t="s">
        <v>113</v>
      </c>
      <c r="BX446" s="10" t="s">
        <v>132</v>
      </c>
      <c r="BY446" s="9" t="s">
        <v>103</v>
      </c>
      <c r="BZ446" s="11" t="s">
        <v>788</v>
      </c>
      <c r="CA446" s="10" t="s">
        <v>103</v>
      </c>
      <c r="CB446" s="9" t="s">
        <v>160</v>
      </c>
      <c r="CC446" s="9" t="s">
        <v>4600</v>
      </c>
      <c r="CD446" s="10" t="s">
        <v>4601</v>
      </c>
      <c r="CE446" s="12" t="s">
        <v>103</v>
      </c>
      <c r="CF446" s="175"/>
      <c r="CG446" s="175"/>
      <c r="CH446" s="182" t="s">
        <v>245</v>
      </c>
      <c r="CI446" s="182" t="s">
        <v>246</v>
      </c>
      <c r="CJ446" s="182" t="s">
        <v>99</v>
      </c>
      <c r="CK446" s="182" t="s">
        <v>247</v>
      </c>
    </row>
    <row r="447" spans="1:89" ht="108" x14ac:dyDescent="0.25">
      <c r="A447" s="140">
        <v>74</v>
      </c>
      <c r="B447" s="10" t="s">
        <v>4602</v>
      </c>
      <c r="C447" s="10" t="s">
        <v>4603</v>
      </c>
      <c r="D447" s="9" t="s">
        <v>1729</v>
      </c>
      <c r="E447" s="17">
        <v>44978</v>
      </c>
      <c r="F447" s="10" t="s">
        <v>4604</v>
      </c>
      <c r="G447" s="10" t="s">
        <v>91</v>
      </c>
      <c r="H447" s="11" t="s">
        <v>92</v>
      </c>
      <c r="I447" s="11" t="s">
        <v>93</v>
      </c>
      <c r="J447" s="19">
        <v>43019138</v>
      </c>
      <c r="K447" s="9">
        <v>8</v>
      </c>
      <c r="L447" s="13" t="s">
        <v>94</v>
      </c>
      <c r="M447" s="9" t="s">
        <v>3692</v>
      </c>
      <c r="N447" s="23" t="s">
        <v>4605</v>
      </c>
      <c r="O447" s="10" t="s">
        <v>384</v>
      </c>
      <c r="P447" s="3" t="s">
        <v>98</v>
      </c>
      <c r="Q447" s="10" t="s">
        <v>99</v>
      </c>
      <c r="R447" s="10" t="s">
        <v>744</v>
      </c>
      <c r="S447" s="10" t="s">
        <v>745</v>
      </c>
      <c r="T447" s="10">
        <v>45761628</v>
      </c>
      <c r="U447" s="10" t="s">
        <v>744</v>
      </c>
      <c r="V447" s="9" t="s">
        <v>103</v>
      </c>
      <c r="W447" s="9" t="s">
        <v>103</v>
      </c>
      <c r="X447" s="9" t="s">
        <v>103</v>
      </c>
      <c r="Y447" s="9" t="s">
        <v>104</v>
      </c>
      <c r="Z447" s="58">
        <v>113317660</v>
      </c>
      <c r="AA447" s="9" t="s">
        <v>103</v>
      </c>
      <c r="AB447" s="9" t="s">
        <v>103</v>
      </c>
      <c r="AC447" s="14">
        <v>10758006</v>
      </c>
      <c r="AD447" s="6" t="s">
        <v>103</v>
      </c>
      <c r="AE447" s="9">
        <v>55823</v>
      </c>
      <c r="AF447" s="9">
        <v>113323</v>
      </c>
      <c r="AG447" s="19">
        <v>2022011000068</v>
      </c>
      <c r="AH447" s="17">
        <v>44981</v>
      </c>
      <c r="AI447" s="17">
        <v>44986</v>
      </c>
      <c r="AJ447" s="10" t="s">
        <v>103</v>
      </c>
      <c r="AK447" s="10" t="s">
        <v>103</v>
      </c>
      <c r="AL447" s="21" t="s">
        <v>103</v>
      </c>
      <c r="AM447" s="10" t="s">
        <v>103</v>
      </c>
      <c r="AN447" s="20" t="s">
        <v>103</v>
      </c>
      <c r="AO447" s="7">
        <v>0</v>
      </c>
      <c r="AP447" s="10" t="s">
        <v>103</v>
      </c>
      <c r="AQ447" s="7">
        <v>0</v>
      </c>
      <c r="AR447" s="10" t="s">
        <v>103</v>
      </c>
      <c r="AS447" s="7">
        <v>0</v>
      </c>
      <c r="AT447" s="3" t="s">
        <v>103</v>
      </c>
      <c r="AU447" s="7">
        <v>0</v>
      </c>
      <c r="AV447" s="3" t="s">
        <v>103</v>
      </c>
      <c r="AW447" s="7">
        <v>0</v>
      </c>
      <c r="AX447" s="3" t="s">
        <v>103</v>
      </c>
      <c r="AY447" s="7">
        <v>0</v>
      </c>
      <c r="AZ447" s="3" t="s">
        <v>103</v>
      </c>
      <c r="BA447" s="10">
        <v>0</v>
      </c>
      <c r="BB447" s="3" t="s">
        <v>103</v>
      </c>
      <c r="BC447" s="3">
        <f t="shared" si="27"/>
        <v>0</v>
      </c>
      <c r="BD447" s="8">
        <f t="shared" si="29"/>
        <v>113317660</v>
      </c>
      <c r="BE447" s="43">
        <v>0</v>
      </c>
      <c r="BF447" s="43">
        <v>0</v>
      </c>
      <c r="BG447" s="43">
        <v>0</v>
      </c>
      <c r="BH447" s="43">
        <v>0</v>
      </c>
      <c r="BI447" s="12">
        <v>45291</v>
      </c>
      <c r="BJ447" s="12">
        <v>45291</v>
      </c>
      <c r="BK447" s="183">
        <f t="shared" ca="1" si="28"/>
        <v>-838</v>
      </c>
      <c r="BL447" s="10" t="s">
        <v>127</v>
      </c>
      <c r="BM447" s="9" t="s">
        <v>770</v>
      </c>
      <c r="BN447" s="9" t="s">
        <v>107</v>
      </c>
      <c r="BO447" s="9" t="s">
        <v>4606</v>
      </c>
      <c r="BP447" s="9">
        <v>0</v>
      </c>
      <c r="BQ447" s="10" t="s">
        <v>109</v>
      </c>
      <c r="BR447" s="17">
        <v>44981</v>
      </c>
      <c r="BS447" s="9" t="s">
        <v>4607</v>
      </c>
      <c r="BT447" s="17">
        <v>44984</v>
      </c>
      <c r="BU447" s="10" t="s">
        <v>4608</v>
      </c>
      <c r="BV447" s="9" t="s">
        <v>131</v>
      </c>
      <c r="BW447" s="124" t="s">
        <v>113</v>
      </c>
      <c r="BX447" s="10" t="s">
        <v>132</v>
      </c>
      <c r="BY447" s="9" t="s">
        <v>103</v>
      </c>
      <c r="BZ447" s="10" t="s">
        <v>4609</v>
      </c>
      <c r="CA447" s="10" t="s">
        <v>103</v>
      </c>
      <c r="CB447" s="9" t="s">
        <v>117</v>
      </c>
      <c r="CC447" s="10" t="s">
        <v>4610</v>
      </c>
      <c r="CD447" s="10" t="s">
        <v>4611</v>
      </c>
      <c r="CE447" s="12" t="s">
        <v>103</v>
      </c>
      <c r="CF447" s="175"/>
      <c r="CG447" s="175"/>
      <c r="CH447" s="182" t="s">
        <v>245</v>
      </c>
      <c r="CI447" s="182" t="s">
        <v>246</v>
      </c>
      <c r="CJ447" s="182" t="s">
        <v>99</v>
      </c>
      <c r="CK447" s="182" t="s">
        <v>247</v>
      </c>
    </row>
    <row r="448" spans="1:89" ht="90" x14ac:dyDescent="0.25">
      <c r="A448" s="140">
        <v>162</v>
      </c>
      <c r="B448" s="10" t="s">
        <v>4612</v>
      </c>
      <c r="C448" s="10" t="s">
        <v>4613</v>
      </c>
      <c r="D448" s="9" t="s">
        <v>1118</v>
      </c>
      <c r="E448" s="17">
        <v>44979</v>
      </c>
      <c r="F448" s="10" t="s">
        <v>4614</v>
      </c>
      <c r="G448" s="10" t="s">
        <v>91</v>
      </c>
      <c r="H448" s="11" t="s">
        <v>92</v>
      </c>
      <c r="I448" s="11" t="s">
        <v>93</v>
      </c>
      <c r="J448" s="19">
        <v>71788874</v>
      </c>
      <c r="K448" s="9">
        <v>0</v>
      </c>
      <c r="L448" s="9" t="s">
        <v>94</v>
      </c>
      <c r="M448" s="9" t="s">
        <v>1255</v>
      </c>
      <c r="N448" s="10" t="s">
        <v>968</v>
      </c>
      <c r="O448" s="10" t="s">
        <v>97</v>
      </c>
      <c r="P448" s="3" t="s">
        <v>98</v>
      </c>
      <c r="Q448" s="10" t="s">
        <v>99</v>
      </c>
      <c r="R448" s="10" t="s">
        <v>653</v>
      </c>
      <c r="S448" s="10" t="s">
        <v>654</v>
      </c>
      <c r="T448" s="11">
        <v>52032888</v>
      </c>
      <c r="U448" s="10" t="s">
        <v>653</v>
      </c>
      <c r="V448" s="11" t="s">
        <v>655</v>
      </c>
      <c r="W448" s="9" t="s">
        <v>103</v>
      </c>
      <c r="X448" s="9" t="s">
        <v>103</v>
      </c>
      <c r="Y448" s="9" t="s">
        <v>104</v>
      </c>
      <c r="Z448" s="18">
        <v>83485039</v>
      </c>
      <c r="AA448" s="9" t="s">
        <v>103</v>
      </c>
      <c r="AB448" s="9" t="s">
        <v>103</v>
      </c>
      <c r="AC448" s="18">
        <v>7589549</v>
      </c>
      <c r="AD448" s="6" t="s">
        <v>103</v>
      </c>
      <c r="AE448" s="9">
        <v>71523</v>
      </c>
      <c r="AF448" s="9">
        <v>116923</v>
      </c>
      <c r="AG448" s="19">
        <v>2022011000068</v>
      </c>
      <c r="AH448" s="20">
        <v>44985</v>
      </c>
      <c r="AI448" s="17">
        <v>44987</v>
      </c>
      <c r="AJ448" s="10" t="s">
        <v>103</v>
      </c>
      <c r="AK448" s="10" t="s">
        <v>103</v>
      </c>
      <c r="AL448" s="21" t="s">
        <v>103</v>
      </c>
      <c r="AM448" s="10" t="s">
        <v>103</v>
      </c>
      <c r="AN448" s="20" t="s">
        <v>103</v>
      </c>
      <c r="AO448" s="7">
        <v>0</v>
      </c>
      <c r="AP448" s="10" t="s">
        <v>103</v>
      </c>
      <c r="AQ448" s="7">
        <v>0</v>
      </c>
      <c r="AR448" s="10" t="s">
        <v>103</v>
      </c>
      <c r="AS448" s="7">
        <v>0</v>
      </c>
      <c r="AT448" s="3" t="s">
        <v>103</v>
      </c>
      <c r="AU448" s="7">
        <v>0</v>
      </c>
      <c r="AV448" s="3" t="s">
        <v>103</v>
      </c>
      <c r="AW448" s="7">
        <v>0</v>
      </c>
      <c r="AX448" s="3" t="s">
        <v>103</v>
      </c>
      <c r="AY448" s="7">
        <v>0</v>
      </c>
      <c r="AZ448" s="3" t="s">
        <v>103</v>
      </c>
      <c r="BA448" s="10">
        <v>0</v>
      </c>
      <c r="BB448" s="3" t="s">
        <v>103</v>
      </c>
      <c r="BC448" s="3">
        <f t="shared" si="27"/>
        <v>0</v>
      </c>
      <c r="BD448" s="8">
        <f t="shared" si="29"/>
        <v>83485039</v>
      </c>
      <c r="BE448" s="43">
        <v>0</v>
      </c>
      <c r="BF448" s="43">
        <v>0</v>
      </c>
      <c r="BG448" s="43">
        <v>0</v>
      </c>
      <c r="BH448" s="43">
        <v>0</v>
      </c>
      <c r="BI448" s="17">
        <v>45291</v>
      </c>
      <c r="BJ448" s="17">
        <v>45291</v>
      </c>
      <c r="BK448" s="183">
        <f t="shared" ca="1" si="28"/>
        <v>-838</v>
      </c>
      <c r="BL448" s="10" t="s">
        <v>127</v>
      </c>
      <c r="BM448" s="10" t="s">
        <v>3266</v>
      </c>
      <c r="BN448" s="9" t="s">
        <v>107</v>
      </c>
      <c r="BO448" s="9" t="s">
        <v>4615</v>
      </c>
      <c r="BP448" s="9">
        <v>0</v>
      </c>
      <c r="BQ448" s="10" t="s">
        <v>109</v>
      </c>
      <c r="BR448" s="17">
        <v>44986</v>
      </c>
      <c r="BS448" s="9" t="s">
        <v>4616</v>
      </c>
      <c r="BT448" s="17">
        <v>44986</v>
      </c>
      <c r="BU448" s="10" t="s">
        <v>4617</v>
      </c>
      <c r="BV448" s="10" t="s">
        <v>131</v>
      </c>
      <c r="BW448" s="124" t="s">
        <v>113</v>
      </c>
      <c r="BX448" s="10" t="s">
        <v>132</v>
      </c>
      <c r="BY448" s="9" t="s">
        <v>103</v>
      </c>
      <c r="BZ448" s="10" t="s">
        <v>142</v>
      </c>
      <c r="CA448" s="9" t="s">
        <v>103</v>
      </c>
      <c r="CB448" s="9" t="s">
        <v>160</v>
      </c>
      <c r="CC448" s="9" t="s">
        <v>4618</v>
      </c>
      <c r="CD448" s="10" t="s">
        <v>4619</v>
      </c>
      <c r="CE448" s="12" t="s">
        <v>103</v>
      </c>
      <c r="CF448" s="175"/>
      <c r="CG448" s="175"/>
      <c r="CH448" s="182" t="s">
        <v>245</v>
      </c>
      <c r="CI448" s="182" t="s">
        <v>246</v>
      </c>
      <c r="CJ448" s="182" t="s">
        <v>99</v>
      </c>
      <c r="CK448" s="182" t="s">
        <v>247</v>
      </c>
    </row>
    <row r="449" spans="1:89" ht="90" x14ac:dyDescent="0.25">
      <c r="A449" s="140">
        <v>193</v>
      </c>
      <c r="B449" s="10" t="s">
        <v>4620</v>
      </c>
      <c r="C449" s="10" t="s">
        <v>4621</v>
      </c>
      <c r="D449" s="9" t="s">
        <v>1118</v>
      </c>
      <c r="E449" s="17">
        <v>44979</v>
      </c>
      <c r="F449" s="10" t="s">
        <v>4622</v>
      </c>
      <c r="G449" s="10" t="s">
        <v>91</v>
      </c>
      <c r="H449" s="11" t="s">
        <v>92</v>
      </c>
      <c r="I449" s="11" t="s">
        <v>93</v>
      </c>
      <c r="J449" s="19">
        <v>43976503</v>
      </c>
      <c r="K449" s="9">
        <v>8</v>
      </c>
      <c r="L449" s="9" t="s">
        <v>94</v>
      </c>
      <c r="M449" s="9" t="s">
        <v>1255</v>
      </c>
      <c r="N449" s="10" t="s">
        <v>4623</v>
      </c>
      <c r="O449" s="10" t="s">
        <v>384</v>
      </c>
      <c r="P449" s="3" t="s">
        <v>98</v>
      </c>
      <c r="Q449" s="10" t="s">
        <v>99</v>
      </c>
      <c r="R449" s="10" t="s">
        <v>653</v>
      </c>
      <c r="S449" s="10" t="s">
        <v>654</v>
      </c>
      <c r="T449" s="11">
        <v>52032888</v>
      </c>
      <c r="U449" s="10" t="s">
        <v>653</v>
      </c>
      <c r="V449" s="11" t="s">
        <v>655</v>
      </c>
      <c r="W449" s="9" t="s">
        <v>103</v>
      </c>
      <c r="X449" s="9" t="s">
        <v>103</v>
      </c>
      <c r="Y449" s="9" t="s">
        <v>104</v>
      </c>
      <c r="Z449" s="18">
        <v>83485039</v>
      </c>
      <c r="AA449" s="9" t="s">
        <v>103</v>
      </c>
      <c r="AB449" s="9" t="s">
        <v>103</v>
      </c>
      <c r="AC449" s="18">
        <v>7589549</v>
      </c>
      <c r="AD449" s="6" t="s">
        <v>103</v>
      </c>
      <c r="AE449" s="9">
        <v>58423</v>
      </c>
      <c r="AF449" s="9">
        <v>117123</v>
      </c>
      <c r="AG449" s="19">
        <v>2022011000068</v>
      </c>
      <c r="AH449" s="20">
        <v>44985</v>
      </c>
      <c r="AI449" s="17">
        <v>44987</v>
      </c>
      <c r="AJ449" s="10" t="s">
        <v>103</v>
      </c>
      <c r="AK449" s="10" t="s">
        <v>103</v>
      </c>
      <c r="AL449" s="21" t="s">
        <v>103</v>
      </c>
      <c r="AM449" s="10" t="s">
        <v>103</v>
      </c>
      <c r="AN449" s="20" t="s">
        <v>103</v>
      </c>
      <c r="AO449" s="7">
        <v>0</v>
      </c>
      <c r="AP449" s="10" t="s">
        <v>103</v>
      </c>
      <c r="AQ449" s="7">
        <v>0</v>
      </c>
      <c r="AR449" s="10" t="s">
        <v>103</v>
      </c>
      <c r="AS449" s="7">
        <v>0</v>
      </c>
      <c r="AT449" s="3" t="s">
        <v>103</v>
      </c>
      <c r="AU449" s="7">
        <v>0</v>
      </c>
      <c r="AV449" s="3" t="s">
        <v>103</v>
      </c>
      <c r="AW449" s="7">
        <v>0</v>
      </c>
      <c r="AX449" s="3" t="s">
        <v>103</v>
      </c>
      <c r="AY449" s="7">
        <v>0</v>
      </c>
      <c r="AZ449" s="3" t="s">
        <v>103</v>
      </c>
      <c r="BA449" s="10">
        <v>0</v>
      </c>
      <c r="BB449" s="3" t="s">
        <v>103</v>
      </c>
      <c r="BC449" s="3">
        <f t="shared" si="27"/>
        <v>0</v>
      </c>
      <c r="BD449" s="8">
        <f t="shared" si="29"/>
        <v>83485039</v>
      </c>
      <c r="BE449" s="43">
        <v>0</v>
      </c>
      <c r="BF449" s="43">
        <v>0</v>
      </c>
      <c r="BG449" s="43">
        <v>0</v>
      </c>
      <c r="BH449" s="43">
        <v>0</v>
      </c>
      <c r="BI449" s="17">
        <v>45291</v>
      </c>
      <c r="BJ449" s="17">
        <v>45291</v>
      </c>
      <c r="BK449" s="183">
        <f t="shared" ca="1" si="28"/>
        <v>-838</v>
      </c>
      <c r="BL449" s="10" t="s">
        <v>127</v>
      </c>
      <c r="BM449" s="10" t="s">
        <v>3266</v>
      </c>
      <c r="BN449" s="9" t="s">
        <v>107</v>
      </c>
      <c r="BO449" s="9" t="s">
        <v>4624</v>
      </c>
      <c r="BP449" s="9">
        <v>0</v>
      </c>
      <c r="BQ449" s="10" t="s">
        <v>109</v>
      </c>
      <c r="BR449" s="17">
        <v>44985</v>
      </c>
      <c r="BS449" s="9" t="s">
        <v>4616</v>
      </c>
      <c r="BT449" s="17">
        <v>44986</v>
      </c>
      <c r="BU449" s="10" t="s">
        <v>4625</v>
      </c>
      <c r="BV449" s="9" t="s">
        <v>131</v>
      </c>
      <c r="BW449" s="124" t="s">
        <v>113</v>
      </c>
      <c r="BX449" s="10" t="s">
        <v>132</v>
      </c>
      <c r="BY449" s="9" t="s">
        <v>103</v>
      </c>
      <c r="BZ449" s="10" t="s">
        <v>142</v>
      </c>
      <c r="CA449" s="9" t="s">
        <v>103</v>
      </c>
      <c r="CB449" s="9" t="s">
        <v>117</v>
      </c>
      <c r="CC449" s="9" t="s">
        <v>4626</v>
      </c>
      <c r="CD449" s="10" t="s">
        <v>4627</v>
      </c>
      <c r="CE449" s="12" t="s">
        <v>103</v>
      </c>
      <c r="CF449" s="175"/>
      <c r="CG449" s="175"/>
      <c r="CH449" s="182" t="s">
        <v>245</v>
      </c>
      <c r="CI449" s="182" t="s">
        <v>246</v>
      </c>
      <c r="CJ449" s="182" t="s">
        <v>99</v>
      </c>
      <c r="CK449" s="182" t="s">
        <v>247</v>
      </c>
    </row>
    <row r="450" spans="1:89" ht="90" x14ac:dyDescent="0.25">
      <c r="A450" s="140">
        <v>51</v>
      </c>
      <c r="B450" s="10" t="s">
        <v>4628</v>
      </c>
      <c r="C450" s="10" t="s">
        <v>4629</v>
      </c>
      <c r="D450" s="9" t="s">
        <v>1408</v>
      </c>
      <c r="E450" s="17">
        <v>44979</v>
      </c>
      <c r="F450" s="10" t="s">
        <v>4630</v>
      </c>
      <c r="G450" s="10" t="s">
        <v>91</v>
      </c>
      <c r="H450" s="11" t="s">
        <v>92</v>
      </c>
      <c r="I450" s="11" t="s">
        <v>93</v>
      </c>
      <c r="J450" s="19">
        <v>49738541</v>
      </c>
      <c r="K450" s="9">
        <v>1</v>
      </c>
      <c r="L450" s="9" t="s">
        <v>94</v>
      </c>
      <c r="M450" s="9" t="s">
        <v>1584</v>
      </c>
      <c r="N450" s="10" t="s">
        <v>4631</v>
      </c>
      <c r="O450" s="10" t="s">
        <v>97</v>
      </c>
      <c r="P450" s="3" t="s">
        <v>98</v>
      </c>
      <c r="Q450" s="10" t="s">
        <v>99</v>
      </c>
      <c r="R450" s="10" t="s">
        <v>485</v>
      </c>
      <c r="S450" s="10" t="s">
        <v>486</v>
      </c>
      <c r="T450" s="10">
        <v>51713734</v>
      </c>
      <c r="U450" s="11" t="s">
        <v>485</v>
      </c>
      <c r="V450" s="9" t="s">
        <v>103</v>
      </c>
      <c r="W450" s="9" t="s">
        <v>103</v>
      </c>
      <c r="X450" s="9" t="s">
        <v>103</v>
      </c>
      <c r="Y450" s="9" t="s">
        <v>104</v>
      </c>
      <c r="Z450" s="18">
        <v>45339959</v>
      </c>
      <c r="AA450" s="9" t="s">
        <v>103</v>
      </c>
      <c r="AB450" s="9" t="s">
        <v>103</v>
      </c>
      <c r="AC450" s="18">
        <v>4401938</v>
      </c>
      <c r="AD450" s="6">
        <v>4806916</v>
      </c>
      <c r="AE450" s="9">
        <v>64023</v>
      </c>
      <c r="AF450" s="9">
        <v>119423</v>
      </c>
      <c r="AG450" s="19">
        <v>2022011000068</v>
      </c>
      <c r="AH450" s="20">
        <v>44985</v>
      </c>
      <c r="AI450" s="17">
        <v>44986</v>
      </c>
      <c r="AJ450" s="10" t="s">
        <v>103</v>
      </c>
      <c r="AK450" s="10" t="s">
        <v>103</v>
      </c>
      <c r="AL450" s="21" t="s">
        <v>103</v>
      </c>
      <c r="AM450" s="10" t="s">
        <v>103</v>
      </c>
      <c r="AN450" s="20" t="s">
        <v>103</v>
      </c>
      <c r="AO450" s="7">
        <v>-1320579</v>
      </c>
      <c r="AP450" s="20">
        <v>45286</v>
      </c>
      <c r="AQ450" s="7">
        <v>21631114</v>
      </c>
      <c r="AR450" s="20">
        <v>45286</v>
      </c>
      <c r="AS450" s="7">
        <v>0</v>
      </c>
      <c r="AT450" s="3" t="s">
        <v>103</v>
      </c>
      <c r="AU450" s="7">
        <v>0</v>
      </c>
      <c r="AV450" s="3" t="s">
        <v>103</v>
      </c>
      <c r="AW450" s="7">
        <v>0</v>
      </c>
      <c r="AX450" s="3" t="s">
        <v>103</v>
      </c>
      <c r="AY450" s="7">
        <v>0</v>
      </c>
      <c r="AZ450" s="3" t="s">
        <v>103</v>
      </c>
      <c r="BA450" s="10">
        <v>1</v>
      </c>
      <c r="BB450" s="20">
        <v>45286</v>
      </c>
      <c r="BC450" s="3">
        <f t="shared" ref="BC450:BC512" si="30">BJ450-BI450</f>
        <v>136</v>
      </c>
      <c r="BD450" s="8">
        <f t="shared" si="29"/>
        <v>65650494</v>
      </c>
      <c r="BE450" s="154">
        <f>BF450+BG450+BH450</f>
        <v>21631114</v>
      </c>
      <c r="BF450" s="7">
        <v>21631114</v>
      </c>
      <c r="BG450" s="7">
        <v>0</v>
      </c>
      <c r="BH450" s="7">
        <v>0</v>
      </c>
      <c r="BI450" s="17">
        <v>45291</v>
      </c>
      <c r="BJ450" s="17">
        <v>45427</v>
      </c>
      <c r="BK450" s="183">
        <f t="shared" ca="1" si="28"/>
        <v>-702</v>
      </c>
      <c r="BL450" s="10" t="s">
        <v>127</v>
      </c>
      <c r="BM450" s="9" t="s">
        <v>1584</v>
      </c>
      <c r="BN450" s="9" t="s">
        <v>107</v>
      </c>
      <c r="BO450" s="9" t="s">
        <v>4632</v>
      </c>
      <c r="BP450" s="9">
        <v>0</v>
      </c>
      <c r="BQ450" s="10" t="s">
        <v>109</v>
      </c>
      <c r="BR450" s="17">
        <v>44985</v>
      </c>
      <c r="BS450" s="9" t="s">
        <v>3817</v>
      </c>
      <c r="BT450" s="17">
        <v>44986</v>
      </c>
      <c r="BU450" s="10" t="s">
        <v>4633</v>
      </c>
      <c r="BV450" s="11" t="s">
        <v>4634</v>
      </c>
      <c r="BW450" s="124" t="s">
        <v>113</v>
      </c>
      <c r="BX450" s="11" t="s">
        <v>258</v>
      </c>
      <c r="BY450" s="9" t="s">
        <v>103</v>
      </c>
      <c r="BZ450" s="11" t="s">
        <v>175</v>
      </c>
      <c r="CA450" s="9" t="s">
        <v>103</v>
      </c>
      <c r="CB450" s="9" t="s">
        <v>117</v>
      </c>
      <c r="CC450" s="9" t="s">
        <v>4635</v>
      </c>
      <c r="CD450" s="10" t="s">
        <v>4636</v>
      </c>
      <c r="CE450" s="12" t="s">
        <v>103</v>
      </c>
      <c r="CF450" s="175"/>
      <c r="CG450" s="175"/>
      <c r="CH450" s="182" t="s">
        <v>493</v>
      </c>
      <c r="CI450" s="182" t="s">
        <v>494</v>
      </c>
      <c r="CJ450" s="182" t="s">
        <v>99</v>
      </c>
      <c r="CK450" s="182" t="s">
        <v>247</v>
      </c>
    </row>
    <row r="451" spans="1:89" ht="90" x14ac:dyDescent="0.25">
      <c r="A451" s="140">
        <v>49</v>
      </c>
      <c r="B451" s="10" t="s">
        <v>4637</v>
      </c>
      <c r="C451" s="10" t="s">
        <v>4638</v>
      </c>
      <c r="D451" s="9" t="s">
        <v>1408</v>
      </c>
      <c r="E451" s="17">
        <v>44979</v>
      </c>
      <c r="F451" s="10" t="s">
        <v>4639</v>
      </c>
      <c r="G451" s="10" t="s">
        <v>91</v>
      </c>
      <c r="H451" s="11" t="s">
        <v>92</v>
      </c>
      <c r="I451" s="11" t="s">
        <v>93</v>
      </c>
      <c r="J451" s="19">
        <v>40431018</v>
      </c>
      <c r="K451" s="9">
        <v>7</v>
      </c>
      <c r="L451" s="9" t="s">
        <v>94</v>
      </c>
      <c r="M451" s="9" t="s">
        <v>4640</v>
      </c>
      <c r="N451" s="10" t="s">
        <v>4631</v>
      </c>
      <c r="O451" s="10" t="s">
        <v>97</v>
      </c>
      <c r="P451" s="3" t="s">
        <v>98</v>
      </c>
      <c r="Q451" s="10" t="s">
        <v>99</v>
      </c>
      <c r="R451" s="10" t="s">
        <v>485</v>
      </c>
      <c r="S451" s="10" t="s">
        <v>486</v>
      </c>
      <c r="T451" s="10">
        <v>51713734</v>
      </c>
      <c r="U451" s="11" t="s">
        <v>485</v>
      </c>
      <c r="V451" s="9" t="s">
        <v>103</v>
      </c>
      <c r="W451" s="9" t="s">
        <v>103</v>
      </c>
      <c r="X451" s="9" t="s">
        <v>103</v>
      </c>
      <c r="Y451" s="9" t="s">
        <v>104</v>
      </c>
      <c r="Z451" s="18">
        <v>45339959</v>
      </c>
      <c r="AA451" s="9" t="s">
        <v>103</v>
      </c>
      <c r="AB451" s="9" t="s">
        <v>103</v>
      </c>
      <c r="AC451" s="18">
        <v>4401938</v>
      </c>
      <c r="AD451" s="6">
        <v>4806916</v>
      </c>
      <c r="AE451" s="9">
        <v>63823</v>
      </c>
      <c r="AF451" s="9">
        <v>119623</v>
      </c>
      <c r="AG451" s="19">
        <v>2022011000068</v>
      </c>
      <c r="AH451" s="20">
        <v>44985</v>
      </c>
      <c r="AI451" s="17">
        <v>44986</v>
      </c>
      <c r="AJ451" s="10" t="s">
        <v>103</v>
      </c>
      <c r="AK451" s="10" t="s">
        <v>103</v>
      </c>
      <c r="AL451" s="21" t="s">
        <v>103</v>
      </c>
      <c r="AM451" s="10" t="s">
        <v>103</v>
      </c>
      <c r="AN451" s="20" t="s">
        <v>103</v>
      </c>
      <c r="AO451" s="7">
        <v>-1320579</v>
      </c>
      <c r="AP451" s="20">
        <v>45286</v>
      </c>
      <c r="AQ451" s="7">
        <v>21631114</v>
      </c>
      <c r="AR451" s="20" t="s">
        <v>103</v>
      </c>
      <c r="AS451" s="7">
        <v>0</v>
      </c>
      <c r="AT451" s="3" t="s">
        <v>103</v>
      </c>
      <c r="AU451" s="7">
        <v>0</v>
      </c>
      <c r="AV451" s="3" t="s">
        <v>103</v>
      </c>
      <c r="AW451" s="7">
        <v>0</v>
      </c>
      <c r="AX451" s="3" t="s">
        <v>103</v>
      </c>
      <c r="AY451" s="7">
        <v>0</v>
      </c>
      <c r="AZ451" s="3" t="s">
        <v>103</v>
      </c>
      <c r="BA451" s="10">
        <v>1</v>
      </c>
      <c r="BB451" s="20">
        <v>45286</v>
      </c>
      <c r="BC451" s="3">
        <f t="shared" si="30"/>
        <v>136</v>
      </c>
      <c r="BD451" s="8">
        <f t="shared" si="29"/>
        <v>65650494</v>
      </c>
      <c r="BE451" s="154">
        <f>BF451+BG451+BH451</f>
        <v>21631114</v>
      </c>
      <c r="BF451" s="7">
        <v>21631114</v>
      </c>
      <c r="BG451" s="7">
        <v>0</v>
      </c>
      <c r="BH451" s="7">
        <v>0</v>
      </c>
      <c r="BI451" s="17">
        <v>45291</v>
      </c>
      <c r="BJ451" s="17">
        <v>45427</v>
      </c>
      <c r="BK451" s="183">
        <f t="shared" ca="1" si="28"/>
        <v>-702</v>
      </c>
      <c r="BL451" s="10" t="s">
        <v>127</v>
      </c>
      <c r="BM451" s="9" t="s">
        <v>1037</v>
      </c>
      <c r="BN451" s="9" t="s">
        <v>107</v>
      </c>
      <c r="BO451" s="9" t="s">
        <v>4641</v>
      </c>
      <c r="BP451" s="9">
        <v>0</v>
      </c>
      <c r="BQ451" s="10" t="s">
        <v>109</v>
      </c>
      <c r="BR451" s="17">
        <v>44985</v>
      </c>
      <c r="BS451" s="9" t="s">
        <v>4315</v>
      </c>
      <c r="BT451" s="17">
        <v>44986</v>
      </c>
      <c r="BU451" s="10" t="s">
        <v>4642</v>
      </c>
      <c r="BV451" s="10" t="s">
        <v>4643</v>
      </c>
      <c r="BW451" s="124" t="s">
        <v>113</v>
      </c>
      <c r="BX451" s="11" t="s">
        <v>258</v>
      </c>
      <c r="BY451" s="9" t="s">
        <v>103</v>
      </c>
      <c r="BZ451" s="10" t="s">
        <v>4644</v>
      </c>
      <c r="CA451" s="9" t="s">
        <v>103</v>
      </c>
      <c r="CB451" s="9" t="s">
        <v>117</v>
      </c>
      <c r="CC451" s="9" t="s">
        <v>4645</v>
      </c>
      <c r="CD451" s="10" t="s">
        <v>4646</v>
      </c>
      <c r="CE451" s="12" t="s">
        <v>103</v>
      </c>
      <c r="CF451" s="175"/>
      <c r="CG451" s="175"/>
      <c r="CH451" s="182" t="s">
        <v>493</v>
      </c>
      <c r="CI451" s="182" t="s">
        <v>494</v>
      </c>
      <c r="CJ451" s="182" t="s">
        <v>99</v>
      </c>
      <c r="CK451" s="182" t="s">
        <v>247</v>
      </c>
    </row>
    <row r="452" spans="1:89" ht="90" x14ac:dyDescent="0.25">
      <c r="A452" s="140">
        <v>50</v>
      </c>
      <c r="B452" s="10" t="s">
        <v>4647</v>
      </c>
      <c r="C452" s="10" t="s">
        <v>4648</v>
      </c>
      <c r="D452" s="9" t="s">
        <v>1408</v>
      </c>
      <c r="E452" s="17">
        <v>44979</v>
      </c>
      <c r="F452" s="10" t="s">
        <v>4649</v>
      </c>
      <c r="G452" s="10" t="s">
        <v>91</v>
      </c>
      <c r="H452" s="11" t="s">
        <v>92</v>
      </c>
      <c r="I452" s="11" t="s">
        <v>93</v>
      </c>
      <c r="J452" s="19">
        <v>1026288696</v>
      </c>
      <c r="K452" s="9">
        <v>8</v>
      </c>
      <c r="L452" s="9" t="s">
        <v>94</v>
      </c>
      <c r="M452" s="9" t="s">
        <v>95</v>
      </c>
      <c r="N452" s="10" t="s">
        <v>4631</v>
      </c>
      <c r="O452" s="10"/>
      <c r="P452" s="10" t="s">
        <v>168</v>
      </c>
      <c r="Q452" s="10" t="s">
        <v>99</v>
      </c>
      <c r="R452" s="10" t="s">
        <v>485</v>
      </c>
      <c r="S452" s="10" t="s">
        <v>486</v>
      </c>
      <c r="T452" s="10">
        <v>51713734</v>
      </c>
      <c r="U452" s="10" t="s">
        <v>485</v>
      </c>
      <c r="V452" s="9" t="s">
        <v>103</v>
      </c>
      <c r="W452" s="9" t="s">
        <v>103</v>
      </c>
      <c r="X452" s="9" t="s">
        <v>103</v>
      </c>
      <c r="Y452" s="9" t="s">
        <v>104</v>
      </c>
      <c r="Z452" s="18">
        <v>45339959</v>
      </c>
      <c r="AA452" s="9" t="s">
        <v>103</v>
      </c>
      <c r="AB452" s="9" t="s">
        <v>103</v>
      </c>
      <c r="AC452" s="18">
        <v>4401938</v>
      </c>
      <c r="AD452" s="6" t="s">
        <v>103</v>
      </c>
      <c r="AE452" s="9">
        <v>63923</v>
      </c>
      <c r="AF452" s="9" t="s">
        <v>4650</v>
      </c>
      <c r="AG452" s="19">
        <v>2022011000068</v>
      </c>
      <c r="AH452" s="17">
        <v>44981</v>
      </c>
      <c r="AI452" s="17">
        <v>44986</v>
      </c>
      <c r="AJ452" s="10" t="s">
        <v>103</v>
      </c>
      <c r="AK452" s="10" t="s">
        <v>103</v>
      </c>
      <c r="AL452" s="21" t="s">
        <v>103</v>
      </c>
      <c r="AM452" s="10" t="s">
        <v>103</v>
      </c>
      <c r="AN452" s="20" t="s">
        <v>103</v>
      </c>
      <c r="AO452" s="7">
        <v>0</v>
      </c>
      <c r="AP452" s="10" t="s">
        <v>103</v>
      </c>
      <c r="AQ452" s="7">
        <v>0</v>
      </c>
      <c r="AR452" s="10" t="s">
        <v>103</v>
      </c>
      <c r="AS452" s="7">
        <v>0</v>
      </c>
      <c r="AT452" s="3" t="s">
        <v>103</v>
      </c>
      <c r="AU452" s="7">
        <v>0</v>
      </c>
      <c r="AV452" s="3" t="s">
        <v>103</v>
      </c>
      <c r="AW452" s="7">
        <v>0</v>
      </c>
      <c r="AX452" s="3" t="s">
        <v>103</v>
      </c>
      <c r="AY452" s="7">
        <v>0</v>
      </c>
      <c r="AZ452" s="3" t="s">
        <v>103</v>
      </c>
      <c r="BA452" s="10">
        <v>0</v>
      </c>
      <c r="BB452" s="10">
        <v>0</v>
      </c>
      <c r="BC452" s="3">
        <f t="shared" si="30"/>
        <v>-230</v>
      </c>
      <c r="BD452" s="8">
        <f t="shared" si="29"/>
        <v>45339959</v>
      </c>
      <c r="BE452" s="43">
        <v>0</v>
      </c>
      <c r="BF452" s="43">
        <v>0</v>
      </c>
      <c r="BG452" s="43">
        <v>0</v>
      </c>
      <c r="BH452" s="43">
        <v>0</v>
      </c>
      <c r="BI452" s="17">
        <v>45291</v>
      </c>
      <c r="BJ452" s="17">
        <v>45061</v>
      </c>
      <c r="BK452" s="183">
        <f t="shared" ca="1" si="28"/>
        <v>-1068</v>
      </c>
      <c r="BL452" s="10" t="s">
        <v>127</v>
      </c>
      <c r="BM452" s="9" t="s">
        <v>1550</v>
      </c>
      <c r="BN452" s="9" t="s">
        <v>107</v>
      </c>
      <c r="BO452" s="9" t="s">
        <v>4651</v>
      </c>
      <c r="BP452" s="9">
        <v>0</v>
      </c>
      <c r="BQ452" s="10" t="s">
        <v>109</v>
      </c>
      <c r="BR452" s="17">
        <v>44984</v>
      </c>
      <c r="BS452" s="9" t="s">
        <v>4652</v>
      </c>
      <c r="BT452" s="17">
        <v>44986</v>
      </c>
      <c r="BU452" s="10" t="s">
        <v>4653</v>
      </c>
      <c r="BV452" s="11" t="s">
        <v>4654</v>
      </c>
      <c r="BW452" s="124" t="s">
        <v>113</v>
      </c>
      <c r="BX452" s="10" t="s">
        <v>114</v>
      </c>
      <c r="BY452" s="9" t="s">
        <v>103</v>
      </c>
      <c r="BZ452" s="11" t="s">
        <v>632</v>
      </c>
      <c r="CA452" s="9" t="s">
        <v>103</v>
      </c>
      <c r="CB452" s="9" t="s">
        <v>117</v>
      </c>
      <c r="CC452" s="9" t="s">
        <v>4655</v>
      </c>
      <c r="CD452" s="10" t="s">
        <v>4656</v>
      </c>
      <c r="CE452" s="12" t="s">
        <v>103</v>
      </c>
      <c r="CF452" s="175"/>
      <c r="CG452" s="175"/>
      <c r="CH452" s="182" t="s">
        <v>493</v>
      </c>
      <c r="CI452" s="182" t="s">
        <v>494</v>
      </c>
      <c r="CJ452" s="182" t="s">
        <v>99</v>
      </c>
      <c r="CK452" s="182" t="s">
        <v>247</v>
      </c>
    </row>
    <row r="453" spans="1:89" ht="90" x14ac:dyDescent="0.25">
      <c r="A453" s="140">
        <v>219</v>
      </c>
      <c r="B453" s="2" t="s">
        <v>4657</v>
      </c>
      <c r="C453" s="10" t="s">
        <v>4658</v>
      </c>
      <c r="D453" s="9" t="s">
        <v>1118</v>
      </c>
      <c r="E453" s="17">
        <v>44979</v>
      </c>
      <c r="F453" s="10" t="s">
        <v>4659</v>
      </c>
      <c r="G453" s="10" t="s">
        <v>91</v>
      </c>
      <c r="H453" s="11" t="s">
        <v>92</v>
      </c>
      <c r="I453" s="11" t="s">
        <v>93</v>
      </c>
      <c r="J453" s="19">
        <v>98399076</v>
      </c>
      <c r="K453" s="9">
        <v>9</v>
      </c>
      <c r="L453" s="9" t="s">
        <v>94</v>
      </c>
      <c r="M453" s="13" t="s">
        <v>2350</v>
      </c>
      <c r="N453" s="10" t="s">
        <v>4660</v>
      </c>
      <c r="O453" s="10" t="s">
        <v>384</v>
      </c>
      <c r="P453" s="10" t="s">
        <v>168</v>
      </c>
      <c r="Q453" s="10" t="s">
        <v>99</v>
      </c>
      <c r="R453" s="10" t="s">
        <v>653</v>
      </c>
      <c r="S453" s="10" t="s">
        <v>654</v>
      </c>
      <c r="T453" s="11">
        <v>52032888</v>
      </c>
      <c r="U453" s="10" t="s">
        <v>653</v>
      </c>
      <c r="V453" s="11" t="s">
        <v>655</v>
      </c>
      <c r="W453" s="9" t="s">
        <v>103</v>
      </c>
      <c r="X453" s="9" t="s">
        <v>103</v>
      </c>
      <c r="Y453" s="9" t="s">
        <v>104</v>
      </c>
      <c r="Z453" s="18">
        <v>83485039</v>
      </c>
      <c r="AA453" s="9" t="s">
        <v>103</v>
      </c>
      <c r="AB453" s="9" t="s">
        <v>103</v>
      </c>
      <c r="AC453" s="18">
        <v>7589549</v>
      </c>
      <c r="AD453" s="6" t="s">
        <v>103</v>
      </c>
      <c r="AE453" s="9">
        <v>57923</v>
      </c>
      <c r="AF453" s="9" t="s">
        <v>4661</v>
      </c>
      <c r="AG453" s="19">
        <v>2022011000068</v>
      </c>
      <c r="AH453" s="17">
        <v>44980</v>
      </c>
      <c r="AI453" s="17">
        <v>44987</v>
      </c>
      <c r="AJ453" s="10" t="s">
        <v>103</v>
      </c>
      <c r="AK453" s="10" t="s">
        <v>103</v>
      </c>
      <c r="AL453" s="21" t="s">
        <v>103</v>
      </c>
      <c r="AM453" s="10" t="s">
        <v>103</v>
      </c>
      <c r="AN453" s="20" t="s">
        <v>103</v>
      </c>
      <c r="AO453" s="7">
        <v>0</v>
      </c>
      <c r="AP453" s="10" t="s">
        <v>103</v>
      </c>
      <c r="AQ453" s="7">
        <v>0</v>
      </c>
      <c r="AR453" s="10" t="s">
        <v>103</v>
      </c>
      <c r="AS453" s="7">
        <v>0</v>
      </c>
      <c r="AT453" s="3" t="s">
        <v>103</v>
      </c>
      <c r="AU453" s="7">
        <v>0</v>
      </c>
      <c r="AV453" s="3" t="s">
        <v>103</v>
      </c>
      <c r="AW453" s="7">
        <v>0</v>
      </c>
      <c r="AX453" s="3" t="s">
        <v>103</v>
      </c>
      <c r="AY453" s="7">
        <v>0</v>
      </c>
      <c r="AZ453" s="3" t="s">
        <v>103</v>
      </c>
      <c r="BA453" s="10">
        <v>0</v>
      </c>
      <c r="BB453" s="10">
        <v>0</v>
      </c>
      <c r="BC453" s="3">
        <f t="shared" si="30"/>
        <v>-67</v>
      </c>
      <c r="BD453" s="8">
        <f t="shared" si="29"/>
        <v>83485039</v>
      </c>
      <c r="BE453" s="43">
        <v>0</v>
      </c>
      <c r="BF453" s="43">
        <v>0</v>
      </c>
      <c r="BG453" s="43">
        <v>0</v>
      </c>
      <c r="BH453" s="43">
        <v>0</v>
      </c>
      <c r="BI453" s="17">
        <v>45291</v>
      </c>
      <c r="BJ453" s="17">
        <v>45224</v>
      </c>
      <c r="BK453" s="183">
        <f t="shared" ca="1" si="28"/>
        <v>-905</v>
      </c>
      <c r="BL453" s="10" t="s">
        <v>127</v>
      </c>
      <c r="BM453" s="10" t="s">
        <v>95</v>
      </c>
      <c r="BN453" s="9" t="s">
        <v>107</v>
      </c>
      <c r="BO453" s="9" t="s">
        <v>4662</v>
      </c>
      <c r="BP453" s="9">
        <v>0</v>
      </c>
      <c r="BQ453" s="10" t="s">
        <v>109</v>
      </c>
      <c r="BR453" s="17">
        <v>44980</v>
      </c>
      <c r="BS453" s="9" t="s">
        <v>4663</v>
      </c>
      <c r="BT453" s="17">
        <v>44981</v>
      </c>
      <c r="BU453" s="10" t="s">
        <v>4664</v>
      </c>
      <c r="BV453" s="10" t="s">
        <v>4665</v>
      </c>
      <c r="BW453" s="124" t="s">
        <v>113</v>
      </c>
      <c r="BX453" s="11" t="s">
        <v>114</v>
      </c>
      <c r="BY453" s="11" t="s">
        <v>103</v>
      </c>
      <c r="BZ453" s="11" t="s">
        <v>175</v>
      </c>
      <c r="CA453" s="9" t="s">
        <v>103</v>
      </c>
      <c r="CB453" s="9" t="s">
        <v>160</v>
      </c>
      <c r="CC453" s="9" t="s">
        <v>4666</v>
      </c>
      <c r="CD453" s="10" t="s">
        <v>4667</v>
      </c>
      <c r="CE453" s="12">
        <v>45226</v>
      </c>
      <c r="CF453" s="175"/>
      <c r="CG453" s="175"/>
      <c r="CH453" s="182" t="s">
        <v>245</v>
      </c>
      <c r="CI453" s="182" t="s">
        <v>246</v>
      </c>
      <c r="CJ453" s="182" t="s">
        <v>99</v>
      </c>
      <c r="CK453" s="182" t="s">
        <v>247</v>
      </c>
    </row>
    <row r="454" spans="1:89" ht="108" x14ac:dyDescent="0.25">
      <c r="A454" s="140">
        <v>16</v>
      </c>
      <c r="B454" s="10" t="s">
        <v>4668</v>
      </c>
      <c r="C454" s="10" t="s">
        <v>4669</v>
      </c>
      <c r="D454" s="9" t="s">
        <v>1408</v>
      </c>
      <c r="E454" s="17">
        <v>44979</v>
      </c>
      <c r="F454" s="10" t="s">
        <v>4670</v>
      </c>
      <c r="G454" s="10" t="s">
        <v>91</v>
      </c>
      <c r="H454" s="11" t="s">
        <v>92</v>
      </c>
      <c r="I454" s="11" t="s">
        <v>93</v>
      </c>
      <c r="J454" s="19">
        <v>53069577</v>
      </c>
      <c r="K454" s="9">
        <v>8</v>
      </c>
      <c r="L454" s="13" t="s">
        <v>94</v>
      </c>
      <c r="M454" s="13" t="s">
        <v>95</v>
      </c>
      <c r="N454" s="10" t="s">
        <v>4671</v>
      </c>
      <c r="O454" s="11" t="s">
        <v>97</v>
      </c>
      <c r="P454" s="10" t="s">
        <v>168</v>
      </c>
      <c r="Q454" s="10" t="s">
        <v>99</v>
      </c>
      <c r="R454" s="10" t="s">
        <v>783</v>
      </c>
      <c r="S454" s="10" t="s">
        <v>1852</v>
      </c>
      <c r="T454" s="11">
        <v>1053784979</v>
      </c>
      <c r="U454" s="10" t="s">
        <v>783</v>
      </c>
      <c r="V454" s="9" t="s">
        <v>103</v>
      </c>
      <c r="W454" s="9" t="s">
        <v>103</v>
      </c>
      <c r="X454" s="9" t="s">
        <v>103</v>
      </c>
      <c r="Y454" s="9" t="s">
        <v>104</v>
      </c>
      <c r="Z454" s="18">
        <v>86520880</v>
      </c>
      <c r="AA454" s="9" t="s">
        <v>103</v>
      </c>
      <c r="AB454" s="9" t="s">
        <v>103</v>
      </c>
      <c r="AC454" s="18">
        <v>8652088</v>
      </c>
      <c r="AD454" s="6" t="s">
        <v>103</v>
      </c>
      <c r="AE454" s="9">
        <v>80223</v>
      </c>
      <c r="AF454" s="9">
        <v>119823</v>
      </c>
      <c r="AG454" s="19">
        <v>2022011000049</v>
      </c>
      <c r="AH454" s="20">
        <v>44985</v>
      </c>
      <c r="AI454" s="17">
        <v>44986</v>
      </c>
      <c r="AJ454" s="10" t="s">
        <v>103</v>
      </c>
      <c r="AK454" s="10" t="s">
        <v>103</v>
      </c>
      <c r="AL454" s="21" t="s">
        <v>103</v>
      </c>
      <c r="AM454" s="10" t="s">
        <v>103</v>
      </c>
      <c r="AN454" s="20" t="s">
        <v>103</v>
      </c>
      <c r="AO454" s="7">
        <v>0</v>
      </c>
      <c r="AP454" s="10" t="s">
        <v>103</v>
      </c>
      <c r="AQ454" s="7">
        <v>0</v>
      </c>
      <c r="AR454" s="10" t="s">
        <v>103</v>
      </c>
      <c r="AS454" s="7">
        <v>0</v>
      </c>
      <c r="AT454" s="3" t="s">
        <v>103</v>
      </c>
      <c r="AU454" s="7">
        <v>0</v>
      </c>
      <c r="AV454" s="3" t="s">
        <v>103</v>
      </c>
      <c r="AW454" s="7">
        <v>0</v>
      </c>
      <c r="AX454" s="3" t="s">
        <v>103</v>
      </c>
      <c r="AY454" s="7">
        <v>0</v>
      </c>
      <c r="AZ454" s="3" t="s">
        <v>103</v>
      </c>
      <c r="BA454" s="10">
        <v>0</v>
      </c>
      <c r="BB454" s="10">
        <v>0</v>
      </c>
      <c r="BC454" s="3">
        <f t="shared" si="30"/>
        <v>-238</v>
      </c>
      <c r="BD454" s="8">
        <f t="shared" si="29"/>
        <v>86520880</v>
      </c>
      <c r="BE454" s="43">
        <v>0</v>
      </c>
      <c r="BF454" s="43">
        <v>0</v>
      </c>
      <c r="BG454" s="43">
        <v>0</v>
      </c>
      <c r="BH454" s="43">
        <v>0</v>
      </c>
      <c r="BI454" s="17">
        <v>45291</v>
      </c>
      <c r="BJ454" s="17">
        <v>45053</v>
      </c>
      <c r="BK454" s="183">
        <f t="shared" ca="1" si="28"/>
        <v>-1076</v>
      </c>
      <c r="BL454" s="10" t="s">
        <v>127</v>
      </c>
      <c r="BM454" s="10" t="s">
        <v>95</v>
      </c>
      <c r="BN454" s="9" t="s">
        <v>107</v>
      </c>
      <c r="BO454" s="9" t="s">
        <v>4672</v>
      </c>
      <c r="BP454" s="9">
        <v>0</v>
      </c>
      <c r="BQ454" s="10" t="s">
        <v>158</v>
      </c>
      <c r="BR454" s="17">
        <v>44985</v>
      </c>
      <c r="BS454" s="17" t="s">
        <v>4673</v>
      </c>
      <c r="BT454" s="17">
        <v>44986</v>
      </c>
      <c r="BU454" s="10" t="s">
        <v>4674</v>
      </c>
      <c r="BV454" s="10" t="s">
        <v>4675</v>
      </c>
      <c r="BW454" s="9" t="s">
        <v>113</v>
      </c>
      <c r="BX454" s="11" t="s">
        <v>114</v>
      </c>
      <c r="BY454" s="11" t="s">
        <v>103</v>
      </c>
      <c r="BZ454" s="10" t="s">
        <v>4676</v>
      </c>
      <c r="CA454" s="9" t="s">
        <v>103</v>
      </c>
      <c r="CB454" s="9" t="s">
        <v>117</v>
      </c>
      <c r="CC454" s="9" t="s">
        <v>4677</v>
      </c>
      <c r="CD454" s="10" t="s">
        <v>4678</v>
      </c>
      <c r="CE454" s="12" t="s">
        <v>103</v>
      </c>
      <c r="CF454" s="175"/>
      <c r="CG454" s="175"/>
      <c r="CH454" s="182" t="s">
        <v>791</v>
      </c>
      <c r="CI454" s="182" t="s">
        <v>121</v>
      </c>
      <c r="CJ454" s="182" t="s">
        <v>99</v>
      </c>
      <c r="CK454" s="182" t="s">
        <v>792</v>
      </c>
    </row>
    <row r="455" spans="1:89" ht="90" x14ac:dyDescent="0.25">
      <c r="A455" s="140">
        <v>566</v>
      </c>
      <c r="B455" s="10" t="s">
        <v>4679</v>
      </c>
      <c r="C455" s="10" t="s">
        <v>4680</v>
      </c>
      <c r="D455" s="9" t="s">
        <v>1408</v>
      </c>
      <c r="E455" s="17">
        <v>44979</v>
      </c>
      <c r="F455" s="11" t="s">
        <v>4681</v>
      </c>
      <c r="G455" s="10" t="s">
        <v>91</v>
      </c>
      <c r="H455" s="11" t="s">
        <v>92</v>
      </c>
      <c r="I455" s="11" t="s">
        <v>93</v>
      </c>
      <c r="J455" s="19">
        <v>79359837</v>
      </c>
      <c r="K455" s="9">
        <v>7</v>
      </c>
      <c r="L455" s="9" t="s">
        <v>94</v>
      </c>
      <c r="M455" s="3" t="s">
        <v>95</v>
      </c>
      <c r="N455" s="10" t="s">
        <v>4682</v>
      </c>
      <c r="O455" s="11" t="s">
        <v>97</v>
      </c>
      <c r="P455" s="3" t="s">
        <v>98</v>
      </c>
      <c r="Q455" s="10" t="s">
        <v>99</v>
      </c>
      <c r="R455" s="10" t="s">
        <v>783</v>
      </c>
      <c r="S455" s="2" t="s">
        <v>822</v>
      </c>
      <c r="T455" s="10">
        <v>1053784979</v>
      </c>
      <c r="U455" s="10" t="s">
        <v>783</v>
      </c>
      <c r="V455" s="9" t="s">
        <v>103</v>
      </c>
      <c r="W455" s="9" t="s">
        <v>103</v>
      </c>
      <c r="X455" s="9" t="s">
        <v>103</v>
      </c>
      <c r="Y455" s="9" t="s">
        <v>104</v>
      </c>
      <c r="Z455" s="18">
        <v>86520852</v>
      </c>
      <c r="AA455" s="9" t="s">
        <v>103</v>
      </c>
      <c r="AB455" s="9" t="s">
        <v>103</v>
      </c>
      <c r="AC455" s="18">
        <v>8652088</v>
      </c>
      <c r="AD455" s="6" t="s">
        <v>103</v>
      </c>
      <c r="AE455" s="9">
        <v>80323</v>
      </c>
      <c r="AF455" s="9">
        <v>115223</v>
      </c>
      <c r="AG455" s="19">
        <v>2022011000049</v>
      </c>
      <c r="AH455" s="17">
        <v>44984</v>
      </c>
      <c r="AI455" s="17">
        <v>44987</v>
      </c>
      <c r="AJ455" s="2" t="s">
        <v>4683</v>
      </c>
      <c r="AK455" s="2" t="s">
        <v>204</v>
      </c>
      <c r="AL455" s="59">
        <v>79516233</v>
      </c>
      <c r="AM455" s="2">
        <v>2</v>
      </c>
      <c r="AN455" s="36">
        <v>45170</v>
      </c>
      <c r="AO455" s="7">
        <v>0</v>
      </c>
      <c r="AP455" s="2" t="s">
        <v>103</v>
      </c>
      <c r="AQ455" s="7">
        <v>0</v>
      </c>
      <c r="AR455" s="10" t="s">
        <v>103</v>
      </c>
      <c r="AS455" s="7">
        <v>0</v>
      </c>
      <c r="AT455" s="3" t="s">
        <v>103</v>
      </c>
      <c r="AU455" s="7">
        <v>0</v>
      </c>
      <c r="AV455" s="3" t="s">
        <v>103</v>
      </c>
      <c r="AW455" s="7">
        <v>0</v>
      </c>
      <c r="AX455" s="3" t="s">
        <v>103</v>
      </c>
      <c r="AY455" s="7">
        <v>0</v>
      </c>
      <c r="AZ455" s="3" t="s">
        <v>103</v>
      </c>
      <c r="BA455" s="10">
        <v>0</v>
      </c>
      <c r="BB455" s="13" t="s">
        <v>103</v>
      </c>
      <c r="BC455" s="3">
        <f t="shared" si="30"/>
        <v>0</v>
      </c>
      <c r="BD455" s="8">
        <f t="shared" si="29"/>
        <v>86520852</v>
      </c>
      <c r="BE455" s="43">
        <v>0</v>
      </c>
      <c r="BF455" s="43">
        <v>0</v>
      </c>
      <c r="BG455" s="43">
        <v>0</v>
      </c>
      <c r="BH455" s="43">
        <v>0</v>
      </c>
      <c r="BI455" s="17">
        <v>45291</v>
      </c>
      <c r="BJ455" s="17">
        <v>45291</v>
      </c>
      <c r="BK455" s="183">
        <f t="shared" ca="1" si="28"/>
        <v>-838</v>
      </c>
      <c r="BL455" s="10" t="s">
        <v>127</v>
      </c>
      <c r="BM455" s="10" t="s">
        <v>95</v>
      </c>
      <c r="BN455" s="9" t="s">
        <v>107</v>
      </c>
      <c r="BO455" s="9" t="s">
        <v>4684</v>
      </c>
      <c r="BP455" s="10">
        <v>0</v>
      </c>
      <c r="BQ455" s="10" t="s">
        <v>2808</v>
      </c>
      <c r="BR455" s="17">
        <v>44986</v>
      </c>
      <c r="BS455" s="9" t="s">
        <v>4685</v>
      </c>
      <c r="BT455" s="17">
        <v>44986</v>
      </c>
      <c r="BU455" s="10" t="s">
        <v>4686</v>
      </c>
      <c r="BV455" s="11" t="s">
        <v>4687</v>
      </c>
      <c r="BW455" s="9" t="s">
        <v>113</v>
      </c>
      <c r="BX455" s="11" t="s">
        <v>213</v>
      </c>
      <c r="BY455" s="11" t="s">
        <v>103</v>
      </c>
      <c r="BZ455" s="11" t="s">
        <v>788</v>
      </c>
      <c r="CA455" s="9" t="s">
        <v>103</v>
      </c>
      <c r="CB455" s="9" t="s">
        <v>160</v>
      </c>
      <c r="CC455" s="9" t="s">
        <v>4688</v>
      </c>
      <c r="CD455" s="10" t="s">
        <v>4689</v>
      </c>
      <c r="CE455" s="12" t="s">
        <v>103</v>
      </c>
      <c r="CF455" s="175"/>
      <c r="CG455" s="175"/>
      <c r="CH455" s="182" t="s">
        <v>791</v>
      </c>
      <c r="CI455" s="182" t="s">
        <v>121</v>
      </c>
      <c r="CJ455" s="182" t="s">
        <v>99</v>
      </c>
      <c r="CK455" s="182" t="s">
        <v>792</v>
      </c>
    </row>
    <row r="456" spans="1:89" ht="72" x14ac:dyDescent="0.25">
      <c r="A456" s="140">
        <v>406</v>
      </c>
      <c r="B456" s="10" t="s">
        <v>4690</v>
      </c>
      <c r="C456" s="10" t="s">
        <v>4691</v>
      </c>
      <c r="D456" s="9" t="s">
        <v>1118</v>
      </c>
      <c r="E456" s="17">
        <v>44979</v>
      </c>
      <c r="F456" s="10" t="s">
        <v>4692</v>
      </c>
      <c r="G456" s="10" t="s">
        <v>91</v>
      </c>
      <c r="H456" s="11" t="s">
        <v>92</v>
      </c>
      <c r="I456" s="11" t="s">
        <v>93</v>
      </c>
      <c r="J456" s="19">
        <v>1020751373</v>
      </c>
      <c r="K456" s="9">
        <v>8</v>
      </c>
      <c r="L456" s="9" t="s">
        <v>94</v>
      </c>
      <c r="M456" s="3" t="s">
        <v>95</v>
      </c>
      <c r="N456" s="10" t="s">
        <v>4693</v>
      </c>
      <c r="O456" s="11" t="s">
        <v>97</v>
      </c>
      <c r="P456" s="3" t="s">
        <v>98</v>
      </c>
      <c r="Q456" s="10" t="s">
        <v>99</v>
      </c>
      <c r="R456" s="10" t="s">
        <v>1475</v>
      </c>
      <c r="S456" s="10" t="s">
        <v>1476</v>
      </c>
      <c r="T456" s="10">
        <v>51746389</v>
      </c>
      <c r="U456" s="10" t="s">
        <v>1475</v>
      </c>
      <c r="V456" s="9" t="s">
        <v>103</v>
      </c>
      <c r="W456" s="9" t="s">
        <v>103</v>
      </c>
      <c r="X456" s="9" t="s">
        <v>103</v>
      </c>
      <c r="Y456" s="9" t="s">
        <v>104</v>
      </c>
      <c r="Z456" s="18">
        <v>95172968</v>
      </c>
      <c r="AA456" s="9" t="s">
        <v>103</v>
      </c>
      <c r="AB456" s="9" t="s">
        <v>103</v>
      </c>
      <c r="AC456" s="18">
        <v>8652088</v>
      </c>
      <c r="AD456" s="6" t="s">
        <v>103</v>
      </c>
      <c r="AE456" s="9">
        <v>55523</v>
      </c>
      <c r="AF456" s="9">
        <v>114423</v>
      </c>
      <c r="AG456" s="19">
        <v>2018011001175</v>
      </c>
      <c r="AH456" s="20">
        <v>44981</v>
      </c>
      <c r="AI456" s="17">
        <v>44985</v>
      </c>
      <c r="AJ456" s="10" t="s">
        <v>103</v>
      </c>
      <c r="AK456" s="10" t="s">
        <v>103</v>
      </c>
      <c r="AL456" s="21" t="s">
        <v>103</v>
      </c>
      <c r="AM456" s="10" t="s">
        <v>103</v>
      </c>
      <c r="AN456" s="20" t="s">
        <v>103</v>
      </c>
      <c r="AO456" s="7">
        <v>0</v>
      </c>
      <c r="AP456" s="10" t="s">
        <v>103</v>
      </c>
      <c r="AQ456" s="7">
        <v>0</v>
      </c>
      <c r="AR456" s="10" t="s">
        <v>103</v>
      </c>
      <c r="AS456" s="7">
        <v>0</v>
      </c>
      <c r="AT456" s="3" t="s">
        <v>103</v>
      </c>
      <c r="AU456" s="7">
        <v>0</v>
      </c>
      <c r="AV456" s="3" t="s">
        <v>103</v>
      </c>
      <c r="AW456" s="7">
        <v>0</v>
      </c>
      <c r="AX456" s="3" t="s">
        <v>103</v>
      </c>
      <c r="AY456" s="7">
        <v>0</v>
      </c>
      <c r="AZ456" s="3" t="s">
        <v>103</v>
      </c>
      <c r="BA456" s="10">
        <v>0</v>
      </c>
      <c r="BB456" s="13" t="s">
        <v>103</v>
      </c>
      <c r="BC456" s="3">
        <f t="shared" si="30"/>
        <v>0</v>
      </c>
      <c r="BD456" s="8">
        <f t="shared" si="29"/>
        <v>95172968</v>
      </c>
      <c r="BE456" s="43">
        <v>0</v>
      </c>
      <c r="BF456" s="43">
        <v>0</v>
      </c>
      <c r="BG456" s="43">
        <v>0</v>
      </c>
      <c r="BH456" s="43">
        <v>0</v>
      </c>
      <c r="BI456" s="17">
        <v>45291</v>
      </c>
      <c r="BJ456" s="17">
        <v>45291</v>
      </c>
      <c r="BK456" s="183">
        <f t="shared" ca="1" si="28"/>
        <v>-838</v>
      </c>
      <c r="BL456" s="10" t="s">
        <v>127</v>
      </c>
      <c r="BM456" s="10" t="s">
        <v>95</v>
      </c>
      <c r="BN456" s="9" t="s">
        <v>107</v>
      </c>
      <c r="BO456" s="9" t="s">
        <v>4694</v>
      </c>
      <c r="BP456" s="9">
        <v>0</v>
      </c>
      <c r="BQ456" s="10" t="s">
        <v>109</v>
      </c>
      <c r="BR456" s="17">
        <v>44984</v>
      </c>
      <c r="BS456" s="9" t="s">
        <v>4695</v>
      </c>
      <c r="BT456" s="17">
        <v>44985</v>
      </c>
      <c r="BU456" s="10" t="s">
        <v>4696</v>
      </c>
      <c r="BV456" s="9" t="s">
        <v>131</v>
      </c>
      <c r="BW456" s="9" t="s">
        <v>113</v>
      </c>
      <c r="BX456" s="10" t="s">
        <v>132</v>
      </c>
      <c r="BY456" s="11" t="s">
        <v>103</v>
      </c>
      <c r="BZ456" s="10" t="s">
        <v>4697</v>
      </c>
      <c r="CA456" s="9" t="s">
        <v>103</v>
      </c>
      <c r="CB456" s="9" t="s">
        <v>117</v>
      </c>
      <c r="CC456" s="9" t="s">
        <v>4698</v>
      </c>
      <c r="CD456" s="10" t="s">
        <v>4699</v>
      </c>
      <c r="CE456" s="12" t="s">
        <v>103</v>
      </c>
      <c r="CF456" s="175"/>
      <c r="CG456" s="175"/>
      <c r="CH456" s="182" t="s">
        <v>1482</v>
      </c>
      <c r="CI456" s="182" t="s">
        <v>494</v>
      </c>
      <c r="CJ456" s="182" t="s">
        <v>99</v>
      </c>
      <c r="CK456" s="182" t="s">
        <v>1483</v>
      </c>
    </row>
    <row r="457" spans="1:89" ht="144" x14ac:dyDescent="0.25">
      <c r="A457" s="140">
        <v>727</v>
      </c>
      <c r="B457" s="11" t="s">
        <v>4700</v>
      </c>
      <c r="C457" s="10" t="s">
        <v>4701</v>
      </c>
      <c r="D457" s="9" t="s">
        <v>4702</v>
      </c>
      <c r="E457" s="17">
        <v>44979</v>
      </c>
      <c r="F457" s="11" t="s">
        <v>4703</v>
      </c>
      <c r="G457" s="10" t="s">
        <v>91</v>
      </c>
      <c r="H457" s="10" t="s">
        <v>4704</v>
      </c>
      <c r="I457" s="10" t="s">
        <v>1453</v>
      </c>
      <c r="J457" s="19">
        <v>860403137</v>
      </c>
      <c r="K457" s="9">
        <v>0</v>
      </c>
      <c r="L457" s="9" t="s">
        <v>1735</v>
      </c>
      <c r="M457" s="3" t="s">
        <v>95</v>
      </c>
      <c r="N457" s="10" t="s">
        <v>4705</v>
      </c>
      <c r="O457" s="10" t="s">
        <v>384</v>
      </c>
      <c r="P457" s="3" t="s">
        <v>98</v>
      </c>
      <c r="Q457" s="10" t="s">
        <v>99</v>
      </c>
      <c r="R457" s="10" t="s">
        <v>522</v>
      </c>
      <c r="S457" s="10" t="s">
        <v>523</v>
      </c>
      <c r="T457" s="11">
        <v>79309847</v>
      </c>
      <c r="U457" s="10" t="s">
        <v>522</v>
      </c>
      <c r="V457" s="9" t="s">
        <v>103</v>
      </c>
      <c r="W457" s="9" t="s">
        <v>103</v>
      </c>
      <c r="X457" s="9" t="s">
        <v>103</v>
      </c>
      <c r="Y457" s="10" t="s">
        <v>104</v>
      </c>
      <c r="Z457" s="18">
        <v>12420000000</v>
      </c>
      <c r="AA457" s="79">
        <v>10800000000</v>
      </c>
      <c r="AB457" s="79">
        <v>1620000000</v>
      </c>
      <c r="AC457" s="14" t="s">
        <v>103</v>
      </c>
      <c r="AD457" s="6" t="s">
        <v>103</v>
      </c>
      <c r="AE457" s="9">
        <v>81323</v>
      </c>
      <c r="AF457" s="9">
        <v>123923</v>
      </c>
      <c r="AG457" s="19">
        <v>2022011000068</v>
      </c>
      <c r="AH457" s="20">
        <v>44986</v>
      </c>
      <c r="AI457" s="17">
        <v>44992</v>
      </c>
      <c r="AJ457" s="10" t="s">
        <v>103</v>
      </c>
      <c r="AK457" s="10" t="s">
        <v>103</v>
      </c>
      <c r="AL457" s="21" t="s">
        <v>103</v>
      </c>
      <c r="AM457" s="10" t="s">
        <v>103</v>
      </c>
      <c r="AN457" s="20" t="s">
        <v>103</v>
      </c>
      <c r="AO457" s="7">
        <v>6210000000</v>
      </c>
      <c r="AP457" s="20">
        <v>45246</v>
      </c>
      <c r="AQ457" s="7">
        <v>0</v>
      </c>
      <c r="AR457" s="10" t="s">
        <v>103</v>
      </c>
      <c r="AS457" s="7">
        <v>0</v>
      </c>
      <c r="AT457" s="3" t="s">
        <v>103</v>
      </c>
      <c r="AU457" s="7">
        <v>0</v>
      </c>
      <c r="AV457" s="3" t="s">
        <v>103</v>
      </c>
      <c r="AW457" s="7">
        <v>0</v>
      </c>
      <c r="AX457" s="3" t="s">
        <v>103</v>
      </c>
      <c r="AY457" s="7">
        <v>0</v>
      </c>
      <c r="AZ457" s="3" t="s">
        <v>103</v>
      </c>
      <c r="BA457" s="10">
        <v>1</v>
      </c>
      <c r="BB457" s="39">
        <v>45247</v>
      </c>
      <c r="BC457" s="3">
        <f t="shared" si="30"/>
        <v>137</v>
      </c>
      <c r="BD457" s="8">
        <f t="shared" si="29"/>
        <v>18630000000</v>
      </c>
      <c r="BE457" s="43">
        <v>0</v>
      </c>
      <c r="BF457" s="43">
        <v>0</v>
      </c>
      <c r="BG457" s="43">
        <v>0</v>
      </c>
      <c r="BH457" s="43">
        <v>0</v>
      </c>
      <c r="BI457" s="17">
        <v>45260</v>
      </c>
      <c r="BJ457" s="17">
        <v>45397</v>
      </c>
      <c r="BK457" s="183">
        <f t="shared" ca="1" si="28"/>
        <v>-732</v>
      </c>
      <c r="BL457" s="10" t="s">
        <v>106</v>
      </c>
      <c r="BM457" s="9" t="s">
        <v>4706</v>
      </c>
      <c r="BN457" s="9" t="s">
        <v>103</v>
      </c>
      <c r="BO457" s="9" t="s">
        <v>103</v>
      </c>
      <c r="BP457" s="9" t="s">
        <v>103</v>
      </c>
      <c r="BQ457" s="9" t="s">
        <v>103</v>
      </c>
      <c r="BR457" s="9" t="s">
        <v>103</v>
      </c>
      <c r="BS457" s="9" t="s">
        <v>103</v>
      </c>
      <c r="BT457" s="9" t="s">
        <v>103</v>
      </c>
      <c r="BU457" s="10" t="s">
        <v>103</v>
      </c>
      <c r="BV457" s="10" t="s">
        <v>4707</v>
      </c>
      <c r="BW457" s="9" t="s">
        <v>113</v>
      </c>
      <c r="BX457" s="11" t="s">
        <v>258</v>
      </c>
      <c r="BY457" s="9" t="s">
        <v>103</v>
      </c>
      <c r="BZ457" s="9" t="s">
        <v>103</v>
      </c>
      <c r="CA457" s="9" t="s">
        <v>103</v>
      </c>
      <c r="CB457" s="9" t="s">
        <v>103</v>
      </c>
      <c r="CC457" s="9" t="s">
        <v>103</v>
      </c>
      <c r="CD457" s="10" t="s">
        <v>4708</v>
      </c>
      <c r="CE457" s="12">
        <v>45593</v>
      </c>
      <c r="CF457" s="7">
        <f>10800000000+6210000000</f>
        <v>17010000000</v>
      </c>
      <c r="CG457" s="7">
        <v>1620000000</v>
      </c>
      <c r="CH457" s="182" t="s">
        <v>245</v>
      </c>
      <c r="CI457" s="182" t="s">
        <v>246</v>
      </c>
      <c r="CJ457" s="182" t="s">
        <v>99</v>
      </c>
      <c r="CK457" s="182" t="s">
        <v>247</v>
      </c>
    </row>
    <row r="458" spans="1:89" ht="90" x14ac:dyDescent="0.25">
      <c r="A458" s="140">
        <v>513</v>
      </c>
      <c r="B458" s="10" t="s">
        <v>4709</v>
      </c>
      <c r="C458" s="10" t="s">
        <v>4710</v>
      </c>
      <c r="D458" s="10" t="s">
        <v>250</v>
      </c>
      <c r="E458" s="17">
        <v>44979</v>
      </c>
      <c r="F458" s="11" t="s">
        <v>4711</v>
      </c>
      <c r="G458" s="10" t="s">
        <v>91</v>
      </c>
      <c r="H458" s="11" t="s">
        <v>92</v>
      </c>
      <c r="I458" s="11" t="s">
        <v>93</v>
      </c>
      <c r="J458" s="19">
        <v>1019071344</v>
      </c>
      <c r="K458" s="9">
        <v>2</v>
      </c>
      <c r="L458" s="9" t="s">
        <v>94</v>
      </c>
      <c r="M458" s="3" t="s">
        <v>95</v>
      </c>
      <c r="N458" s="10" t="s">
        <v>4712</v>
      </c>
      <c r="O458" s="10" t="s">
        <v>384</v>
      </c>
      <c r="P458" s="3" t="s">
        <v>98</v>
      </c>
      <c r="Q458" s="10" t="s">
        <v>99</v>
      </c>
      <c r="R458" s="10" t="s">
        <v>1528</v>
      </c>
      <c r="S458" s="10" t="s">
        <v>2189</v>
      </c>
      <c r="T458" s="10">
        <v>63545918</v>
      </c>
      <c r="U458" s="10" t="s">
        <v>1004</v>
      </c>
      <c r="V458" s="9" t="s">
        <v>103</v>
      </c>
      <c r="W458" s="111" t="s">
        <v>2190</v>
      </c>
      <c r="X458" s="10" t="s">
        <v>2189</v>
      </c>
      <c r="Y458" s="9" t="s">
        <v>104</v>
      </c>
      <c r="Z458" s="18">
        <v>88539694</v>
      </c>
      <c r="AA458" s="9" t="s">
        <v>103</v>
      </c>
      <c r="AB458" s="9" t="s">
        <v>103</v>
      </c>
      <c r="AC458" s="18">
        <v>8652088</v>
      </c>
      <c r="AD458" s="6">
        <v>9448080</v>
      </c>
      <c r="AE458" s="9">
        <v>40223</v>
      </c>
      <c r="AF458" s="9" t="s">
        <v>4713</v>
      </c>
      <c r="AG458" s="19" t="s">
        <v>221</v>
      </c>
      <c r="AH458" s="20">
        <v>44986</v>
      </c>
      <c r="AI458" s="17">
        <v>44992</v>
      </c>
      <c r="AJ458" s="10" t="s">
        <v>103</v>
      </c>
      <c r="AK458" s="10" t="s">
        <v>103</v>
      </c>
      <c r="AL458" s="21" t="s">
        <v>103</v>
      </c>
      <c r="AM458" s="10" t="s">
        <v>103</v>
      </c>
      <c r="AN458" s="20" t="s">
        <v>103</v>
      </c>
      <c r="AO458" s="7">
        <v>-3460852</v>
      </c>
      <c r="AP458" s="20">
        <v>45286</v>
      </c>
      <c r="AQ458" s="7">
        <v>42516360</v>
      </c>
      <c r="AR458" s="20">
        <v>45286</v>
      </c>
      <c r="AS458" s="7">
        <v>0</v>
      </c>
      <c r="AT458" s="3" t="s">
        <v>103</v>
      </c>
      <c r="AU458" s="7">
        <v>0</v>
      </c>
      <c r="AV458" s="3" t="s">
        <v>103</v>
      </c>
      <c r="AW458" s="7">
        <v>0</v>
      </c>
      <c r="AX458" s="3" t="s">
        <v>103</v>
      </c>
      <c r="AY458" s="7">
        <v>0</v>
      </c>
      <c r="AZ458" s="3" t="s">
        <v>103</v>
      </c>
      <c r="BA458" s="9">
        <v>1</v>
      </c>
      <c r="BB458" s="20">
        <v>45286</v>
      </c>
      <c r="BC458" s="3">
        <f t="shared" si="30"/>
        <v>152</v>
      </c>
      <c r="BD458" s="8">
        <f t="shared" si="29"/>
        <v>127595202</v>
      </c>
      <c r="BE458" s="154">
        <f>BF458+BG458+BH458</f>
        <v>42516360</v>
      </c>
      <c r="BF458" s="7">
        <v>42516360</v>
      </c>
      <c r="BG458" s="7">
        <v>0</v>
      </c>
      <c r="BH458" s="7">
        <v>0</v>
      </c>
      <c r="BI458" s="17">
        <v>45291</v>
      </c>
      <c r="BJ458" s="12">
        <v>45443</v>
      </c>
      <c r="BK458" s="183">
        <f t="shared" ca="1" si="28"/>
        <v>-686</v>
      </c>
      <c r="BL458" s="10" t="s">
        <v>127</v>
      </c>
      <c r="BM458" s="10" t="s">
        <v>95</v>
      </c>
      <c r="BN458" s="9" t="s">
        <v>107</v>
      </c>
      <c r="BO458" s="9" t="s">
        <v>4714</v>
      </c>
      <c r="BP458" s="10">
        <v>0</v>
      </c>
      <c r="BQ458" s="10" t="s">
        <v>4715</v>
      </c>
      <c r="BR458" s="17">
        <v>44987</v>
      </c>
      <c r="BS458" s="9" t="s">
        <v>4716</v>
      </c>
      <c r="BT458" s="17">
        <v>44991</v>
      </c>
      <c r="BU458" s="10" t="s">
        <v>4717</v>
      </c>
      <c r="BV458" s="9" t="s">
        <v>4718</v>
      </c>
      <c r="BW458" s="9" t="s">
        <v>113</v>
      </c>
      <c r="BX458" s="11" t="s">
        <v>258</v>
      </c>
      <c r="BY458" s="11" t="s">
        <v>103</v>
      </c>
      <c r="BZ458" s="10" t="s">
        <v>1266</v>
      </c>
      <c r="CA458" s="9" t="s">
        <v>103</v>
      </c>
      <c r="CB458" s="9" t="s">
        <v>117</v>
      </c>
      <c r="CC458" s="9" t="s">
        <v>4719</v>
      </c>
      <c r="CD458" s="10" t="s">
        <v>4720</v>
      </c>
      <c r="CE458" s="12" t="s">
        <v>103</v>
      </c>
      <c r="CF458" s="175"/>
      <c r="CG458" s="175"/>
      <c r="CH458" s="182" t="s">
        <v>2203</v>
      </c>
      <c r="CI458" s="182" t="s">
        <v>246</v>
      </c>
      <c r="CJ458" s="182" t="s">
        <v>727</v>
      </c>
      <c r="CK458" s="182" t="s">
        <v>727</v>
      </c>
    </row>
    <row r="459" spans="1:89" ht="90" x14ac:dyDescent="0.25">
      <c r="A459" s="140">
        <v>516</v>
      </c>
      <c r="B459" s="10" t="s">
        <v>4721</v>
      </c>
      <c r="C459" s="10" t="s">
        <v>4722</v>
      </c>
      <c r="D459" s="10" t="s">
        <v>250</v>
      </c>
      <c r="E459" s="17">
        <v>44979</v>
      </c>
      <c r="F459" s="11" t="s">
        <v>4723</v>
      </c>
      <c r="G459" s="10" t="s">
        <v>91</v>
      </c>
      <c r="H459" s="11" t="s">
        <v>92</v>
      </c>
      <c r="I459" s="11" t="s">
        <v>93</v>
      </c>
      <c r="J459" s="19">
        <v>1026264669</v>
      </c>
      <c r="K459" s="9">
        <v>5</v>
      </c>
      <c r="L459" s="9" t="s">
        <v>94</v>
      </c>
      <c r="M459" s="3" t="s">
        <v>95</v>
      </c>
      <c r="N459" s="10" t="s">
        <v>4712</v>
      </c>
      <c r="O459" s="10" t="s">
        <v>384</v>
      </c>
      <c r="P459" s="3" t="s">
        <v>98</v>
      </c>
      <c r="Q459" s="10" t="s">
        <v>99</v>
      </c>
      <c r="R459" s="10" t="s">
        <v>1528</v>
      </c>
      <c r="S459" s="10" t="s">
        <v>2189</v>
      </c>
      <c r="T459" s="10">
        <v>63545918</v>
      </c>
      <c r="U459" s="10" t="s">
        <v>1004</v>
      </c>
      <c r="V459" s="9" t="s">
        <v>103</v>
      </c>
      <c r="W459" s="111" t="s">
        <v>2190</v>
      </c>
      <c r="X459" s="10" t="s">
        <v>2189</v>
      </c>
      <c r="Y459" s="9" t="s">
        <v>104</v>
      </c>
      <c r="Z459" s="14">
        <v>86520880</v>
      </c>
      <c r="AA459" s="9" t="s">
        <v>103</v>
      </c>
      <c r="AB459" s="9" t="s">
        <v>103</v>
      </c>
      <c r="AC459" s="18">
        <v>8652088</v>
      </c>
      <c r="AD459" s="6">
        <v>9448080</v>
      </c>
      <c r="AE459" s="9">
        <v>40323</v>
      </c>
      <c r="AF459" s="9">
        <v>135123</v>
      </c>
      <c r="AG459" s="19">
        <v>2022011000068</v>
      </c>
      <c r="AH459" s="20">
        <v>44992</v>
      </c>
      <c r="AI459" s="17">
        <v>44998</v>
      </c>
      <c r="AJ459" s="9" t="s">
        <v>103</v>
      </c>
      <c r="AK459" s="10" t="s">
        <v>103</v>
      </c>
      <c r="AL459" s="19" t="s">
        <v>103</v>
      </c>
      <c r="AM459" s="9" t="s">
        <v>103</v>
      </c>
      <c r="AN459" s="17" t="s">
        <v>103</v>
      </c>
      <c r="AO459" s="7">
        <v>-3172450</v>
      </c>
      <c r="AP459" s="20">
        <v>45286</v>
      </c>
      <c r="AQ459" s="7">
        <v>42516360</v>
      </c>
      <c r="AR459" s="20">
        <v>45286</v>
      </c>
      <c r="AS459" s="7">
        <v>0</v>
      </c>
      <c r="AT459" s="3" t="s">
        <v>103</v>
      </c>
      <c r="AU459" s="7">
        <v>0</v>
      </c>
      <c r="AV459" s="3" t="s">
        <v>103</v>
      </c>
      <c r="AW459" s="7">
        <v>0</v>
      </c>
      <c r="AX459" s="3" t="s">
        <v>103</v>
      </c>
      <c r="AY459" s="7">
        <v>0</v>
      </c>
      <c r="AZ459" s="3" t="s">
        <v>103</v>
      </c>
      <c r="BA459" s="9">
        <v>1</v>
      </c>
      <c r="BB459" s="20">
        <v>45286</v>
      </c>
      <c r="BC459" s="3">
        <f t="shared" si="30"/>
        <v>136</v>
      </c>
      <c r="BD459" s="8">
        <f t="shared" si="29"/>
        <v>125864790</v>
      </c>
      <c r="BE459" s="154">
        <f>BF459+BG459+BH459</f>
        <v>42516360</v>
      </c>
      <c r="BF459" s="7">
        <v>42516360</v>
      </c>
      <c r="BG459" s="7">
        <v>0</v>
      </c>
      <c r="BH459" s="7">
        <v>0</v>
      </c>
      <c r="BI459" s="17">
        <v>45291</v>
      </c>
      <c r="BJ459" s="17">
        <v>45427</v>
      </c>
      <c r="BK459" s="183">
        <f t="shared" ca="1" si="28"/>
        <v>-702</v>
      </c>
      <c r="BL459" s="10" t="s">
        <v>127</v>
      </c>
      <c r="BM459" s="10" t="s">
        <v>95</v>
      </c>
      <c r="BN459" s="9" t="s">
        <v>107</v>
      </c>
      <c r="BO459" s="9" t="s">
        <v>4724</v>
      </c>
      <c r="BP459" s="19">
        <v>0</v>
      </c>
      <c r="BQ459" s="9" t="s">
        <v>2808</v>
      </c>
      <c r="BR459" s="17">
        <v>44993</v>
      </c>
      <c r="BS459" s="9" t="s">
        <v>4725</v>
      </c>
      <c r="BT459" s="17">
        <v>44995</v>
      </c>
      <c r="BU459" s="10" t="s">
        <v>4726</v>
      </c>
      <c r="BV459" s="11" t="s">
        <v>4727</v>
      </c>
      <c r="BW459" s="9" t="s">
        <v>113</v>
      </c>
      <c r="BX459" s="11" t="s">
        <v>258</v>
      </c>
      <c r="BY459" s="11" t="s">
        <v>103</v>
      </c>
      <c r="BZ459" s="10" t="s">
        <v>142</v>
      </c>
      <c r="CA459" s="9" t="s">
        <v>103</v>
      </c>
      <c r="CB459" s="9" t="s">
        <v>117</v>
      </c>
      <c r="CC459" s="9" t="s">
        <v>4728</v>
      </c>
      <c r="CD459" s="10" t="s">
        <v>4729</v>
      </c>
      <c r="CE459" s="12" t="s">
        <v>103</v>
      </c>
      <c r="CF459" s="175"/>
      <c r="CG459" s="175"/>
      <c r="CH459" s="182" t="s">
        <v>2203</v>
      </c>
      <c r="CI459" s="182" t="s">
        <v>246</v>
      </c>
      <c r="CJ459" s="182" t="s">
        <v>727</v>
      </c>
      <c r="CK459" s="182" t="s">
        <v>727</v>
      </c>
    </row>
    <row r="460" spans="1:89" ht="90" x14ac:dyDescent="0.25">
      <c r="A460" s="140">
        <v>204</v>
      </c>
      <c r="B460" s="10" t="s">
        <v>4730</v>
      </c>
      <c r="C460" s="10" t="s">
        <v>4731</v>
      </c>
      <c r="D460" s="9" t="s">
        <v>1118</v>
      </c>
      <c r="E460" s="17">
        <v>44979</v>
      </c>
      <c r="F460" s="10" t="s">
        <v>4732</v>
      </c>
      <c r="G460" s="10" t="s">
        <v>91</v>
      </c>
      <c r="H460" s="11" t="s">
        <v>92</v>
      </c>
      <c r="I460" s="11" t="s">
        <v>93</v>
      </c>
      <c r="J460" s="19">
        <v>1121854055</v>
      </c>
      <c r="K460" s="9">
        <v>1</v>
      </c>
      <c r="L460" s="9" t="s">
        <v>94</v>
      </c>
      <c r="M460" s="9" t="s">
        <v>1037</v>
      </c>
      <c r="N460" s="10" t="s">
        <v>4623</v>
      </c>
      <c r="O460" s="10" t="s">
        <v>384</v>
      </c>
      <c r="P460" s="3" t="s">
        <v>98</v>
      </c>
      <c r="Q460" s="10" t="s">
        <v>99</v>
      </c>
      <c r="R460" s="10" t="s">
        <v>653</v>
      </c>
      <c r="S460" s="10" t="s">
        <v>654</v>
      </c>
      <c r="T460" s="11">
        <v>52032888</v>
      </c>
      <c r="U460" s="10" t="s">
        <v>653</v>
      </c>
      <c r="V460" s="11" t="s">
        <v>655</v>
      </c>
      <c r="W460" s="9" t="s">
        <v>103</v>
      </c>
      <c r="X460" s="9" t="s">
        <v>103</v>
      </c>
      <c r="Y460" s="9" t="s">
        <v>104</v>
      </c>
      <c r="Z460" s="18">
        <v>83485039</v>
      </c>
      <c r="AA460" s="9" t="s">
        <v>103</v>
      </c>
      <c r="AB460" s="9" t="s">
        <v>103</v>
      </c>
      <c r="AC460" s="18">
        <v>7589549</v>
      </c>
      <c r="AD460" s="6" t="s">
        <v>103</v>
      </c>
      <c r="AE460" s="9">
        <v>59623</v>
      </c>
      <c r="AF460" s="9">
        <v>115023</v>
      </c>
      <c r="AG460" s="19">
        <v>2022011000068</v>
      </c>
      <c r="AH460" s="17">
        <v>44981</v>
      </c>
      <c r="AI460" s="17">
        <v>44984</v>
      </c>
      <c r="AJ460" s="10" t="s">
        <v>103</v>
      </c>
      <c r="AK460" s="10" t="s">
        <v>103</v>
      </c>
      <c r="AL460" s="21" t="s">
        <v>103</v>
      </c>
      <c r="AM460" s="10" t="s">
        <v>103</v>
      </c>
      <c r="AN460" s="20" t="s">
        <v>103</v>
      </c>
      <c r="AO460" s="7">
        <v>0</v>
      </c>
      <c r="AP460" s="10" t="s">
        <v>103</v>
      </c>
      <c r="AQ460" s="7">
        <v>0</v>
      </c>
      <c r="AR460" s="10" t="s">
        <v>103</v>
      </c>
      <c r="AS460" s="7">
        <v>0</v>
      </c>
      <c r="AT460" s="3" t="s">
        <v>103</v>
      </c>
      <c r="AU460" s="7">
        <v>0</v>
      </c>
      <c r="AV460" s="3" t="s">
        <v>103</v>
      </c>
      <c r="AW460" s="7">
        <v>0</v>
      </c>
      <c r="AX460" s="3" t="s">
        <v>103</v>
      </c>
      <c r="AY460" s="7">
        <v>0</v>
      </c>
      <c r="AZ460" s="3" t="s">
        <v>103</v>
      </c>
      <c r="BA460" s="10">
        <v>0</v>
      </c>
      <c r="BB460" s="3" t="s">
        <v>103</v>
      </c>
      <c r="BC460" s="3">
        <f t="shared" si="30"/>
        <v>0</v>
      </c>
      <c r="BD460" s="8">
        <f t="shared" si="29"/>
        <v>83485039</v>
      </c>
      <c r="BE460" s="43">
        <v>0</v>
      </c>
      <c r="BF460" s="43">
        <v>0</v>
      </c>
      <c r="BG460" s="43">
        <v>0</v>
      </c>
      <c r="BH460" s="43">
        <v>0</v>
      </c>
      <c r="BI460" s="17">
        <v>45291</v>
      </c>
      <c r="BJ460" s="17">
        <v>45291</v>
      </c>
      <c r="BK460" s="183">
        <f t="shared" ca="1" si="28"/>
        <v>-838</v>
      </c>
      <c r="BL460" s="10" t="s">
        <v>127</v>
      </c>
      <c r="BM460" s="10" t="s">
        <v>4733</v>
      </c>
      <c r="BN460" s="9" t="s">
        <v>107</v>
      </c>
      <c r="BO460" s="9" t="s">
        <v>4734</v>
      </c>
      <c r="BP460" s="9">
        <v>0</v>
      </c>
      <c r="BQ460" s="10" t="s">
        <v>109</v>
      </c>
      <c r="BR460" s="17">
        <v>44981</v>
      </c>
      <c r="BS460" s="9" t="s">
        <v>4735</v>
      </c>
      <c r="BT460" s="17">
        <v>44981</v>
      </c>
      <c r="BU460" s="10" t="s">
        <v>4736</v>
      </c>
      <c r="BV460" s="9" t="s">
        <v>131</v>
      </c>
      <c r="BW460" s="124" t="s">
        <v>113</v>
      </c>
      <c r="BX460" s="10" t="s">
        <v>132</v>
      </c>
      <c r="BY460" s="11" t="s">
        <v>103</v>
      </c>
      <c r="BZ460" s="10" t="s">
        <v>142</v>
      </c>
      <c r="CA460" s="9" t="s">
        <v>103</v>
      </c>
      <c r="CB460" s="9" t="s">
        <v>117</v>
      </c>
      <c r="CC460" s="9" t="s">
        <v>4737</v>
      </c>
      <c r="CD460" s="10" t="s">
        <v>4738</v>
      </c>
      <c r="CE460" s="12" t="s">
        <v>103</v>
      </c>
      <c r="CF460" s="175"/>
      <c r="CG460" s="175"/>
      <c r="CH460" s="182" t="s">
        <v>245</v>
      </c>
      <c r="CI460" s="182" t="s">
        <v>246</v>
      </c>
      <c r="CJ460" s="182" t="s">
        <v>99</v>
      </c>
      <c r="CK460" s="182" t="s">
        <v>247</v>
      </c>
    </row>
    <row r="461" spans="1:89" ht="108" x14ac:dyDescent="0.25">
      <c r="A461" s="140">
        <v>180</v>
      </c>
      <c r="B461" s="10" t="s">
        <v>4739</v>
      </c>
      <c r="C461" s="10" t="s">
        <v>4740</v>
      </c>
      <c r="D461" s="9" t="s">
        <v>1118</v>
      </c>
      <c r="E461" s="17">
        <v>44980</v>
      </c>
      <c r="F461" s="10" t="s">
        <v>4741</v>
      </c>
      <c r="G461" s="10" t="s">
        <v>91</v>
      </c>
      <c r="H461" s="11" t="s">
        <v>92</v>
      </c>
      <c r="I461" s="11" t="s">
        <v>93</v>
      </c>
      <c r="J461" s="19">
        <v>52538435</v>
      </c>
      <c r="K461" s="9">
        <v>1</v>
      </c>
      <c r="L461" s="9" t="s">
        <v>94</v>
      </c>
      <c r="M461" s="9" t="s">
        <v>1078</v>
      </c>
      <c r="N461" s="10" t="s">
        <v>4742</v>
      </c>
      <c r="O461" s="11" t="s">
        <v>97</v>
      </c>
      <c r="P461" s="3" t="s">
        <v>98</v>
      </c>
      <c r="Q461" s="10" t="s">
        <v>99</v>
      </c>
      <c r="R461" s="10" t="s">
        <v>653</v>
      </c>
      <c r="S461" s="10" t="s">
        <v>654</v>
      </c>
      <c r="T461" s="11">
        <v>52032888</v>
      </c>
      <c r="U461" s="10" t="s">
        <v>653</v>
      </c>
      <c r="V461" s="11" t="s">
        <v>655</v>
      </c>
      <c r="W461" s="9" t="s">
        <v>103</v>
      </c>
      <c r="X461" s="9" t="s">
        <v>103</v>
      </c>
      <c r="Y461" s="9" t="s">
        <v>104</v>
      </c>
      <c r="Z461" s="18">
        <v>83485039</v>
      </c>
      <c r="AA461" s="9" t="s">
        <v>103</v>
      </c>
      <c r="AB461" s="9" t="s">
        <v>103</v>
      </c>
      <c r="AC461" s="18">
        <v>7589549</v>
      </c>
      <c r="AD461" s="6" t="s">
        <v>103</v>
      </c>
      <c r="AE461" s="9">
        <v>57223</v>
      </c>
      <c r="AF461" s="9">
        <v>120023</v>
      </c>
      <c r="AG461" s="19">
        <v>2022011000068</v>
      </c>
      <c r="AH461" s="17">
        <v>44985</v>
      </c>
      <c r="AI461" s="17">
        <v>44987</v>
      </c>
      <c r="AJ461" s="10" t="s">
        <v>103</v>
      </c>
      <c r="AK461" s="10" t="s">
        <v>103</v>
      </c>
      <c r="AL461" s="21" t="s">
        <v>103</v>
      </c>
      <c r="AM461" s="10" t="s">
        <v>103</v>
      </c>
      <c r="AN461" s="20" t="s">
        <v>103</v>
      </c>
      <c r="AO461" s="7">
        <v>0</v>
      </c>
      <c r="AP461" s="10" t="s">
        <v>103</v>
      </c>
      <c r="AQ461" s="7">
        <v>0</v>
      </c>
      <c r="AR461" s="10" t="s">
        <v>103</v>
      </c>
      <c r="AS461" s="7">
        <v>0</v>
      </c>
      <c r="AT461" s="3" t="s">
        <v>103</v>
      </c>
      <c r="AU461" s="7">
        <v>0</v>
      </c>
      <c r="AV461" s="3" t="s">
        <v>103</v>
      </c>
      <c r="AW461" s="7">
        <v>0</v>
      </c>
      <c r="AX461" s="3" t="s">
        <v>103</v>
      </c>
      <c r="AY461" s="7">
        <v>0</v>
      </c>
      <c r="AZ461" s="3" t="s">
        <v>103</v>
      </c>
      <c r="BA461" s="10">
        <v>0</v>
      </c>
      <c r="BB461" s="3" t="s">
        <v>103</v>
      </c>
      <c r="BC461" s="3">
        <f t="shared" si="30"/>
        <v>0</v>
      </c>
      <c r="BD461" s="8">
        <f t="shared" si="29"/>
        <v>83485039</v>
      </c>
      <c r="BE461" s="43">
        <v>0</v>
      </c>
      <c r="BF461" s="43">
        <v>0</v>
      </c>
      <c r="BG461" s="43">
        <v>0</v>
      </c>
      <c r="BH461" s="43">
        <v>0</v>
      </c>
      <c r="BI461" s="17">
        <v>45291</v>
      </c>
      <c r="BJ461" s="17">
        <v>45291</v>
      </c>
      <c r="BK461" s="183">
        <f t="shared" ca="1" si="28"/>
        <v>-838</v>
      </c>
      <c r="BL461" s="10" t="s">
        <v>127</v>
      </c>
      <c r="BM461" s="10" t="s">
        <v>4743</v>
      </c>
      <c r="BN461" s="9" t="s">
        <v>107</v>
      </c>
      <c r="BO461" s="9" t="s">
        <v>4744</v>
      </c>
      <c r="BP461" s="9">
        <v>0</v>
      </c>
      <c r="BQ461" s="10" t="s">
        <v>109</v>
      </c>
      <c r="BR461" s="17">
        <v>44986</v>
      </c>
      <c r="BS461" s="9" t="s">
        <v>4616</v>
      </c>
      <c r="BT461" s="17">
        <v>44987</v>
      </c>
      <c r="BU461" s="10" t="s">
        <v>4745</v>
      </c>
      <c r="BV461" s="9" t="s">
        <v>131</v>
      </c>
      <c r="BW461" s="124" t="s">
        <v>113</v>
      </c>
      <c r="BX461" s="10" t="s">
        <v>132</v>
      </c>
      <c r="BY461" s="11" t="s">
        <v>103</v>
      </c>
      <c r="BZ461" s="10" t="s">
        <v>2840</v>
      </c>
      <c r="CA461" s="9" t="s">
        <v>103</v>
      </c>
      <c r="CB461" s="9" t="s">
        <v>117</v>
      </c>
      <c r="CC461" s="9" t="s">
        <v>4746</v>
      </c>
      <c r="CD461" s="10" t="s">
        <v>4747</v>
      </c>
      <c r="CE461" s="12" t="s">
        <v>103</v>
      </c>
      <c r="CF461" s="175"/>
      <c r="CG461" s="175"/>
      <c r="CH461" s="182" t="s">
        <v>245</v>
      </c>
      <c r="CI461" s="182" t="s">
        <v>246</v>
      </c>
      <c r="CJ461" s="182" t="s">
        <v>99</v>
      </c>
      <c r="CK461" s="182" t="s">
        <v>247</v>
      </c>
    </row>
    <row r="462" spans="1:89" ht="126" x14ac:dyDescent="0.25">
      <c r="A462" s="140">
        <v>207</v>
      </c>
      <c r="B462" s="10" t="s">
        <v>4748</v>
      </c>
      <c r="C462" s="10" t="s">
        <v>4749</v>
      </c>
      <c r="D462" s="9" t="s">
        <v>1118</v>
      </c>
      <c r="E462" s="17">
        <v>44980</v>
      </c>
      <c r="F462" s="10" t="s">
        <v>4750</v>
      </c>
      <c r="G462" s="10" t="s">
        <v>91</v>
      </c>
      <c r="H462" s="11" t="s">
        <v>92</v>
      </c>
      <c r="I462" s="11" t="s">
        <v>93</v>
      </c>
      <c r="J462" s="19">
        <v>69007417</v>
      </c>
      <c r="K462" s="9">
        <v>0</v>
      </c>
      <c r="L462" s="9" t="s">
        <v>94</v>
      </c>
      <c r="M462" s="9" t="s">
        <v>2111</v>
      </c>
      <c r="N462" s="10" t="s">
        <v>4623</v>
      </c>
      <c r="O462" s="10" t="s">
        <v>384</v>
      </c>
      <c r="P462" s="3" t="s">
        <v>98</v>
      </c>
      <c r="Q462" s="10" t="s">
        <v>99</v>
      </c>
      <c r="R462" s="10" t="s">
        <v>653</v>
      </c>
      <c r="S462" s="10" t="s">
        <v>654</v>
      </c>
      <c r="T462" s="11">
        <v>52032888</v>
      </c>
      <c r="U462" s="10" t="s">
        <v>653</v>
      </c>
      <c r="V462" s="11" t="s">
        <v>655</v>
      </c>
      <c r="W462" s="9" t="s">
        <v>103</v>
      </c>
      <c r="X462" s="9" t="s">
        <v>103</v>
      </c>
      <c r="Y462" s="9" t="s">
        <v>104</v>
      </c>
      <c r="Z462" s="18">
        <v>83485039</v>
      </c>
      <c r="AA462" s="9" t="s">
        <v>103</v>
      </c>
      <c r="AB462" s="9" t="s">
        <v>103</v>
      </c>
      <c r="AC462" s="18">
        <v>7589549</v>
      </c>
      <c r="AD462" s="6" t="s">
        <v>103</v>
      </c>
      <c r="AE462" s="9">
        <v>58523</v>
      </c>
      <c r="AF462" s="9" t="s">
        <v>4751</v>
      </c>
      <c r="AG462" s="19">
        <v>2022011000068</v>
      </c>
      <c r="AH462" s="20">
        <v>44985</v>
      </c>
      <c r="AI462" s="17">
        <v>44987</v>
      </c>
      <c r="AJ462" s="10" t="s">
        <v>103</v>
      </c>
      <c r="AK462" s="10" t="s">
        <v>103</v>
      </c>
      <c r="AL462" s="21" t="s">
        <v>103</v>
      </c>
      <c r="AM462" s="10" t="s">
        <v>103</v>
      </c>
      <c r="AN462" s="20" t="s">
        <v>103</v>
      </c>
      <c r="AO462" s="7">
        <v>0</v>
      </c>
      <c r="AP462" s="10" t="s">
        <v>103</v>
      </c>
      <c r="AQ462" s="7">
        <v>0</v>
      </c>
      <c r="AR462" s="10" t="s">
        <v>103</v>
      </c>
      <c r="AS462" s="7">
        <v>0</v>
      </c>
      <c r="AT462" s="3" t="s">
        <v>103</v>
      </c>
      <c r="AU462" s="7">
        <v>0</v>
      </c>
      <c r="AV462" s="3" t="s">
        <v>103</v>
      </c>
      <c r="AW462" s="7">
        <v>0</v>
      </c>
      <c r="AX462" s="3" t="s">
        <v>103</v>
      </c>
      <c r="AY462" s="7">
        <v>0</v>
      </c>
      <c r="AZ462" s="3" t="s">
        <v>103</v>
      </c>
      <c r="BA462" s="10">
        <v>0</v>
      </c>
      <c r="BB462" s="3" t="s">
        <v>103</v>
      </c>
      <c r="BC462" s="3">
        <f t="shared" si="30"/>
        <v>0</v>
      </c>
      <c r="BD462" s="8">
        <f t="shared" si="29"/>
        <v>83485039</v>
      </c>
      <c r="BE462" s="43">
        <v>0</v>
      </c>
      <c r="BF462" s="43">
        <v>0</v>
      </c>
      <c r="BG462" s="43">
        <v>0</v>
      </c>
      <c r="BH462" s="43">
        <v>0</v>
      </c>
      <c r="BI462" s="17">
        <v>45291</v>
      </c>
      <c r="BJ462" s="17">
        <v>45291</v>
      </c>
      <c r="BK462" s="183">
        <f t="shared" ca="1" si="28"/>
        <v>-838</v>
      </c>
      <c r="BL462" s="10" t="s">
        <v>127</v>
      </c>
      <c r="BM462" s="10" t="s">
        <v>2794</v>
      </c>
      <c r="BN462" s="9" t="s">
        <v>107</v>
      </c>
      <c r="BO462" s="9" t="s">
        <v>4752</v>
      </c>
      <c r="BP462" s="9">
        <v>0</v>
      </c>
      <c r="BQ462" s="10" t="s">
        <v>109</v>
      </c>
      <c r="BR462" s="17">
        <v>44985</v>
      </c>
      <c r="BS462" s="9" t="s">
        <v>4315</v>
      </c>
      <c r="BT462" s="17">
        <v>44987</v>
      </c>
      <c r="BU462" s="10" t="s">
        <v>4753</v>
      </c>
      <c r="BV462" s="9" t="s">
        <v>131</v>
      </c>
      <c r="BW462" s="124" t="s">
        <v>113</v>
      </c>
      <c r="BX462" s="10" t="s">
        <v>132</v>
      </c>
      <c r="BY462" s="9" t="s">
        <v>103</v>
      </c>
      <c r="BZ462" s="10" t="s">
        <v>142</v>
      </c>
      <c r="CA462" s="9" t="s">
        <v>103</v>
      </c>
      <c r="CB462" s="9" t="s">
        <v>117</v>
      </c>
      <c r="CC462" s="9" t="s">
        <v>4754</v>
      </c>
      <c r="CD462" s="10" t="s">
        <v>4755</v>
      </c>
      <c r="CE462" s="12" t="s">
        <v>103</v>
      </c>
      <c r="CF462" s="175"/>
      <c r="CG462" s="175"/>
      <c r="CH462" s="182" t="s">
        <v>245</v>
      </c>
      <c r="CI462" s="182" t="s">
        <v>246</v>
      </c>
      <c r="CJ462" s="182" t="s">
        <v>99</v>
      </c>
      <c r="CK462" s="182" t="s">
        <v>247</v>
      </c>
    </row>
    <row r="463" spans="1:89" ht="90" x14ac:dyDescent="0.25">
      <c r="A463" s="140">
        <v>48</v>
      </c>
      <c r="B463" s="10" t="s">
        <v>4756</v>
      </c>
      <c r="C463" s="10" t="s">
        <v>4757</v>
      </c>
      <c r="D463" s="9" t="s">
        <v>482</v>
      </c>
      <c r="E463" s="17">
        <v>44980</v>
      </c>
      <c r="F463" s="10" t="s">
        <v>4758</v>
      </c>
      <c r="G463" s="10" t="s">
        <v>91</v>
      </c>
      <c r="H463" s="11" t="s">
        <v>92</v>
      </c>
      <c r="I463" s="11" t="s">
        <v>93</v>
      </c>
      <c r="J463" s="19">
        <v>1098632575</v>
      </c>
      <c r="K463" s="9">
        <v>2</v>
      </c>
      <c r="L463" s="9" t="s">
        <v>94</v>
      </c>
      <c r="M463" s="9" t="s">
        <v>1348</v>
      </c>
      <c r="N463" s="10" t="s">
        <v>4759</v>
      </c>
      <c r="O463" s="10" t="s">
        <v>97</v>
      </c>
      <c r="P463" s="3" t="s">
        <v>98</v>
      </c>
      <c r="Q463" s="10" t="s">
        <v>99</v>
      </c>
      <c r="R463" s="10" t="s">
        <v>485</v>
      </c>
      <c r="S463" s="10" t="s">
        <v>486</v>
      </c>
      <c r="T463" s="10">
        <v>51713734</v>
      </c>
      <c r="U463" s="11" t="s">
        <v>485</v>
      </c>
      <c r="V463" s="9" t="s">
        <v>103</v>
      </c>
      <c r="W463" s="9" t="s">
        <v>103</v>
      </c>
      <c r="X463" s="9" t="s">
        <v>103</v>
      </c>
      <c r="Y463" s="9" t="s">
        <v>104</v>
      </c>
      <c r="Z463" s="18">
        <v>45339959</v>
      </c>
      <c r="AA463" s="9" t="s">
        <v>103</v>
      </c>
      <c r="AB463" s="9" t="s">
        <v>103</v>
      </c>
      <c r="AC463" s="18">
        <v>4401938</v>
      </c>
      <c r="AD463" s="6">
        <v>4806916</v>
      </c>
      <c r="AE463" s="9">
        <v>63723</v>
      </c>
      <c r="AF463" s="9" t="s">
        <v>4760</v>
      </c>
      <c r="AG463" s="19">
        <v>2022011000068</v>
      </c>
      <c r="AH463" s="20">
        <v>44985</v>
      </c>
      <c r="AI463" s="17">
        <v>44986</v>
      </c>
      <c r="AJ463" s="10" t="s">
        <v>103</v>
      </c>
      <c r="AK463" s="10" t="s">
        <v>103</v>
      </c>
      <c r="AL463" s="21" t="s">
        <v>103</v>
      </c>
      <c r="AM463" s="10" t="s">
        <v>103</v>
      </c>
      <c r="AN463" s="20" t="s">
        <v>103</v>
      </c>
      <c r="AO463" s="7">
        <v>-1320579</v>
      </c>
      <c r="AP463" s="4">
        <v>45286</v>
      </c>
      <c r="AQ463" s="7">
        <v>21631114</v>
      </c>
      <c r="AR463" s="4">
        <v>45286</v>
      </c>
      <c r="AS463" s="7">
        <v>0</v>
      </c>
      <c r="AT463" s="3" t="s">
        <v>103</v>
      </c>
      <c r="AU463" s="7">
        <v>0</v>
      </c>
      <c r="AV463" s="3" t="s">
        <v>103</v>
      </c>
      <c r="AW463" s="7">
        <v>0</v>
      </c>
      <c r="AX463" s="3" t="s">
        <v>103</v>
      </c>
      <c r="AY463" s="7">
        <v>0</v>
      </c>
      <c r="AZ463" s="3" t="s">
        <v>103</v>
      </c>
      <c r="BA463" s="10">
        <v>1</v>
      </c>
      <c r="BB463" s="4">
        <v>45286</v>
      </c>
      <c r="BC463" s="3">
        <f t="shared" si="30"/>
        <v>136</v>
      </c>
      <c r="BD463" s="8">
        <f t="shared" si="29"/>
        <v>65650494</v>
      </c>
      <c r="BE463" s="154">
        <f>BF463+BG463+BH463</f>
        <v>21631114</v>
      </c>
      <c r="BF463" s="7">
        <v>21631114</v>
      </c>
      <c r="BG463" s="7">
        <v>0</v>
      </c>
      <c r="BH463" s="7">
        <v>0</v>
      </c>
      <c r="BI463" s="17">
        <v>45291</v>
      </c>
      <c r="BJ463" s="17">
        <v>45427</v>
      </c>
      <c r="BK463" s="183">
        <f t="shared" ca="1" si="28"/>
        <v>-702</v>
      </c>
      <c r="BL463" s="10" t="s">
        <v>127</v>
      </c>
      <c r="BM463" s="9" t="s">
        <v>589</v>
      </c>
      <c r="BN463" s="9" t="s">
        <v>107</v>
      </c>
      <c r="BO463" s="9" t="s">
        <v>4761</v>
      </c>
      <c r="BP463" s="9">
        <v>0</v>
      </c>
      <c r="BQ463" s="10" t="s">
        <v>1713</v>
      </c>
      <c r="BR463" s="17">
        <v>44985</v>
      </c>
      <c r="BS463" s="9" t="s">
        <v>4315</v>
      </c>
      <c r="BT463" s="17">
        <v>44985</v>
      </c>
      <c r="BU463" s="10" t="s">
        <v>4762</v>
      </c>
      <c r="BV463" s="10" t="s">
        <v>4763</v>
      </c>
      <c r="BW463" s="124" t="s">
        <v>113</v>
      </c>
      <c r="BX463" s="11" t="s">
        <v>258</v>
      </c>
      <c r="BY463" s="9" t="s">
        <v>103</v>
      </c>
      <c r="BZ463" s="10" t="s">
        <v>142</v>
      </c>
      <c r="CA463" s="9" t="s">
        <v>103</v>
      </c>
      <c r="CB463" s="9" t="s">
        <v>117</v>
      </c>
      <c r="CC463" s="9" t="s">
        <v>4764</v>
      </c>
      <c r="CD463" s="10" t="s">
        <v>4765</v>
      </c>
      <c r="CE463" s="12" t="s">
        <v>103</v>
      </c>
      <c r="CF463" s="175"/>
      <c r="CG463" s="175"/>
      <c r="CH463" s="182" t="s">
        <v>493</v>
      </c>
      <c r="CI463" s="182" t="s">
        <v>494</v>
      </c>
      <c r="CJ463" s="182" t="s">
        <v>99</v>
      </c>
      <c r="CK463" s="182" t="s">
        <v>247</v>
      </c>
    </row>
    <row r="464" spans="1:89" ht="72" x14ac:dyDescent="0.25">
      <c r="A464" s="140">
        <v>455</v>
      </c>
      <c r="B464" s="10" t="s">
        <v>4766</v>
      </c>
      <c r="C464" s="10" t="s">
        <v>4767</v>
      </c>
      <c r="D464" s="9" t="s">
        <v>482</v>
      </c>
      <c r="E464" s="17">
        <v>44980</v>
      </c>
      <c r="F464" s="10" t="s">
        <v>4768</v>
      </c>
      <c r="G464" s="10" t="s">
        <v>91</v>
      </c>
      <c r="H464" s="11" t="s">
        <v>92</v>
      </c>
      <c r="I464" s="11" t="s">
        <v>93</v>
      </c>
      <c r="J464" s="19">
        <v>1019132528</v>
      </c>
      <c r="K464" s="9">
        <v>3</v>
      </c>
      <c r="L464" s="9" t="s">
        <v>94</v>
      </c>
      <c r="M464" s="9" t="s">
        <v>95</v>
      </c>
      <c r="N464" s="10" t="s">
        <v>4769</v>
      </c>
      <c r="O464" s="10"/>
      <c r="P464" s="10" t="s">
        <v>168</v>
      </c>
      <c r="Q464" s="10" t="s">
        <v>99</v>
      </c>
      <c r="R464" s="10" t="s">
        <v>1130</v>
      </c>
      <c r="S464" s="10" t="s">
        <v>1131</v>
      </c>
      <c r="T464" s="10">
        <v>91226679</v>
      </c>
      <c r="U464" s="11" t="s">
        <v>1130</v>
      </c>
      <c r="V464" s="9" t="s">
        <v>103</v>
      </c>
      <c r="W464" s="9" t="s">
        <v>103</v>
      </c>
      <c r="X464" s="9" t="s">
        <v>103</v>
      </c>
      <c r="Y464" s="9" t="s">
        <v>104</v>
      </c>
      <c r="Z464" s="18">
        <v>6830592</v>
      </c>
      <c r="AA464" s="9" t="s">
        <v>103</v>
      </c>
      <c r="AB464" s="9" t="s">
        <v>103</v>
      </c>
      <c r="AC464" s="18">
        <v>3415296</v>
      </c>
      <c r="AD464" s="6" t="s">
        <v>103</v>
      </c>
      <c r="AE464" s="9">
        <v>28323</v>
      </c>
      <c r="AF464" s="9" t="s">
        <v>4770</v>
      </c>
      <c r="AG464" s="19">
        <v>2018011001068</v>
      </c>
      <c r="AH464" s="20">
        <v>44985</v>
      </c>
      <c r="AI464" s="17">
        <v>44987</v>
      </c>
      <c r="AJ464" s="10" t="s">
        <v>103</v>
      </c>
      <c r="AK464" s="10" t="s">
        <v>103</v>
      </c>
      <c r="AL464" s="21" t="s">
        <v>103</v>
      </c>
      <c r="AM464" s="10" t="s">
        <v>103</v>
      </c>
      <c r="AN464" s="20" t="s">
        <v>103</v>
      </c>
      <c r="AO464" s="7">
        <v>0</v>
      </c>
      <c r="AP464" s="10" t="s">
        <v>103</v>
      </c>
      <c r="AQ464" s="7">
        <v>0</v>
      </c>
      <c r="AR464" s="10" t="s">
        <v>103</v>
      </c>
      <c r="AS464" s="7">
        <v>0</v>
      </c>
      <c r="AT464" s="3" t="s">
        <v>103</v>
      </c>
      <c r="AU464" s="7">
        <v>0</v>
      </c>
      <c r="AV464" s="3" t="s">
        <v>103</v>
      </c>
      <c r="AW464" s="7">
        <v>0</v>
      </c>
      <c r="AX464" s="3" t="s">
        <v>103</v>
      </c>
      <c r="AY464" s="7">
        <v>0</v>
      </c>
      <c r="AZ464" s="3" t="s">
        <v>103</v>
      </c>
      <c r="BA464" s="10">
        <v>0</v>
      </c>
      <c r="BB464" s="10">
        <v>0</v>
      </c>
      <c r="BC464" s="3">
        <f t="shared" si="30"/>
        <v>0</v>
      </c>
      <c r="BD464" s="8">
        <f t="shared" si="29"/>
        <v>6830592</v>
      </c>
      <c r="BE464" s="43">
        <v>0</v>
      </c>
      <c r="BF464" s="43">
        <v>0</v>
      </c>
      <c r="BG464" s="43">
        <v>0</v>
      </c>
      <c r="BH464" s="43">
        <v>0</v>
      </c>
      <c r="BI464" s="17">
        <v>45046</v>
      </c>
      <c r="BJ464" s="17">
        <v>45046</v>
      </c>
      <c r="BK464" s="183">
        <f t="shared" ca="1" si="28"/>
        <v>-1083</v>
      </c>
      <c r="BL464" s="10" t="s">
        <v>127</v>
      </c>
      <c r="BM464" s="10" t="s">
        <v>95</v>
      </c>
      <c r="BN464" s="9" t="s">
        <v>107</v>
      </c>
      <c r="BO464" s="9" t="s">
        <v>4771</v>
      </c>
      <c r="BP464" s="9">
        <v>0</v>
      </c>
      <c r="BQ464" s="10" t="s">
        <v>109</v>
      </c>
      <c r="BR464" s="17">
        <v>44986</v>
      </c>
      <c r="BS464" s="9" t="s">
        <v>4772</v>
      </c>
      <c r="BT464" s="17">
        <v>44986</v>
      </c>
      <c r="BU464" s="10" t="s">
        <v>4773</v>
      </c>
      <c r="BV464" s="11" t="s">
        <v>131</v>
      </c>
      <c r="BW464" s="9" t="s">
        <v>113</v>
      </c>
      <c r="BX464" s="10" t="s">
        <v>132</v>
      </c>
      <c r="BY464" s="9" t="s">
        <v>103</v>
      </c>
      <c r="BZ464" s="10" t="s">
        <v>1170</v>
      </c>
      <c r="CA464" s="10" t="s">
        <v>103</v>
      </c>
      <c r="CB464" s="9" t="s">
        <v>117</v>
      </c>
      <c r="CC464" s="9" t="s">
        <v>4774</v>
      </c>
      <c r="CD464" s="10" t="s">
        <v>4775</v>
      </c>
      <c r="CE464" s="12" t="s">
        <v>103</v>
      </c>
      <c r="CF464" s="175"/>
      <c r="CG464" s="175"/>
      <c r="CH464" s="182" t="s">
        <v>726</v>
      </c>
      <c r="CI464" s="182" t="s">
        <v>246</v>
      </c>
      <c r="CJ464" s="182" t="s">
        <v>1137</v>
      </c>
      <c r="CK464" s="182" t="s">
        <v>1137</v>
      </c>
    </row>
    <row r="465" spans="1:89" ht="90" x14ac:dyDescent="0.25">
      <c r="A465" s="140">
        <v>485</v>
      </c>
      <c r="B465" s="10" t="s">
        <v>4776</v>
      </c>
      <c r="C465" s="10" t="s">
        <v>4777</v>
      </c>
      <c r="D465" s="9" t="s">
        <v>482</v>
      </c>
      <c r="E465" s="17">
        <v>44980</v>
      </c>
      <c r="F465" s="10" t="s">
        <v>4778</v>
      </c>
      <c r="G465" s="10" t="s">
        <v>91</v>
      </c>
      <c r="H465" s="11" t="s">
        <v>92</v>
      </c>
      <c r="I465" s="11" t="s">
        <v>93</v>
      </c>
      <c r="J465" s="19">
        <v>11257560</v>
      </c>
      <c r="K465" s="9">
        <v>7</v>
      </c>
      <c r="L465" s="9" t="s">
        <v>94</v>
      </c>
      <c r="M465" s="3" t="s">
        <v>95</v>
      </c>
      <c r="N465" s="10" t="s">
        <v>4779</v>
      </c>
      <c r="O465" s="11" t="s">
        <v>97</v>
      </c>
      <c r="P465" s="3" t="s">
        <v>98</v>
      </c>
      <c r="Q465" s="10" t="s">
        <v>99</v>
      </c>
      <c r="R465" s="10" t="s">
        <v>1130</v>
      </c>
      <c r="S465" s="10" t="s">
        <v>2360</v>
      </c>
      <c r="T465" s="10">
        <v>51872606</v>
      </c>
      <c r="U465" s="11" t="s">
        <v>1130</v>
      </c>
      <c r="V465" s="9" t="s">
        <v>103</v>
      </c>
      <c r="W465" s="9" t="s">
        <v>103</v>
      </c>
      <c r="X465" s="9" t="s">
        <v>103</v>
      </c>
      <c r="Y465" s="9" t="s">
        <v>104</v>
      </c>
      <c r="Z465" s="18">
        <v>48573100</v>
      </c>
      <c r="AA465" s="9" t="s">
        <v>103</v>
      </c>
      <c r="AB465" s="9" t="s">
        <v>103</v>
      </c>
      <c r="AC465" s="18">
        <v>4857310</v>
      </c>
      <c r="AD465" s="6" t="s">
        <v>103</v>
      </c>
      <c r="AE465" s="9">
        <v>44723</v>
      </c>
      <c r="AF465" s="9" t="s">
        <v>4780</v>
      </c>
      <c r="AG465" s="19" t="s">
        <v>387</v>
      </c>
      <c r="AH465" s="20">
        <v>44988</v>
      </c>
      <c r="AI465" s="17">
        <v>44993</v>
      </c>
      <c r="AJ465" s="10" t="s">
        <v>103</v>
      </c>
      <c r="AK465" s="10" t="s">
        <v>103</v>
      </c>
      <c r="AL465" s="21" t="s">
        <v>103</v>
      </c>
      <c r="AM465" s="10" t="s">
        <v>103</v>
      </c>
      <c r="AN465" s="20" t="s">
        <v>103</v>
      </c>
      <c r="AO465" s="7">
        <v>0</v>
      </c>
      <c r="AP465" s="10" t="s">
        <v>103</v>
      </c>
      <c r="AQ465" s="7">
        <v>0</v>
      </c>
      <c r="AR465" s="10" t="s">
        <v>103</v>
      </c>
      <c r="AS465" s="7">
        <v>0</v>
      </c>
      <c r="AT465" s="3" t="s">
        <v>103</v>
      </c>
      <c r="AU465" s="7">
        <v>0</v>
      </c>
      <c r="AV465" s="3" t="s">
        <v>103</v>
      </c>
      <c r="AW465" s="7">
        <v>0</v>
      </c>
      <c r="AX465" s="3" t="s">
        <v>103</v>
      </c>
      <c r="AY465" s="7">
        <v>0</v>
      </c>
      <c r="AZ465" s="3" t="s">
        <v>103</v>
      </c>
      <c r="BA465" s="9">
        <v>0</v>
      </c>
      <c r="BB465" s="13" t="s">
        <v>103</v>
      </c>
      <c r="BC465" s="3">
        <f t="shared" si="30"/>
        <v>0</v>
      </c>
      <c r="BD465" s="8">
        <f t="shared" si="29"/>
        <v>48573100</v>
      </c>
      <c r="BE465" s="43">
        <v>0</v>
      </c>
      <c r="BF465" s="43">
        <v>0</v>
      </c>
      <c r="BG465" s="43">
        <v>0</v>
      </c>
      <c r="BH465" s="43">
        <v>0</v>
      </c>
      <c r="BI465" s="17">
        <v>45291</v>
      </c>
      <c r="BJ465" s="17">
        <v>45291</v>
      </c>
      <c r="BK465" s="183">
        <f t="shared" ca="1" si="28"/>
        <v>-838</v>
      </c>
      <c r="BL465" s="10" t="s">
        <v>127</v>
      </c>
      <c r="BM465" s="10" t="s">
        <v>95</v>
      </c>
      <c r="BN465" s="9" t="s">
        <v>107</v>
      </c>
      <c r="BO465" s="9" t="s">
        <v>4781</v>
      </c>
      <c r="BP465" s="9">
        <v>0</v>
      </c>
      <c r="BQ465" s="9" t="s">
        <v>109</v>
      </c>
      <c r="BR465" s="17">
        <v>44991</v>
      </c>
      <c r="BS465" s="9" t="s">
        <v>4782</v>
      </c>
      <c r="BT465" s="17">
        <v>44992</v>
      </c>
      <c r="BU465" s="11" t="s">
        <v>4783</v>
      </c>
      <c r="BV465" s="9" t="s">
        <v>131</v>
      </c>
      <c r="BW465" s="9" t="s">
        <v>113</v>
      </c>
      <c r="BX465" s="10" t="s">
        <v>132</v>
      </c>
      <c r="BY465" s="11" t="s">
        <v>103</v>
      </c>
      <c r="BZ465" s="10" t="s">
        <v>1170</v>
      </c>
      <c r="CA465" s="9" t="s">
        <v>103</v>
      </c>
      <c r="CB465" s="9" t="s">
        <v>160</v>
      </c>
      <c r="CC465" s="9" t="s">
        <v>4784</v>
      </c>
      <c r="CD465" s="10" t="s">
        <v>4785</v>
      </c>
      <c r="CE465" s="12" t="s">
        <v>103</v>
      </c>
      <c r="CF465" s="175"/>
      <c r="CG465" s="175"/>
      <c r="CH465" s="182" t="s">
        <v>726</v>
      </c>
      <c r="CI465" s="182" t="s">
        <v>246</v>
      </c>
      <c r="CJ465" s="182" t="s">
        <v>1137</v>
      </c>
      <c r="CK465" s="182" t="s">
        <v>1137</v>
      </c>
    </row>
    <row r="466" spans="1:89" ht="90" x14ac:dyDescent="0.25">
      <c r="A466" s="140">
        <v>654</v>
      </c>
      <c r="B466" s="10" t="s">
        <v>4786</v>
      </c>
      <c r="C466" s="10" t="s">
        <v>4787</v>
      </c>
      <c r="D466" s="9" t="s">
        <v>482</v>
      </c>
      <c r="E466" s="17">
        <v>44980</v>
      </c>
      <c r="F466" s="10" t="s">
        <v>4788</v>
      </c>
      <c r="G466" s="10" t="s">
        <v>91</v>
      </c>
      <c r="H466" s="11" t="s">
        <v>92</v>
      </c>
      <c r="I466" s="11" t="s">
        <v>93</v>
      </c>
      <c r="J466" s="19">
        <v>1019136646</v>
      </c>
      <c r="K466" s="9">
        <v>2</v>
      </c>
      <c r="L466" s="9" t="s">
        <v>94</v>
      </c>
      <c r="M466" s="3" t="s">
        <v>95</v>
      </c>
      <c r="N466" s="10" t="s">
        <v>1017</v>
      </c>
      <c r="O466" s="11" t="s">
        <v>97</v>
      </c>
      <c r="P466" s="3" t="s">
        <v>98</v>
      </c>
      <c r="Q466" s="10" t="s">
        <v>99</v>
      </c>
      <c r="R466" s="10" t="s">
        <v>591</v>
      </c>
      <c r="S466" s="9" t="s">
        <v>592</v>
      </c>
      <c r="T466" s="10">
        <v>52272737</v>
      </c>
      <c r="U466" s="11" t="s">
        <v>591</v>
      </c>
      <c r="V466" s="10" t="s">
        <v>593</v>
      </c>
      <c r="W466" s="9" t="s">
        <v>103</v>
      </c>
      <c r="X466" s="9" t="s">
        <v>103</v>
      </c>
      <c r="Y466" s="9" t="s">
        <v>104</v>
      </c>
      <c r="Z466" s="18">
        <v>55737654</v>
      </c>
      <c r="AA466" s="9" t="s">
        <v>103</v>
      </c>
      <c r="AB466" s="9" t="s">
        <v>103</v>
      </c>
      <c r="AC466" s="18">
        <v>5464476</v>
      </c>
      <c r="AD466" s="6">
        <v>5967207</v>
      </c>
      <c r="AE466" s="9">
        <v>72423</v>
      </c>
      <c r="AF466" s="9">
        <v>120423</v>
      </c>
      <c r="AG466" s="19">
        <v>2022011000068</v>
      </c>
      <c r="AH466" s="20">
        <v>44985</v>
      </c>
      <c r="AI466" s="17">
        <v>44987</v>
      </c>
      <c r="AJ466" s="10" t="s">
        <v>4789</v>
      </c>
      <c r="AK466" s="10" t="s">
        <v>204</v>
      </c>
      <c r="AL466" s="21">
        <v>1020823619</v>
      </c>
      <c r="AM466" s="10">
        <v>4</v>
      </c>
      <c r="AN466" s="20">
        <v>45275</v>
      </c>
      <c r="AO466" s="7">
        <v>-1092900</v>
      </c>
      <c r="AP466" s="20">
        <v>45274</v>
      </c>
      <c r="AQ466" s="7">
        <v>26852418</v>
      </c>
      <c r="AR466" s="20">
        <v>45274</v>
      </c>
      <c r="AS466" s="7">
        <v>0</v>
      </c>
      <c r="AT466" s="3" t="s">
        <v>103</v>
      </c>
      <c r="AU466" s="7">
        <v>0</v>
      </c>
      <c r="AV466" s="3" t="s">
        <v>103</v>
      </c>
      <c r="AW466" s="7">
        <v>0</v>
      </c>
      <c r="AX466" s="3" t="s">
        <v>103</v>
      </c>
      <c r="AY466" s="7">
        <v>0</v>
      </c>
      <c r="AZ466" s="3" t="s">
        <v>103</v>
      </c>
      <c r="BA466" s="10">
        <v>1</v>
      </c>
      <c r="BB466" s="20">
        <v>45274</v>
      </c>
      <c r="BC466" s="3">
        <f t="shared" si="30"/>
        <v>136</v>
      </c>
      <c r="BD466" s="8">
        <f t="shared" si="29"/>
        <v>81497172</v>
      </c>
      <c r="BE466" s="154">
        <f>BF466+BG466+BH466</f>
        <v>26852418</v>
      </c>
      <c r="BF466" s="7">
        <v>26852418</v>
      </c>
      <c r="BG466" s="7">
        <v>0</v>
      </c>
      <c r="BH466" s="7">
        <v>0</v>
      </c>
      <c r="BI466" s="17">
        <v>45291</v>
      </c>
      <c r="BJ466" s="17">
        <v>45427</v>
      </c>
      <c r="BK466" s="183">
        <f t="shared" ca="1" si="28"/>
        <v>-702</v>
      </c>
      <c r="BL466" s="10" t="s">
        <v>127</v>
      </c>
      <c r="BM466" s="10" t="s">
        <v>95</v>
      </c>
      <c r="BN466" s="9" t="s">
        <v>107</v>
      </c>
      <c r="BO466" s="9" t="s">
        <v>4790</v>
      </c>
      <c r="BP466" s="9">
        <v>0</v>
      </c>
      <c r="BQ466" s="10" t="s">
        <v>109</v>
      </c>
      <c r="BR466" s="17">
        <v>44986</v>
      </c>
      <c r="BS466" s="9" t="s">
        <v>4791</v>
      </c>
      <c r="BT466" s="17">
        <v>44986</v>
      </c>
      <c r="BU466" s="10" t="s">
        <v>4792</v>
      </c>
      <c r="BV466" s="10" t="s">
        <v>4793</v>
      </c>
      <c r="BW466" s="124" t="s">
        <v>113</v>
      </c>
      <c r="BX466" s="11" t="s">
        <v>343</v>
      </c>
      <c r="BY466" s="9" t="s">
        <v>103</v>
      </c>
      <c r="BZ466" s="10" t="s">
        <v>142</v>
      </c>
      <c r="CA466" s="10" t="s">
        <v>103</v>
      </c>
      <c r="CB466" s="9" t="s">
        <v>117</v>
      </c>
      <c r="CC466" s="9" t="s">
        <v>4794</v>
      </c>
      <c r="CD466" s="10" t="s">
        <v>4795</v>
      </c>
      <c r="CE466" s="12" t="s">
        <v>103</v>
      </c>
      <c r="CF466" s="175"/>
      <c r="CG466" s="175"/>
      <c r="CH466" s="182" t="s">
        <v>245</v>
      </c>
      <c r="CI466" s="182" t="s">
        <v>246</v>
      </c>
      <c r="CJ466" s="182" t="s">
        <v>99</v>
      </c>
      <c r="CK466" s="182" t="s">
        <v>247</v>
      </c>
    </row>
    <row r="467" spans="1:89" ht="90" x14ac:dyDescent="0.25">
      <c r="A467" s="140">
        <v>647</v>
      </c>
      <c r="B467" s="10" t="s">
        <v>4796</v>
      </c>
      <c r="C467" s="10" t="s">
        <v>4797</v>
      </c>
      <c r="D467" s="9" t="s">
        <v>482</v>
      </c>
      <c r="E467" s="17">
        <v>44980</v>
      </c>
      <c r="F467" s="10" t="s">
        <v>4798</v>
      </c>
      <c r="G467" s="10" t="s">
        <v>91</v>
      </c>
      <c r="H467" s="11" t="s">
        <v>92</v>
      </c>
      <c r="I467" s="11" t="s">
        <v>93</v>
      </c>
      <c r="J467" s="19">
        <v>1023958633</v>
      </c>
      <c r="K467" s="9">
        <v>9</v>
      </c>
      <c r="L467" s="9" t="s">
        <v>94</v>
      </c>
      <c r="M467" s="3" t="s">
        <v>95</v>
      </c>
      <c r="N467" s="10" t="s">
        <v>4799</v>
      </c>
      <c r="O467" s="10" t="s">
        <v>384</v>
      </c>
      <c r="P467" s="3" t="s">
        <v>98</v>
      </c>
      <c r="Q467" s="10" t="s">
        <v>99</v>
      </c>
      <c r="R467" s="10" t="s">
        <v>591</v>
      </c>
      <c r="S467" s="9" t="s">
        <v>592</v>
      </c>
      <c r="T467" s="10">
        <v>52272737</v>
      </c>
      <c r="U467" s="10" t="s">
        <v>591</v>
      </c>
      <c r="V467" s="10" t="s">
        <v>593</v>
      </c>
      <c r="W467" s="9" t="s">
        <v>103</v>
      </c>
      <c r="X467" s="9" t="s">
        <v>103</v>
      </c>
      <c r="Y467" s="9" t="s">
        <v>104</v>
      </c>
      <c r="Z467" s="18">
        <v>75895490</v>
      </c>
      <c r="AA467" s="9" t="s">
        <v>103</v>
      </c>
      <c r="AB467" s="9" t="s">
        <v>103</v>
      </c>
      <c r="AC467" s="18">
        <v>7589549</v>
      </c>
      <c r="AD467" s="6" t="s">
        <v>103</v>
      </c>
      <c r="AE467" s="9">
        <v>72823</v>
      </c>
      <c r="AF467" s="9">
        <v>131323</v>
      </c>
      <c r="AG467" s="19" t="s">
        <v>221</v>
      </c>
      <c r="AH467" s="20">
        <v>44988</v>
      </c>
      <c r="AI467" s="17">
        <v>44991</v>
      </c>
      <c r="AJ467" s="10" t="s">
        <v>103</v>
      </c>
      <c r="AK467" s="10" t="s">
        <v>103</v>
      </c>
      <c r="AL467" s="21" t="s">
        <v>103</v>
      </c>
      <c r="AM467" s="10" t="s">
        <v>103</v>
      </c>
      <c r="AN467" s="20" t="s">
        <v>103</v>
      </c>
      <c r="AO467" s="7">
        <v>0</v>
      </c>
      <c r="AP467" s="10" t="s">
        <v>103</v>
      </c>
      <c r="AQ467" s="7">
        <v>0</v>
      </c>
      <c r="AR467" s="10" t="s">
        <v>103</v>
      </c>
      <c r="AS467" s="7">
        <v>0</v>
      </c>
      <c r="AT467" s="3" t="s">
        <v>103</v>
      </c>
      <c r="AU467" s="7">
        <v>0</v>
      </c>
      <c r="AV467" s="3" t="s">
        <v>103</v>
      </c>
      <c r="AW467" s="7">
        <v>0</v>
      </c>
      <c r="AX467" s="3" t="s">
        <v>103</v>
      </c>
      <c r="AY467" s="7">
        <v>0</v>
      </c>
      <c r="AZ467" s="3" t="s">
        <v>103</v>
      </c>
      <c r="BA467" s="9">
        <v>0</v>
      </c>
      <c r="BB467" s="13" t="s">
        <v>103</v>
      </c>
      <c r="BC467" s="3">
        <f t="shared" si="30"/>
        <v>0</v>
      </c>
      <c r="BD467" s="8">
        <f t="shared" si="29"/>
        <v>75895490</v>
      </c>
      <c r="BE467" s="43">
        <v>0</v>
      </c>
      <c r="BF467" s="43">
        <v>0</v>
      </c>
      <c r="BG467" s="43">
        <v>0</v>
      </c>
      <c r="BH467" s="43">
        <v>0</v>
      </c>
      <c r="BI467" s="17">
        <v>45291</v>
      </c>
      <c r="BJ467" s="17">
        <v>45291</v>
      </c>
      <c r="BK467" s="183">
        <f t="shared" ca="1" si="28"/>
        <v>-838</v>
      </c>
      <c r="BL467" s="10" t="s">
        <v>127</v>
      </c>
      <c r="BM467" s="10" t="s">
        <v>4800</v>
      </c>
      <c r="BN467" s="9" t="s">
        <v>107</v>
      </c>
      <c r="BO467" s="9" t="s">
        <v>4801</v>
      </c>
      <c r="BP467" s="9">
        <v>0</v>
      </c>
      <c r="BQ467" s="9" t="s">
        <v>109</v>
      </c>
      <c r="BR467" s="17">
        <v>44991</v>
      </c>
      <c r="BS467" s="9" t="s">
        <v>4802</v>
      </c>
      <c r="BT467" s="17">
        <v>44991</v>
      </c>
      <c r="BU467" s="10" t="s">
        <v>4803</v>
      </c>
      <c r="BV467" s="9" t="s">
        <v>131</v>
      </c>
      <c r="BW467" s="124" t="s">
        <v>113</v>
      </c>
      <c r="BX467" s="10" t="s">
        <v>132</v>
      </c>
      <c r="BY467" s="9" t="s">
        <v>103</v>
      </c>
      <c r="BZ467" s="10" t="s">
        <v>142</v>
      </c>
      <c r="CA467" s="9" t="s">
        <v>103</v>
      </c>
      <c r="CB467" s="9" t="s">
        <v>117</v>
      </c>
      <c r="CC467" s="9" t="s">
        <v>4804</v>
      </c>
      <c r="CD467" s="10" t="s">
        <v>4805</v>
      </c>
      <c r="CE467" s="12" t="s">
        <v>103</v>
      </c>
      <c r="CF467" s="175"/>
      <c r="CG467" s="175"/>
      <c r="CH467" s="182" t="s">
        <v>245</v>
      </c>
      <c r="CI467" s="182" t="s">
        <v>246</v>
      </c>
      <c r="CJ467" s="182" t="s">
        <v>99</v>
      </c>
      <c r="CK467" s="182" t="s">
        <v>247</v>
      </c>
    </row>
    <row r="468" spans="1:89" ht="90" x14ac:dyDescent="0.25">
      <c r="A468" s="140">
        <v>217</v>
      </c>
      <c r="B468" s="10" t="s">
        <v>4806</v>
      </c>
      <c r="C468" s="10" t="s">
        <v>4807</v>
      </c>
      <c r="D468" s="9" t="s">
        <v>1118</v>
      </c>
      <c r="E468" s="17">
        <v>44980</v>
      </c>
      <c r="F468" s="10" t="s">
        <v>4808</v>
      </c>
      <c r="G468" s="10" t="s">
        <v>91</v>
      </c>
      <c r="H468" s="11" t="s">
        <v>92</v>
      </c>
      <c r="I468" s="11" t="s">
        <v>93</v>
      </c>
      <c r="J468" s="19">
        <v>52307368</v>
      </c>
      <c r="K468" s="9">
        <v>3</v>
      </c>
      <c r="L468" s="9" t="s">
        <v>94</v>
      </c>
      <c r="M468" s="3" t="s">
        <v>95</v>
      </c>
      <c r="N468" s="10" t="s">
        <v>4809</v>
      </c>
      <c r="O468" s="10" t="s">
        <v>384</v>
      </c>
      <c r="P468" s="3" t="s">
        <v>98</v>
      </c>
      <c r="Q468" s="10" t="s">
        <v>99</v>
      </c>
      <c r="R468" s="10" t="s">
        <v>653</v>
      </c>
      <c r="S468" s="10" t="s">
        <v>654</v>
      </c>
      <c r="T468" s="11">
        <v>52032888</v>
      </c>
      <c r="U468" s="10" t="s">
        <v>653</v>
      </c>
      <c r="V468" s="11" t="s">
        <v>655</v>
      </c>
      <c r="W468" s="9" t="s">
        <v>103</v>
      </c>
      <c r="X468" s="9" t="s">
        <v>103</v>
      </c>
      <c r="Y468" s="9" t="s">
        <v>104</v>
      </c>
      <c r="Z468" s="18">
        <v>89116498</v>
      </c>
      <c r="AA468" s="9" t="s">
        <v>103</v>
      </c>
      <c r="AB468" s="9" t="s">
        <v>103</v>
      </c>
      <c r="AC468" s="18">
        <v>7589549</v>
      </c>
      <c r="AD468" s="6" t="s">
        <v>103</v>
      </c>
      <c r="AE468" s="9">
        <v>30523</v>
      </c>
      <c r="AF468" s="9">
        <v>120123</v>
      </c>
      <c r="AG468" s="19">
        <v>2022011000068</v>
      </c>
      <c r="AH468" s="20">
        <v>44985</v>
      </c>
      <c r="AI468" s="17">
        <v>44987</v>
      </c>
      <c r="AJ468" s="10" t="s">
        <v>103</v>
      </c>
      <c r="AK468" s="10" t="s">
        <v>103</v>
      </c>
      <c r="AL468" s="21" t="s">
        <v>103</v>
      </c>
      <c r="AM468" s="10" t="s">
        <v>103</v>
      </c>
      <c r="AN468" s="20" t="s">
        <v>103</v>
      </c>
      <c r="AO468" s="7">
        <v>0</v>
      </c>
      <c r="AP468" s="10" t="s">
        <v>103</v>
      </c>
      <c r="AQ468" s="7">
        <v>0</v>
      </c>
      <c r="AR468" s="10" t="s">
        <v>103</v>
      </c>
      <c r="AS468" s="7">
        <v>0</v>
      </c>
      <c r="AT468" s="3" t="s">
        <v>103</v>
      </c>
      <c r="AU468" s="7">
        <v>0</v>
      </c>
      <c r="AV468" s="3" t="s">
        <v>103</v>
      </c>
      <c r="AW468" s="7">
        <v>0</v>
      </c>
      <c r="AX468" s="3" t="s">
        <v>103</v>
      </c>
      <c r="AY468" s="7">
        <v>0</v>
      </c>
      <c r="AZ468" s="3" t="s">
        <v>103</v>
      </c>
      <c r="BA468" s="10">
        <v>0</v>
      </c>
      <c r="BB468" s="3" t="s">
        <v>103</v>
      </c>
      <c r="BC468" s="3">
        <f t="shared" si="30"/>
        <v>0</v>
      </c>
      <c r="BD468" s="8">
        <f t="shared" si="29"/>
        <v>89116498</v>
      </c>
      <c r="BE468" s="43">
        <v>0</v>
      </c>
      <c r="BF468" s="43">
        <v>0</v>
      </c>
      <c r="BG468" s="43">
        <v>0</v>
      </c>
      <c r="BH468" s="43">
        <v>0</v>
      </c>
      <c r="BI468" s="17">
        <v>45291</v>
      </c>
      <c r="BJ468" s="17">
        <v>45291</v>
      </c>
      <c r="BK468" s="183">
        <f t="shared" ca="1" si="28"/>
        <v>-838</v>
      </c>
      <c r="BL468" s="10" t="s">
        <v>127</v>
      </c>
      <c r="BM468" s="10" t="s">
        <v>95</v>
      </c>
      <c r="BN468" s="9" t="s">
        <v>107</v>
      </c>
      <c r="BO468" s="9" t="s">
        <v>4810</v>
      </c>
      <c r="BP468" s="9">
        <v>0</v>
      </c>
      <c r="BQ468" s="10" t="s">
        <v>109</v>
      </c>
      <c r="BR468" s="17">
        <v>44986</v>
      </c>
      <c r="BS468" s="9" t="s">
        <v>4616</v>
      </c>
      <c r="BT468" s="17">
        <v>44987</v>
      </c>
      <c r="BU468" s="10" t="s">
        <v>4811</v>
      </c>
      <c r="BV468" s="9" t="s">
        <v>131</v>
      </c>
      <c r="BW468" s="124" t="s">
        <v>113</v>
      </c>
      <c r="BX468" s="10" t="s">
        <v>132</v>
      </c>
      <c r="BY468" s="9" t="s">
        <v>103</v>
      </c>
      <c r="BZ468" s="10" t="s">
        <v>1759</v>
      </c>
      <c r="CA468" s="9" t="s">
        <v>103</v>
      </c>
      <c r="CB468" s="9" t="s">
        <v>117</v>
      </c>
      <c r="CC468" s="9" t="s">
        <v>4812</v>
      </c>
      <c r="CD468" s="10" t="s">
        <v>4813</v>
      </c>
      <c r="CE468" s="12" t="s">
        <v>103</v>
      </c>
      <c r="CF468" s="175"/>
      <c r="CG468" s="175"/>
      <c r="CH468" s="182" t="s">
        <v>245</v>
      </c>
      <c r="CI468" s="182" t="s">
        <v>246</v>
      </c>
      <c r="CJ468" s="182" t="s">
        <v>99</v>
      </c>
      <c r="CK468" s="182" t="s">
        <v>247</v>
      </c>
    </row>
    <row r="469" spans="1:89" ht="90" x14ac:dyDescent="0.25">
      <c r="A469" s="140">
        <v>52</v>
      </c>
      <c r="B469" s="10" t="s">
        <v>4814</v>
      </c>
      <c r="C469" s="10" t="s">
        <v>4815</v>
      </c>
      <c r="D469" s="9" t="s">
        <v>1408</v>
      </c>
      <c r="E469" s="17">
        <v>44980</v>
      </c>
      <c r="F469" s="10" t="s">
        <v>4816</v>
      </c>
      <c r="G469" s="10" t="s">
        <v>91</v>
      </c>
      <c r="H469" s="11" t="s">
        <v>92</v>
      </c>
      <c r="I469" s="11" t="s">
        <v>93</v>
      </c>
      <c r="J469" s="19">
        <v>1152706266</v>
      </c>
      <c r="K469" s="9">
        <v>6</v>
      </c>
      <c r="L469" s="9" t="s">
        <v>94</v>
      </c>
      <c r="M469" s="9" t="s">
        <v>2440</v>
      </c>
      <c r="N469" s="10" t="s">
        <v>4817</v>
      </c>
      <c r="O469" s="11" t="s">
        <v>97</v>
      </c>
      <c r="P469" s="3" t="s">
        <v>98</v>
      </c>
      <c r="Q469" s="10" t="s">
        <v>99</v>
      </c>
      <c r="R469" s="10" t="s">
        <v>485</v>
      </c>
      <c r="S469" s="10" t="s">
        <v>486</v>
      </c>
      <c r="T469" s="10">
        <v>51713734</v>
      </c>
      <c r="U469" s="11" t="s">
        <v>485</v>
      </c>
      <c r="V469" s="9" t="s">
        <v>103</v>
      </c>
      <c r="W469" s="9" t="s">
        <v>103</v>
      </c>
      <c r="X469" s="9" t="s">
        <v>103</v>
      </c>
      <c r="Y469" s="9" t="s">
        <v>104</v>
      </c>
      <c r="Z469" s="18">
        <v>44019372</v>
      </c>
      <c r="AA469" s="9" t="s">
        <v>103</v>
      </c>
      <c r="AB469" s="9" t="s">
        <v>103</v>
      </c>
      <c r="AC469" s="18">
        <v>4401938</v>
      </c>
      <c r="AD469" s="6">
        <v>4806916</v>
      </c>
      <c r="AE469" s="9">
        <v>64123</v>
      </c>
      <c r="AF469" s="9">
        <v>125223</v>
      </c>
      <c r="AG469" s="19">
        <v>2022011000068</v>
      </c>
      <c r="AH469" s="20">
        <v>44988</v>
      </c>
      <c r="AI469" s="17">
        <v>44991</v>
      </c>
      <c r="AJ469" s="10" t="s">
        <v>103</v>
      </c>
      <c r="AK469" s="10" t="s">
        <v>103</v>
      </c>
      <c r="AL469" s="21" t="s">
        <v>103</v>
      </c>
      <c r="AM469" s="10" t="s">
        <v>103</v>
      </c>
      <c r="AN469" s="20" t="s">
        <v>103</v>
      </c>
      <c r="AO469" s="7">
        <v>-586924</v>
      </c>
      <c r="AP469" s="20">
        <v>45286</v>
      </c>
      <c r="AQ469" s="7">
        <v>21631114</v>
      </c>
      <c r="AR469" s="20">
        <v>45286</v>
      </c>
      <c r="AS469" s="7">
        <v>0</v>
      </c>
      <c r="AT469" s="3" t="s">
        <v>103</v>
      </c>
      <c r="AU469" s="7">
        <v>0</v>
      </c>
      <c r="AV469" s="3" t="s">
        <v>103</v>
      </c>
      <c r="AW469" s="7">
        <v>0</v>
      </c>
      <c r="AX469" s="3" t="s">
        <v>103</v>
      </c>
      <c r="AY469" s="7">
        <v>0</v>
      </c>
      <c r="AZ469" s="3" t="s">
        <v>103</v>
      </c>
      <c r="BA469" s="9">
        <v>1</v>
      </c>
      <c r="BB469" s="20">
        <v>45286</v>
      </c>
      <c r="BC469" s="3">
        <f t="shared" si="30"/>
        <v>136</v>
      </c>
      <c r="BD469" s="8">
        <f t="shared" si="29"/>
        <v>65063562</v>
      </c>
      <c r="BE469" s="154">
        <f>BF469+BG469+BH469</f>
        <v>21631114</v>
      </c>
      <c r="BF469" s="7">
        <v>21631114</v>
      </c>
      <c r="BG469" s="7">
        <v>0</v>
      </c>
      <c r="BH469" s="7">
        <v>0</v>
      </c>
      <c r="BI469" s="17">
        <v>45291</v>
      </c>
      <c r="BJ469" s="17">
        <v>45427</v>
      </c>
      <c r="BK469" s="183">
        <f t="shared" ca="1" si="28"/>
        <v>-702</v>
      </c>
      <c r="BL469" s="10" t="s">
        <v>127</v>
      </c>
      <c r="BM469" s="9" t="s">
        <v>770</v>
      </c>
      <c r="BN469" s="9" t="s">
        <v>107</v>
      </c>
      <c r="BO469" s="9" t="s">
        <v>4818</v>
      </c>
      <c r="BP469" s="9">
        <v>0</v>
      </c>
      <c r="BQ469" s="10" t="s">
        <v>158</v>
      </c>
      <c r="BR469" s="17">
        <v>44988</v>
      </c>
      <c r="BS469" s="9" t="s">
        <v>4782</v>
      </c>
      <c r="BT469" s="17">
        <v>44988</v>
      </c>
      <c r="BU469" s="10" t="s">
        <v>4819</v>
      </c>
      <c r="BV469" s="10" t="s">
        <v>4820</v>
      </c>
      <c r="BW469" s="124" t="s">
        <v>113</v>
      </c>
      <c r="BX469" s="11" t="s">
        <v>258</v>
      </c>
      <c r="BY469" s="11" t="s">
        <v>103</v>
      </c>
      <c r="BZ469" s="10" t="s">
        <v>2840</v>
      </c>
      <c r="CA469" s="9" t="s">
        <v>103</v>
      </c>
      <c r="CB469" s="9" t="s">
        <v>117</v>
      </c>
      <c r="CC469" s="9" t="s">
        <v>4821</v>
      </c>
      <c r="CD469" s="10" t="s">
        <v>4822</v>
      </c>
      <c r="CE469" s="12" t="s">
        <v>103</v>
      </c>
      <c r="CF469" s="175"/>
      <c r="CG469" s="175"/>
      <c r="CH469" s="182" t="s">
        <v>493</v>
      </c>
      <c r="CI469" s="182" t="s">
        <v>494</v>
      </c>
      <c r="CJ469" s="182" t="s">
        <v>99</v>
      </c>
      <c r="CK469" s="182" t="s">
        <v>247</v>
      </c>
    </row>
    <row r="470" spans="1:89" ht="126" x14ac:dyDescent="0.25">
      <c r="A470" s="140">
        <v>185</v>
      </c>
      <c r="B470" s="10" t="s">
        <v>4823</v>
      </c>
      <c r="C470" s="10" t="s">
        <v>4824</v>
      </c>
      <c r="D470" s="9" t="s">
        <v>1118</v>
      </c>
      <c r="E470" s="17">
        <v>44980</v>
      </c>
      <c r="F470" s="10" t="s">
        <v>4825</v>
      </c>
      <c r="G470" s="10" t="s">
        <v>91</v>
      </c>
      <c r="H470" s="11" t="s">
        <v>92</v>
      </c>
      <c r="I470" s="11" t="s">
        <v>93</v>
      </c>
      <c r="J470" s="19">
        <v>63543703</v>
      </c>
      <c r="K470" s="9">
        <v>9</v>
      </c>
      <c r="L470" s="9" t="s">
        <v>94</v>
      </c>
      <c r="M470" s="9" t="s">
        <v>4204</v>
      </c>
      <c r="N470" s="10" t="s">
        <v>1305</v>
      </c>
      <c r="O470" s="10" t="s">
        <v>384</v>
      </c>
      <c r="P470" s="3" t="s">
        <v>98</v>
      </c>
      <c r="Q470" s="10" t="s">
        <v>99</v>
      </c>
      <c r="R470" s="10" t="s">
        <v>653</v>
      </c>
      <c r="S470" s="10" t="s">
        <v>654</v>
      </c>
      <c r="T470" s="11">
        <v>52032888</v>
      </c>
      <c r="U470" s="10" t="s">
        <v>653</v>
      </c>
      <c r="V470" s="11" t="s">
        <v>655</v>
      </c>
      <c r="W470" s="9" t="s">
        <v>103</v>
      </c>
      <c r="X470" s="9" t="s">
        <v>103</v>
      </c>
      <c r="Y470" s="9" t="s">
        <v>104</v>
      </c>
      <c r="Z470" s="18">
        <v>83485039</v>
      </c>
      <c r="AA470" s="9" t="s">
        <v>103</v>
      </c>
      <c r="AB470" s="9" t="s">
        <v>103</v>
      </c>
      <c r="AC470" s="18">
        <v>7589549</v>
      </c>
      <c r="AD470" s="6" t="s">
        <v>103</v>
      </c>
      <c r="AE470" s="9">
        <v>57123</v>
      </c>
      <c r="AF470" s="9">
        <v>118323</v>
      </c>
      <c r="AG470" s="19">
        <v>2022011000068</v>
      </c>
      <c r="AH470" s="20">
        <v>44985</v>
      </c>
      <c r="AI470" s="17">
        <v>44987</v>
      </c>
      <c r="AJ470" s="10" t="s">
        <v>103</v>
      </c>
      <c r="AK470" s="10" t="s">
        <v>103</v>
      </c>
      <c r="AL470" s="21" t="s">
        <v>103</v>
      </c>
      <c r="AM470" s="10" t="s">
        <v>103</v>
      </c>
      <c r="AN470" s="20" t="s">
        <v>103</v>
      </c>
      <c r="AO470" s="7">
        <v>0</v>
      </c>
      <c r="AP470" s="20" t="s">
        <v>103</v>
      </c>
      <c r="AQ470" s="7">
        <v>0</v>
      </c>
      <c r="AR470" s="10" t="s">
        <v>103</v>
      </c>
      <c r="AS470" s="7">
        <v>0</v>
      </c>
      <c r="AT470" s="3" t="s">
        <v>103</v>
      </c>
      <c r="AU470" s="7">
        <v>0</v>
      </c>
      <c r="AV470" s="3" t="s">
        <v>103</v>
      </c>
      <c r="AW470" s="7">
        <v>0</v>
      </c>
      <c r="AX470" s="3" t="s">
        <v>103</v>
      </c>
      <c r="AY470" s="7">
        <v>0</v>
      </c>
      <c r="AZ470" s="3" t="s">
        <v>103</v>
      </c>
      <c r="BA470" s="10">
        <v>0</v>
      </c>
      <c r="BB470" s="20" t="s">
        <v>103</v>
      </c>
      <c r="BC470" s="3">
        <f t="shared" si="30"/>
        <v>0</v>
      </c>
      <c r="BD470" s="8">
        <f t="shared" si="29"/>
        <v>83485039</v>
      </c>
      <c r="BE470" s="43">
        <v>0</v>
      </c>
      <c r="BF470" s="43">
        <v>0</v>
      </c>
      <c r="BG470" s="43">
        <v>0</v>
      </c>
      <c r="BH470" s="43">
        <v>0</v>
      </c>
      <c r="BI470" s="17">
        <v>45291</v>
      </c>
      <c r="BJ470" s="17">
        <v>45291</v>
      </c>
      <c r="BK470" s="183">
        <f t="shared" ca="1" si="28"/>
        <v>-838</v>
      </c>
      <c r="BL470" s="10" t="s">
        <v>127</v>
      </c>
      <c r="BM470" s="10" t="s">
        <v>3114</v>
      </c>
      <c r="BN470" s="9" t="s">
        <v>107</v>
      </c>
      <c r="BO470" s="9" t="s">
        <v>4826</v>
      </c>
      <c r="BP470" s="9">
        <v>0</v>
      </c>
      <c r="BQ470" s="10" t="s">
        <v>109</v>
      </c>
      <c r="BR470" s="17">
        <v>44985</v>
      </c>
      <c r="BS470" s="9" t="s">
        <v>4827</v>
      </c>
      <c r="BT470" s="17">
        <v>44986</v>
      </c>
      <c r="BU470" s="10" t="s">
        <v>4828</v>
      </c>
      <c r="BV470" s="9" t="s">
        <v>131</v>
      </c>
      <c r="BW470" s="124" t="s">
        <v>113</v>
      </c>
      <c r="BX470" s="10" t="s">
        <v>132</v>
      </c>
      <c r="BY470" s="9" t="s">
        <v>103</v>
      </c>
      <c r="BZ470" s="10" t="s">
        <v>438</v>
      </c>
      <c r="CA470" s="9" t="s">
        <v>103</v>
      </c>
      <c r="CB470" s="9" t="s">
        <v>117</v>
      </c>
      <c r="CC470" s="9" t="s">
        <v>4829</v>
      </c>
      <c r="CD470" s="10" t="s">
        <v>4830</v>
      </c>
      <c r="CE470" s="12" t="s">
        <v>103</v>
      </c>
      <c r="CF470" s="175"/>
      <c r="CG470" s="175"/>
      <c r="CH470" s="182" t="s">
        <v>245</v>
      </c>
      <c r="CI470" s="182" t="s">
        <v>246</v>
      </c>
      <c r="CJ470" s="182" t="s">
        <v>99</v>
      </c>
      <c r="CK470" s="182" t="s">
        <v>247</v>
      </c>
    </row>
    <row r="471" spans="1:89" ht="72" x14ac:dyDescent="0.25">
      <c r="A471" s="140">
        <v>429</v>
      </c>
      <c r="B471" s="10" t="s">
        <v>4831</v>
      </c>
      <c r="C471" s="10" t="s">
        <v>4832</v>
      </c>
      <c r="D471" s="9" t="s">
        <v>1729</v>
      </c>
      <c r="E471" s="17">
        <v>44980</v>
      </c>
      <c r="F471" s="10" t="s">
        <v>4833</v>
      </c>
      <c r="G471" s="10" t="s">
        <v>91</v>
      </c>
      <c r="H471" s="11" t="s">
        <v>92</v>
      </c>
      <c r="I471" s="11" t="s">
        <v>93</v>
      </c>
      <c r="J471" s="19">
        <v>52935249</v>
      </c>
      <c r="K471" s="9">
        <v>9</v>
      </c>
      <c r="L471" s="9" t="s">
        <v>94</v>
      </c>
      <c r="M471" s="3" t="s">
        <v>95</v>
      </c>
      <c r="N471" s="10" t="s">
        <v>4834</v>
      </c>
      <c r="O471" s="11" t="s">
        <v>97</v>
      </c>
      <c r="P471" s="3" t="s">
        <v>98</v>
      </c>
      <c r="Q471" s="10" t="s">
        <v>99</v>
      </c>
      <c r="R471" s="10" t="s">
        <v>718</v>
      </c>
      <c r="S471" s="10" t="s">
        <v>719</v>
      </c>
      <c r="T471" s="10">
        <v>51976278</v>
      </c>
      <c r="U471" s="11" t="s">
        <v>718</v>
      </c>
      <c r="V471" s="9" t="s">
        <v>103</v>
      </c>
      <c r="W471" s="9" t="s">
        <v>103</v>
      </c>
      <c r="X471" s="9" t="s">
        <v>103</v>
      </c>
      <c r="Y471" s="9" t="s">
        <v>104</v>
      </c>
      <c r="Z471" s="18">
        <v>38403123</v>
      </c>
      <c r="AA471" s="9" t="s">
        <v>103</v>
      </c>
      <c r="AB471" s="9" t="s">
        <v>103</v>
      </c>
      <c r="AC471" s="18">
        <v>3491193</v>
      </c>
      <c r="AD471" s="6">
        <v>3812382</v>
      </c>
      <c r="AE471" s="9">
        <v>56323</v>
      </c>
      <c r="AF471" s="9">
        <v>120523</v>
      </c>
      <c r="AG471" s="19">
        <v>2022011000068</v>
      </c>
      <c r="AH471" s="17">
        <v>44985</v>
      </c>
      <c r="AI471" s="17">
        <v>44987</v>
      </c>
      <c r="AJ471" s="10" t="s">
        <v>103</v>
      </c>
      <c r="AK471" s="10" t="s">
        <v>103</v>
      </c>
      <c r="AL471" s="21" t="s">
        <v>103</v>
      </c>
      <c r="AM471" s="10" t="s">
        <v>103</v>
      </c>
      <c r="AN471" s="20" t="s">
        <v>103</v>
      </c>
      <c r="AO471" s="7">
        <v>-3491196</v>
      </c>
      <c r="AP471" s="20">
        <v>45287</v>
      </c>
      <c r="AQ471" s="7">
        <v>19061910</v>
      </c>
      <c r="AR471" s="20">
        <v>45287</v>
      </c>
      <c r="AS471" s="7">
        <v>0</v>
      </c>
      <c r="AT471" s="3" t="s">
        <v>103</v>
      </c>
      <c r="AU471" s="7">
        <v>0</v>
      </c>
      <c r="AV471" s="3" t="s">
        <v>103</v>
      </c>
      <c r="AW471" s="7">
        <v>0</v>
      </c>
      <c r="AX471" s="3" t="s">
        <v>103</v>
      </c>
      <c r="AY471" s="7">
        <v>0</v>
      </c>
      <c r="AZ471" s="3" t="s">
        <v>103</v>
      </c>
      <c r="BA471" s="10">
        <v>1</v>
      </c>
      <c r="BB471" s="20">
        <v>45287</v>
      </c>
      <c r="BC471" s="3">
        <f t="shared" si="30"/>
        <v>152</v>
      </c>
      <c r="BD471" s="8">
        <f t="shared" si="29"/>
        <v>53973837</v>
      </c>
      <c r="BE471" s="154">
        <f>BF471+BG471+BH471</f>
        <v>19061910</v>
      </c>
      <c r="BF471" s="7">
        <v>19061910</v>
      </c>
      <c r="BG471" s="7">
        <v>0</v>
      </c>
      <c r="BH471" s="7">
        <v>0</v>
      </c>
      <c r="BI471" s="17">
        <v>45291</v>
      </c>
      <c r="BJ471" s="17">
        <v>45443</v>
      </c>
      <c r="BK471" s="183">
        <f t="shared" ca="1" si="28"/>
        <v>-686</v>
      </c>
      <c r="BL471" s="10" t="s">
        <v>127</v>
      </c>
      <c r="BM471" s="10" t="s">
        <v>95</v>
      </c>
      <c r="BN471" s="9" t="s">
        <v>107</v>
      </c>
      <c r="BO471" s="9" t="s">
        <v>4835</v>
      </c>
      <c r="BP471" s="9">
        <v>0</v>
      </c>
      <c r="BQ471" s="10" t="s">
        <v>109</v>
      </c>
      <c r="BR471" s="17">
        <v>44986</v>
      </c>
      <c r="BS471" s="17" t="s">
        <v>4836</v>
      </c>
      <c r="BT471" s="17">
        <v>44987</v>
      </c>
      <c r="BU471" s="10" t="s">
        <v>4837</v>
      </c>
      <c r="BV471" s="43" t="s">
        <v>4838</v>
      </c>
      <c r="BW471" s="9" t="s">
        <v>113</v>
      </c>
      <c r="BX471" s="11" t="s">
        <v>258</v>
      </c>
      <c r="BY471" s="11" t="s">
        <v>103</v>
      </c>
      <c r="BZ471" s="10" t="s">
        <v>4839</v>
      </c>
      <c r="CA471" s="9" t="s">
        <v>103</v>
      </c>
      <c r="CB471" s="9" t="s">
        <v>117</v>
      </c>
      <c r="CC471" s="9" t="s">
        <v>4840</v>
      </c>
      <c r="CD471" s="10" t="s">
        <v>4841</v>
      </c>
      <c r="CE471" s="12" t="s">
        <v>103</v>
      </c>
      <c r="CF471" s="175"/>
      <c r="CG471" s="175"/>
      <c r="CH471" s="182" t="s">
        <v>726</v>
      </c>
      <c r="CI471" s="182" t="s">
        <v>246</v>
      </c>
      <c r="CJ471" s="182" t="s">
        <v>727</v>
      </c>
      <c r="CK471" s="182" t="s">
        <v>728</v>
      </c>
    </row>
    <row r="472" spans="1:89" ht="72" x14ac:dyDescent="0.25">
      <c r="A472" s="140">
        <v>437</v>
      </c>
      <c r="B472" s="10" t="s">
        <v>4842</v>
      </c>
      <c r="C472" s="10" t="s">
        <v>4843</v>
      </c>
      <c r="D472" s="9" t="s">
        <v>1729</v>
      </c>
      <c r="E472" s="17">
        <v>44980</v>
      </c>
      <c r="F472" s="10" t="s">
        <v>4844</v>
      </c>
      <c r="G472" s="10" t="s">
        <v>91</v>
      </c>
      <c r="H472" s="11" t="s">
        <v>92</v>
      </c>
      <c r="I472" s="11" t="s">
        <v>93</v>
      </c>
      <c r="J472" s="19">
        <v>1016052306</v>
      </c>
      <c r="K472" s="9">
        <v>0</v>
      </c>
      <c r="L472" s="9" t="s">
        <v>94</v>
      </c>
      <c r="M472" s="3" t="s">
        <v>95</v>
      </c>
      <c r="N472" s="10" t="s">
        <v>2030</v>
      </c>
      <c r="O472" s="11" t="s">
        <v>97</v>
      </c>
      <c r="P472" s="3" t="s">
        <v>98</v>
      </c>
      <c r="Q472" s="10" t="s">
        <v>99</v>
      </c>
      <c r="R472" s="10" t="s">
        <v>718</v>
      </c>
      <c r="S472" s="10" t="s">
        <v>719</v>
      </c>
      <c r="T472" s="10">
        <v>51976278</v>
      </c>
      <c r="U472" s="11" t="s">
        <v>718</v>
      </c>
      <c r="V472" s="9" t="s">
        <v>103</v>
      </c>
      <c r="W472" s="9" t="s">
        <v>103</v>
      </c>
      <c r="X472" s="9" t="s">
        <v>103</v>
      </c>
      <c r="Y472" s="9" t="s">
        <v>104</v>
      </c>
      <c r="Z472" s="18">
        <v>76806246</v>
      </c>
      <c r="AA472" s="9" t="s">
        <v>103</v>
      </c>
      <c r="AB472" s="9" t="s">
        <v>103</v>
      </c>
      <c r="AC472" s="18">
        <v>6982386</v>
      </c>
      <c r="AD472" s="6">
        <v>7624765</v>
      </c>
      <c r="AE472" s="9">
        <v>49523</v>
      </c>
      <c r="AF472" s="9">
        <v>119223</v>
      </c>
      <c r="AG472" s="19">
        <v>2022011000068</v>
      </c>
      <c r="AH472" s="17">
        <v>44985</v>
      </c>
      <c r="AI472" s="17">
        <v>44986</v>
      </c>
      <c r="AJ472" s="10" t="s">
        <v>103</v>
      </c>
      <c r="AK472" s="10" t="s">
        <v>103</v>
      </c>
      <c r="AL472" s="21" t="s">
        <v>103</v>
      </c>
      <c r="AM472" s="10" t="s">
        <v>103</v>
      </c>
      <c r="AN472" s="20" t="s">
        <v>103</v>
      </c>
      <c r="AO472" s="7">
        <v>-6982386</v>
      </c>
      <c r="AP472" s="39">
        <v>45286</v>
      </c>
      <c r="AQ472" s="7">
        <v>38123825</v>
      </c>
      <c r="AR472" s="39">
        <v>45286</v>
      </c>
      <c r="AS472" s="7">
        <v>0</v>
      </c>
      <c r="AT472" s="3" t="s">
        <v>103</v>
      </c>
      <c r="AU472" s="7">
        <v>0</v>
      </c>
      <c r="AV472" s="3" t="s">
        <v>103</v>
      </c>
      <c r="AW472" s="7">
        <v>0</v>
      </c>
      <c r="AX472" s="3" t="s">
        <v>103</v>
      </c>
      <c r="AY472" s="7">
        <v>0</v>
      </c>
      <c r="AZ472" s="3" t="s">
        <v>103</v>
      </c>
      <c r="BA472" s="10">
        <v>1</v>
      </c>
      <c r="BB472" s="39">
        <v>45286</v>
      </c>
      <c r="BC472" s="3">
        <f t="shared" si="30"/>
        <v>152</v>
      </c>
      <c r="BD472" s="8">
        <f t="shared" si="29"/>
        <v>107947685</v>
      </c>
      <c r="BE472" s="154">
        <f>BF472+BG472+BH472</f>
        <v>38123825</v>
      </c>
      <c r="BF472" s="7">
        <v>38123825</v>
      </c>
      <c r="BG472" s="7">
        <v>0</v>
      </c>
      <c r="BH472" s="7">
        <v>0</v>
      </c>
      <c r="BI472" s="17">
        <v>45291</v>
      </c>
      <c r="BJ472" s="17">
        <v>45443</v>
      </c>
      <c r="BK472" s="183">
        <f t="shared" ca="1" si="28"/>
        <v>-686</v>
      </c>
      <c r="BL472" s="10" t="s">
        <v>127</v>
      </c>
      <c r="BM472" s="10" t="s">
        <v>95</v>
      </c>
      <c r="BN472" s="9" t="s">
        <v>107</v>
      </c>
      <c r="BO472" s="9" t="s">
        <v>4845</v>
      </c>
      <c r="BP472" s="9">
        <v>0</v>
      </c>
      <c r="BQ472" s="10" t="s">
        <v>109</v>
      </c>
      <c r="BR472" s="17">
        <v>44985</v>
      </c>
      <c r="BS472" s="9" t="s">
        <v>4846</v>
      </c>
      <c r="BT472" s="17">
        <v>44986</v>
      </c>
      <c r="BU472" s="10" t="s">
        <v>4847</v>
      </c>
      <c r="BV472" s="10" t="s">
        <v>4848</v>
      </c>
      <c r="BW472" s="9" t="s">
        <v>113</v>
      </c>
      <c r="BX472" s="11" t="s">
        <v>258</v>
      </c>
      <c r="BY472" s="11" t="s">
        <v>103</v>
      </c>
      <c r="BZ472" s="10" t="s">
        <v>1759</v>
      </c>
      <c r="CA472" s="9" t="s">
        <v>103</v>
      </c>
      <c r="CB472" s="9" t="s">
        <v>117</v>
      </c>
      <c r="CC472" s="9" t="s">
        <v>4849</v>
      </c>
      <c r="CD472" s="10" t="s">
        <v>4850</v>
      </c>
      <c r="CE472" s="12" t="s">
        <v>103</v>
      </c>
      <c r="CF472" s="175"/>
      <c r="CG472" s="175"/>
      <c r="CH472" s="182" t="s">
        <v>726</v>
      </c>
      <c r="CI472" s="182" t="s">
        <v>246</v>
      </c>
      <c r="CJ472" s="182" t="s">
        <v>727</v>
      </c>
      <c r="CK472" s="182" t="s">
        <v>728</v>
      </c>
    </row>
    <row r="473" spans="1:89" ht="90" x14ac:dyDescent="0.25">
      <c r="A473" s="140">
        <v>514</v>
      </c>
      <c r="B473" s="10" t="s">
        <v>4851</v>
      </c>
      <c r="C473" s="10" t="s">
        <v>4852</v>
      </c>
      <c r="D473" s="10" t="s">
        <v>250</v>
      </c>
      <c r="E473" s="17">
        <v>44980</v>
      </c>
      <c r="F473" s="11" t="s">
        <v>4853</v>
      </c>
      <c r="G473" s="10" t="s">
        <v>91</v>
      </c>
      <c r="H473" s="11" t="s">
        <v>92</v>
      </c>
      <c r="I473" s="11" t="s">
        <v>93</v>
      </c>
      <c r="J473" s="19">
        <v>1014231223</v>
      </c>
      <c r="K473" s="9">
        <v>9</v>
      </c>
      <c r="L473" s="9" t="s">
        <v>94</v>
      </c>
      <c r="M473" s="3" t="s">
        <v>95</v>
      </c>
      <c r="N473" s="10" t="s">
        <v>4712</v>
      </c>
      <c r="O473" s="10" t="s">
        <v>384</v>
      </c>
      <c r="P473" s="3" t="s">
        <v>98</v>
      </c>
      <c r="Q473" s="10" t="s">
        <v>99</v>
      </c>
      <c r="R473" s="10" t="s">
        <v>1528</v>
      </c>
      <c r="S473" s="10" t="s">
        <v>2189</v>
      </c>
      <c r="T473" s="10">
        <v>63545918</v>
      </c>
      <c r="U473" s="10" t="s">
        <v>1004</v>
      </c>
      <c r="V473" s="9" t="s">
        <v>103</v>
      </c>
      <c r="W473" s="111" t="s">
        <v>2190</v>
      </c>
      <c r="X473" s="10" t="s">
        <v>2189</v>
      </c>
      <c r="Y473" s="9" t="s">
        <v>104</v>
      </c>
      <c r="Z473" s="18">
        <v>88539694</v>
      </c>
      <c r="AA473" s="9" t="s">
        <v>103</v>
      </c>
      <c r="AB473" s="9" t="s">
        <v>103</v>
      </c>
      <c r="AC473" s="18">
        <v>8652088</v>
      </c>
      <c r="AD473" s="6">
        <v>9448080</v>
      </c>
      <c r="AE473" s="9">
        <v>40523</v>
      </c>
      <c r="AF473" s="9">
        <v>123823</v>
      </c>
      <c r="AG473" s="19" t="s">
        <v>221</v>
      </c>
      <c r="AH473" s="20">
        <v>44986</v>
      </c>
      <c r="AI473" s="17">
        <v>44988</v>
      </c>
      <c r="AJ473" s="10" t="s">
        <v>103</v>
      </c>
      <c r="AK473" s="10" t="s">
        <v>103</v>
      </c>
      <c r="AL473" s="21" t="s">
        <v>103</v>
      </c>
      <c r="AM473" s="10" t="s">
        <v>103</v>
      </c>
      <c r="AN473" s="20" t="s">
        <v>103</v>
      </c>
      <c r="AO473" s="7">
        <v>-2307244</v>
      </c>
      <c r="AP473" s="20">
        <v>45287</v>
      </c>
      <c r="AQ473" s="7">
        <v>42516360</v>
      </c>
      <c r="AR473" s="10" t="s">
        <v>103</v>
      </c>
      <c r="AS473" s="7">
        <v>0</v>
      </c>
      <c r="AT473" s="3" t="s">
        <v>103</v>
      </c>
      <c r="AU473" s="7">
        <v>0</v>
      </c>
      <c r="AV473" s="3" t="s">
        <v>103</v>
      </c>
      <c r="AW473" s="7">
        <v>0</v>
      </c>
      <c r="AX473" s="3" t="s">
        <v>103</v>
      </c>
      <c r="AY473" s="7">
        <v>0</v>
      </c>
      <c r="AZ473" s="3" t="s">
        <v>103</v>
      </c>
      <c r="BA473" s="9">
        <v>1</v>
      </c>
      <c r="BB473" s="20">
        <v>45287</v>
      </c>
      <c r="BC473" s="3">
        <f t="shared" si="30"/>
        <v>136</v>
      </c>
      <c r="BD473" s="8">
        <f t="shared" si="29"/>
        <v>128748810</v>
      </c>
      <c r="BE473" s="154">
        <f>BF473+BG473+BH473</f>
        <v>42516360</v>
      </c>
      <c r="BF473" s="7">
        <v>42516360</v>
      </c>
      <c r="BG473" s="7">
        <v>0</v>
      </c>
      <c r="BH473" s="7">
        <v>0</v>
      </c>
      <c r="BI473" s="17">
        <v>45291</v>
      </c>
      <c r="BJ473" s="17">
        <v>45427</v>
      </c>
      <c r="BK473" s="183">
        <f t="shared" ca="1" si="28"/>
        <v>-702</v>
      </c>
      <c r="BL473" s="10" t="s">
        <v>127</v>
      </c>
      <c r="BM473" s="10" t="s">
        <v>95</v>
      </c>
      <c r="BN473" s="9" t="s">
        <v>107</v>
      </c>
      <c r="BO473" s="9" t="s">
        <v>4854</v>
      </c>
      <c r="BP473" s="10">
        <v>0</v>
      </c>
      <c r="BQ473" s="10" t="s">
        <v>4715</v>
      </c>
      <c r="BR473" s="17">
        <v>44987</v>
      </c>
      <c r="BS473" s="9" t="s">
        <v>4855</v>
      </c>
      <c r="BT473" s="17">
        <v>44987</v>
      </c>
      <c r="BU473" s="10" t="s">
        <v>4856</v>
      </c>
      <c r="BV473" s="10" t="s">
        <v>4857</v>
      </c>
      <c r="BW473" s="9" t="s">
        <v>113</v>
      </c>
      <c r="BX473" s="11" t="s">
        <v>258</v>
      </c>
      <c r="BY473" s="11" t="s">
        <v>103</v>
      </c>
      <c r="BZ473" s="10" t="s">
        <v>142</v>
      </c>
      <c r="CA473" s="9" t="s">
        <v>103</v>
      </c>
      <c r="CB473" s="9" t="s">
        <v>117</v>
      </c>
      <c r="CC473" s="9" t="s">
        <v>4858</v>
      </c>
      <c r="CD473" s="10" t="s">
        <v>4859</v>
      </c>
      <c r="CE473" s="12" t="s">
        <v>103</v>
      </c>
      <c r="CF473" s="175"/>
      <c r="CG473" s="175"/>
      <c r="CH473" s="182" t="s">
        <v>2203</v>
      </c>
      <c r="CI473" s="182" t="s">
        <v>246</v>
      </c>
      <c r="CJ473" s="182" t="s">
        <v>727</v>
      </c>
      <c r="CK473" s="182" t="s">
        <v>727</v>
      </c>
    </row>
    <row r="474" spans="1:89" ht="144" x14ac:dyDescent="0.25">
      <c r="A474" s="140">
        <v>705</v>
      </c>
      <c r="B474" s="11" t="s">
        <v>4860</v>
      </c>
      <c r="C474" s="10" t="s">
        <v>4861</v>
      </c>
      <c r="D474" s="9" t="s">
        <v>4702</v>
      </c>
      <c r="E474" s="17">
        <v>44980</v>
      </c>
      <c r="F474" s="11" t="s">
        <v>4862</v>
      </c>
      <c r="G474" s="10" t="s">
        <v>91</v>
      </c>
      <c r="H474" s="10" t="s">
        <v>4704</v>
      </c>
      <c r="I474" s="10" t="s">
        <v>1453</v>
      </c>
      <c r="J474" s="19">
        <v>800091076</v>
      </c>
      <c r="K474" s="9">
        <v>0</v>
      </c>
      <c r="L474" s="9" t="s">
        <v>1735</v>
      </c>
      <c r="M474" s="3" t="s">
        <v>95</v>
      </c>
      <c r="N474" s="10" t="s">
        <v>4863</v>
      </c>
      <c r="O474" s="10" t="s">
        <v>97</v>
      </c>
      <c r="P474" s="3" t="s">
        <v>98</v>
      </c>
      <c r="Q474" s="10" t="s">
        <v>99</v>
      </c>
      <c r="R474" s="10" t="s">
        <v>1130</v>
      </c>
      <c r="S474" s="10" t="s">
        <v>1131</v>
      </c>
      <c r="T474" s="10">
        <v>91226679</v>
      </c>
      <c r="U474" s="11" t="s">
        <v>1130</v>
      </c>
      <c r="V474" s="9" t="s">
        <v>103</v>
      </c>
      <c r="W474" s="9" t="s">
        <v>103</v>
      </c>
      <c r="X474" s="9" t="s">
        <v>103</v>
      </c>
      <c r="Y474" s="9" t="s">
        <v>104</v>
      </c>
      <c r="Z474" s="18">
        <f>AA474+AB474</f>
        <v>4550000000</v>
      </c>
      <c r="AA474" s="97">
        <f>3500000000</f>
        <v>3500000000</v>
      </c>
      <c r="AB474" s="79">
        <v>1050000000</v>
      </c>
      <c r="AC474" s="14" t="s">
        <v>103</v>
      </c>
      <c r="AD474" s="6" t="s">
        <v>103</v>
      </c>
      <c r="AE474" s="10" t="s">
        <v>4864</v>
      </c>
      <c r="AF474" s="9">
        <v>112823</v>
      </c>
      <c r="AG474" s="19">
        <v>2022011000057</v>
      </c>
      <c r="AH474" s="17">
        <v>44981</v>
      </c>
      <c r="AI474" s="17">
        <v>44981</v>
      </c>
      <c r="AJ474" s="10" t="s">
        <v>103</v>
      </c>
      <c r="AK474" s="10" t="s">
        <v>103</v>
      </c>
      <c r="AL474" s="21" t="s">
        <v>103</v>
      </c>
      <c r="AM474" s="10" t="s">
        <v>103</v>
      </c>
      <c r="AN474" s="20" t="s">
        <v>103</v>
      </c>
      <c r="AO474" s="110">
        <f>1750000000+525000000</f>
        <v>2275000000</v>
      </c>
      <c r="AP474" s="20">
        <v>45344</v>
      </c>
      <c r="AQ474" s="7">
        <v>0</v>
      </c>
      <c r="AR474" s="10" t="s">
        <v>103</v>
      </c>
      <c r="AS474" s="7">
        <v>0</v>
      </c>
      <c r="AT474" s="3" t="s">
        <v>103</v>
      </c>
      <c r="AU474" s="7">
        <v>0</v>
      </c>
      <c r="AV474" s="3" t="s">
        <v>103</v>
      </c>
      <c r="AW474" s="7">
        <v>0</v>
      </c>
      <c r="AX474" s="3" t="s">
        <v>103</v>
      </c>
      <c r="AY474" s="7">
        <v>0</v>
      </c>
      <c r="AZ474" s="3" t="s">
        <v>103</v>
      </c>
      <c r="BA474" s="10">
        <v>1</v>
      </c>
      <c r="BB474" s="39">
        <v>45440</v>
      </c>
      <c r="BC474" s="3">
        <f t="shared" si="30"/>
        <v>184</v>
      </c>
      <c r="BD474" s="8">
        <f>Z474+AO474+AQ474+AS474</f>
        <v>6825000000</v>
      </c>
      <c r="BE474" s="154">
        <f>BF474+BG474+BH474</f>
        <v>1750000000</v>
      </c>
      <c r="BF474" s="7">
        <v>1750000000</v>
      </c>
      <c r="BG474" s="7">
        <v>0</v>
      </c>
      <c r="BH474" s="7">
        <v>0</v>
      </c>
      <c r="BI474" s="17">
        <v>45412</v>
      </c>
      <c r="BJ474" s="17">
        <v>45596</v>
      </c>
      <c r="BK474" s="183">
        <f t="shared" ref="BK474:BK484" ca="1" si="31">BJ474-TODAY()</f>
        <v>-533</v>
      </c>
      <c r="BL474" s="9" t="s">
        <v>106</v>
      </c>
      <c r="BM474" s="9" t="s">
        <v>4195</v>
      </c>
      <c r="BN474" s="9" t="s">
        <v>103</v>
      </c>
      <c r="BO474" s="9" t="s">
        <v>103</v>
      </c>
      <c r="BP474" s="9" t="s">
        <v>103</v>
      </c>
      <c r="BQ474" s="9" t="s">
        <v>103</v>
      </c>
      <c r="BR474" s="9" t="s">
        <v>103</v>
      </c>
      <c r="BS474" s="9" t="s">
        <v>103</v>
      </c>
      <c r="BT474" s="9" t="s">
        <v>103</v>
      </c>
      <c r="BU474" s="10" t="s">
        <v>103</v>
      </c>
      <c r="BV474" s="10" t="s">
        <v>4865</v>
      </c>
      <c r="BW474" s="9" t="s">
        <v>113</v>
      </c>
      <c r="BX474" s="10" t="s">
        <v>4866</v>
      </c>
      <c r="BY474" s="9" t="s">
        <v>103</v>
      </c>
      <c r="BZ474" s="10" t="s">
        <v>103</v>
      </c>
      <c r="CA474" s="10" t="s">
        <v>103</v>
      </c>
      <c r="CB474" s="10" t="s">
        <v>103</v>
      </c>
      <c r="CC474" s="9" t="s">
        <v>103</v>
      </c>
      <c r="CD474" s="34" t="s">
        <v>4867</v>
      </c>
      <c r="CE474" s="12" t="s">
        <v>4868</v>
      </c>
      <c r="CF474" s="125">
        <f>3500000000+1750000000</f>
        <v>5250000000</v>
      </c>
      <c r="CG474" s="125">
        <f>1050000000+525000000</f>
        <v>1575000000</v>
      </c>
      <c r="CH474" s="182" t="s">
        <v>726</v>
      </c>
      <c r="CI474" s="182" t="s">
        <v>246</v>
      </c>
      <c r="CJ474" s="182" t="s">
        <v>1137</v>
      </c>
      <c r="CK474" s="182" t="s">
        <v>1137</v>
      </c>
    </row>
    <row r="475" spans="1:89" ht="90" x14ac:dyDescent="0.25">
      <c r="A475" s="140">
        <v>729</v>
      </c>
      <c r="B475" s="10" t="s">
        <v>4869</v>
      </c>
      <c r="C475" s="10" t="s">
        <v>4870</v>
      </c>
      <c r="D475" s="9" t="s">
        <v>321</v>
      </c>
      <c r="E475" s="17">
        <v>44981</v>
      </c>
      <c r="F475" s="11" t="s">
        <v>4871</v>
      </c>
      <c r="G475" s="10" t="s">
        <v>91</v>
      </c>
      <c r="H475" s="11" t="s">
        <v>92</v>
      </c>
      <c r="I475" s="11" t="s">
        <v>93</v>
      </c>
      <c r="J475" s="19">
        <v>52316850</v>
      </c>
      <c r="K475" s="9">
        <v>0</v>
      </c>
      <c r="L475" s="9" t="s">
        <v>94</v>
      </c>
      <c r="M475" s="3" t="s">
        <v>95</v>
      </c>
      <c r="N475" s="10" t="s">
        <v>4872</v>
      </c>
      <c r="O475" s="11" t="s">
        <v>97</v>
      </c>
      <c r="P475" s="3" t="s">
        <v>98</v>
      </c>
      <c r="Q475" s="10" t="s">
        <v>99</v>
      </c>
      <c r="R475" s="10" t="s">
        <v>640</v>
      </c>
      <c r="S475" s="10" t="s">
        <v>641</v>
      </c>
      <c r="T475" s="11">
        <v>51728425</v>
      </c>
      <c r="U475" s="10" t="s">
        <v>640</v>
      </c>
      <c r="V475" s="9" t="s">
        <v>103</v>
      </c>
      <c r="W475" s="9" t="s">
        <v>103</v>
      </c>
      <c r="X475" s="9" t="s">
        <v>103</v>
      </c>
      <c r="Y475" s="9" t="s">
        <v>104</v>
      </c>
      <c r="Z475" s="18">
        <v>63246203</v>
      </c>
      <c r="AA475" s="9" t="s">
        <v>103</v>
      </c>
      <c r="AB475" s="9" t="s">
        <v>103</v>
      </c>
      <c r="AC475" s="18">
        <v>7589549</v>
      </c>
      <c r="AD475" s="6" t="s">
        <v>103</v>
      </c>
      <c r="AE475" s="9">
        <v>83023</v>
      </c>
      <c r="AF475" s="9">
        <v>148223</v>
      </c>
      <c r="AG475" s="19">
        <v>2018011001175</v>
      </c>
      <c r="AH475" s="20">
        <v>44999</v>
      </c>
      <c r="AI475" s="17">
        <v>45002</v>
      </c>
      <c r="AJ475" s="10" t="s">
        <v>103</v>
      </c>
      <c r="AK475" s="10" t="s">
        <v>103</v>
      </c>
      <c r="AL475" s="21" t="s">
        <v>103</v>
      </c>
      <c r="AM475" s="10" t="s">
        <v>103</v>
      </c>
      <c r="AN475" s="20" t="s">
        <v>103</v>
      </c>
      <c r="AO475" s="7">
        <v>-2529826</v>
      </c>
      <c r="AP475" s="10" t="s">
        <v>103</v>
      </c>
      <c r="AQ475" s="7">
        <v>11384324</v>
      </c>
      <c r="AR475" s="10" t="s">
        <v>103</v>
      </c>
      <c r="AS475" s="7">
        <v>0</v>
      </c>
      <c r="AT475" s="3" t="s">
        <v>103</v>
      </c>
      <c r="AU475" s="7">
        <v>0</v>
      </c>
      <c r="AV475" s="3" t="s">
        <v>103</v>
      </c>
      <c r="AW475" s="7">
        <v>0</v>
      </c>
      <c r="AX475" s="3" t="s">
        <v>103</v>
      </c>
      <c r="AY475" s="7">
        <v>0</v>
      </c>
      <c r="AZ475" s="3" t="s">
        <v>103</v>
      </c>
      <c r="BA475" s="10">
        <v>1</v>
      </c>
      <c r="BB475" s="39">
        <v>45244</v>
      </c>
      <c r="BC475" s="3">
        <f t="shared" si="30"/>
        <v>46</v>
      </c>
      <c r="BD475" s="8">
        <f t="shared" ref="BD475:BD537" si="32">Z475+AO475+AQ475+AS475</f>
        <v>72100701</v>
      </c>
      <c r="BE475" s="43">
        <v>0</v>
      </c>
      <c r="BF475" s="43">
        <v>0</v>
      </c>
      <c r="BG475" s="43">
        <v>0</v>
      </c>
      <c r="BH475" s="43">
        <v>0</v>
      </c>
      <c r="BI475" s="17">
        <v>45245</v>
      </c>
      <c r="BJ475" s="17">
        <v>45291</v>
      </c>
      <c r="BK475" s="183">
        <f t="shared" ca="1" si="31"/>
        <v>-838</v>
      </c>
      <c r="BL475" s="10" t="s">
        <v>127</v>
      </c>
      <c r="BM475" s="10" t="s">
        <v>95</v>
      </c>
      <c r="BN475" s="9" t="s">
        <v>107</v>
      </c>
      <c r="BO475" s="9" t="s">
        <v>4873</v>
      </c>
      <c r="BP475" s="9">
        <v>0</v>
      </c>
      <c r="BQ475" s="9" t="s">
        <v>109</v>
      </c>
      <c r="BR475" s="17">
        <v>44999</v>
      </c>
      <c r="BS475" s="9" t="s">
        <v>4874</v>
      </c>
      <c r="BT475" s="17">
        <v>45001</v>
      </c>
      <c r="BU475" s="10" t="s">
        <v>4875</v>
      </c>
      <c r="BV475" s="10" t="s">
        <v>4876</v>
      </c>
      <c r="BW475" s="9" t="s">
        <v>113</v>
      </c>
      <c r="BX475" s="11" t="s">
        <v>258</v>
      </c>
      <c r="BY475" s="11" t="s">
        <v>103</v>
      </c>
      <c r="BZ475" s="10" t="s">
        <v>142</v>
      </c>
      <c r="CA475" s="9" t="s">
        <v>103</v>
      </c>
      <c r="CB475" s="9" t="s">
        <v>117</v>
      </c>
      <c r="CC475" s="9" t="s">
        <v>4877</v>
      </c>
      <c r="CD475" s="10" t="s">
        <v>4878</v>
      </c>
      <c r="CE475" s="12" t="s">
        <v>103</v>
      </c>
      <c r="CF475" s="175"/>
      <c r="CG475" s="175"/>
      <c r="CH475" s="182" t="s">
        <v>635</v>
      </c>
      <c r="CI475" s="182" t="s">
        <v>121</v>
      </c>
      <c r="CJ475" s="182" t="s">
        <v>99</v>
      </c>
      <c r="CK475" s="182" t="s">
        <v>122</v>
      </c>
    </row>
    <row r="476" spans="1:89" ht="72" x14ac:dyDescent="0.25">
      <c r="A476" s="140">
        <v>127</v>
      </c>
      <c r="B476" s="10" t="s">
        <v>4879</v>
      </c>
      <c r="C476" s="10" t="s">
        <v>4880</v>
      </c>
      <c r="D476" s="9" t="s">
        <v>1729</v>
      </c>
      <c r="E476" s="17">
        <v>44981</v>
      </c>
      <c r="F476" s="10" t="s">
        <v>4881</v>
      </c>
      <c r="G476" s="10" t="s">
        <v>91</v>
      </c>
      <c r="H476" s="11" t="s">
        <v>92</v>
      </c>
      <c r="I476" s="11" t="s">
        <v>93</v>
      </c>
      <c r="J476" s="19">
        <v>1010172612</v>
      </c>
      <c r="K476" s="9">
        <v>2</v>
      </c>
      <c r="L476" s="9" t="s">
        <v>94</v>
      </c>
      <c r="M476" s="3" t="s">
        <v>95</v>
      </c>
      <c r="N476" s="10" t="s">
        <v>4882</v>
      </c>
      <c r="O476" s="11" t="s">
        <v>97</v>
      </c>
      <c r="P476" s="3" t="s">
        <v>98</v>
      </c>
      <c r="Q476" s="10" t="s">
        <v>99</v>
      </c>
      <c r="R476" s="10" t="s">
        <v>1221</v>
      </c>
      <c r="S476" s="10" t="s">
        <v>1222</v>
      </c>
      <c r="T476" s="11">
        <v>14238439</v>
      </c>
      <c r="U476" s="2" t="s">
        <v>1221</v>
      </c>
      <c r="V476" s="9" t="s">
        <v>103</v>
      </c>
      <c r="W476" s="9" t="s">
        <v>103</v>
      </c>
      <c r="X476" s="9" t="s">
        <v>103</v>
      </c>
      <c r="Y476" s="9" t="s">
        <v>104</v>
      </c>
      <c r="Z476" s="18">
        <v>44019380</v>
      </c>
      <c r="AA476" s="9" t="s">
        <v>103</v>
      </c>
      <c r="AB476" s="9" t="s">
        <v>103</v>
      </c>
      <c r="AC476" s="18">
        <v>4401938</v>
      </c>
      <c r="AD476" s="6" t="s">
        <v>103</v>
      </c>
      <c r="AE476" s="9">
        <v>61623</v>
      </c>
      <c r="AF476" s="9">
        <v>131623</v>
      </c>
      <c r="AG476" s="19">
        <v>2022011000068</v>
      </c>
      <c r="AH476" s="20">
        <v>44988</v>
      </c>
      <c r="AI476" s="17">
        <v>44993</v>
      </c>
      <c r="AJ476" s="10" t="s">
        <v>103</v>
      </c>
      <c r="AK476" s="10" t="s">
        <v>103</v>
      </c>
      <c r="AL476" s="21" t="s">
        <v>103</v>
      </c>
      <c r="AM476" s="10" t="s">
        <v>103</v>
      </c>
      <c r="AN476" s="20" t="s">
        <v>103</v>
      </c>
      <c r="AO476" s="7">
        <v>0</v>
      </c>
      <c r="AP476" s="10" t="s">
        <v>103</v>
      </c>
      <c r="AQ476" s="7">
        <v>0</v>
      </c>
      <c r="AR476" s="10" t="s">
        <v>103</v>
      </c>
      <c r="AS476" s="7">
        <v>0</v>
      </c>
      <c r="AT476" s="3" t="s">
        <v>103</v>
      </c>
      <c r="AU476" s="7">
        <v>0</v>
      </c>
      <c r="AV476" s="3" t="s">
        <v>103</v>
      </c>
      <c r="AW476" s="7">
        <v>0</v>
      </c>
      <c r="AX476" s="3" t="s">
        <v>103</v>
      </c>
      <c r="AY476" s="7">
        <v>0</v>
      </c>
      <c r="AZ476" s="3" t="s">
        <v>103</v>
      </c>
      <c r="BA476" s="9">
        <v>0</v>
      </c>
      <c r="BB476" s="3" t="s">
        <v>103</v>
      </c>
      <c r="BC476" s="3">
        <f t="shared" si="30"/>
        <v>0</v>
      </c>
      <c r="BD476" s="8">
        <f t="shared" si="32"/>
        <v>44019380</v>
      </c>
      <c r="BE476" s="43">
        <v>0</v>
      </c>
      <c r="BF476" s="43">
        <v>0</v>
      </c>
      <c r="BG476" s="43">
        <v>0</v>
      </c>
      <c r="BH476" s="43">
        <v>0</v>
      </c>
      <c r="BI476" s="17">
        <v>45291</v>
      </c>
      <c r="BJ476" s="17">
        <v>45291</v>
      </c>
      <c r="BK476" s="183">
        <f t="shared" ca="1" si="31"/>
        <v>-838</v>
      </c>
      <c r="BL476" s="10" t="s">
        <v>127</v>
      </c>
      <c r="BM476" s="10" t="s">
        <v>95</v>
      </c>
      <c r="BN476" s="9" t="s">
        <v>107</v>
      </c>
      <c r="BO476" s="9" t="s">
        <v>4883</v>
      </c>
      <c r="BP476" s="9">
        <v>1</v>
      </c>
      <c r="BQ476" s="9" t="s">
        <v>109</v>
      </c>
      <c r="BR476" s="17">
        <v>44991</v>
      </c>
      <c r="BS476" s="9" t="s">
        <v>4884</v>
      </c>
      <c r="BT476" s="17">
        <v>44992</v>
      </c>
      <c r="BU476" s="10" t="s">
        <v>4885</v>
      </c>
      <c r="BV476" s="9" t="s">
        <v>131</v>
      </c>
      <c r="BW476" s="9" t="s">
        <v>113</v>
      </c>
      <c r="BX476" s="10" t="s">
        <v>132</v>
      </c>
      <c r="BY476" s="11" t="s">
        <v>103</v>
      </c>
      <c r="BZ476" s="10" t="s">
        <v>4306</v>
      </c>
      <c r="CA476" s="9" t="s">
        <v>103</v>
      </c>
      <c r="CB476" s="9" t="s">
        <v>160</v>
      </c>
      <c r="CC476" s="9" t="s">
        <v>4886</v>
      </c>
      <c r="CD476" s="10" t="s">
        <v>4887</v>
      </c>
      <c r="CE476" s="12" t="s">
        <v>103</v>
      </c>
      <c r="CF476" s="175"/>
      <c r="CG476" s="175"/>
      <c r="CH476" s="182" t="s">
        <v>1227</v>
      </c>
      <c r="CI476" s="182" t="s">
        <v>494</v>
      </c>
      <c r="CJ476" s="182" t="s">
        <v>99</v>
      </c>
      <c r="CK476" s="182" t="s">
        <v>1228</v>
      </c>
    </row>
    <row r="477" spans="1:89" ht="72" x14ac:dyDescent="0.25">
      <c r="A477" s="140">
        <v>132</v>
      </c>
      <c r="B477" s="10" t="s">
        <v>4888</v>
      </c>
      <c r="C477" s="10" t="s">
        <v>4889</v>
      </c>
      <c r="D477" s="9" t="s">
        <v>1729</v>
      </c>
      <c r="E477" s="17">
        <v>44981</v>
      </c>
      <c r="F477" s="10" t="s">
        <v>4890</v>
      </c>
      <c r="G477" s="10" t="s">
        <v>91</v>
      </c>
      <c r="H477" s="11" t="s">
        <v>92</v>
      </c>
      <c r="I477" s="11" t="s">
        <v>93</v>
      </c>
      <c r="J477" s="19">
        <v>1015440049</v>
      </c>
      <c r="K477" s="9">
        <v>3</v>
      </c>
      <c r="L477" s="9" t="s">
        <v>94</v>
      </c>
      <c r="M477" s="3" t="s">
        <v>95</v>
      </c>
      <c r="N477" s="10" t="s">
        <v>4891</v>
      </c>
      <c r="O477" s="11" t="s">
        <v>97</v>
      </c>
      <c r="P477" s="3" t="s">
        <v>98</v>
      </c>
      <c r="Q477" s="10" t="s">
        <v>99</v>
      </c>
      <c r="R477" s="10" t="s">
        <v>1221</v>
      </c>
      <c r="S477" s="10" t="s">
        <v>1222</v>
      </c>
      <c r="T477" s="10">
        <v>14238439</v>
      </c>
      <c r="U477" s="2" t="s">
        <v>1221</v>
      </c>
      <c r="V477" s="9" t="s">
        <v>103</v>
      </c>
      <c r="W477" s="9" t="s">
        <v>103</v>
      </c>
      <c r="X477" s="9" t="s">
        <v>103</v>
      </c>
      <c r="Y477" s="9" t="s">
        <v>104</v>
      </c>
      <c r="Z477" s="18">
        <v>44019380</v>
      </c>
      <c r="AA477" s="9" t="s">
        <v>103</v>
      </c>
      <c r="AB477" s="9" t="s">
        <v>103</v>
      </c>
      <c r="AC477" s="18">
        <v>4401938</v>
      </c>
      <c r="AD477" s="6" t="s">
        <v>103</v>
      </c>
      <c r="AE477" s="9">
        <v>61723</v>
      </c>
      <c r="AF477" s="9" t="s">
        <v>4892</v>
      </c>
      <c r="AG477" s="19">
        <v>2022011000068</v>
      </c>
      <c r="AH477" s="20">
        <v>44992</v>
      </c>
      <c r="AI477" s="17">
        <v>44995</v>
      </c>
      <c r="AJ477" s="10" t="s">
        <v>103</v>
      </c>
      <c r="AK477" s="10" t="s">
        <v>103</v>
      </c>
      <c r="AL477" s="21" t="s">
        <v>103</v>
      </c>
      <c r="AM477" s="10" t="s">
        <v>103</v>
      </c>
      <c r="AN477" s="20" t="s">
        <v>103</v>
      </c>
      <c r="AO477" s="7">
        <v>0</v>
      </c>
      <c r="AP477" s="10" t="s">
        <v>103</v>
      </c>
      <c r="AQ477" s="7">
        <v>0</v>
      </c>
      <c r="AR477" s="10" t="s">
        <v>103</v>
      </c>
      <c r="AS477" s="7">
        <v>0</v>
      </c>
      <c r="AT477" s="3" t="s">
        <v>103</v>
      </c>
      <c r="AU477" s="7">
        <v>0</v>
      </c>
      <c r="AV477" s="3" t="s">
        <v>103</v>
      </c>
      <c r="AW477" s="7">
        <v>0</v>
      </c>
      <c r="AX477" s="3" t="s">
        <v>103</v>
      </c>
      <c r="AY477" s="7">
        <v>0</v>
      </c>
      <c r="AZ477" s="3" t="s">
        <v>103</v>
      </c>
      <c r="BA477" s="10">
        <v>0</v>
      </c>
      <c r="BB477" s="3" t="s">
        <v>103</v>
      </c>
      <c r="BC477" s="3">
        <f t="shared" si="30"/>
        <v>0</v>
      </c>
      <c r="BD477" s="8">
        <f t="shared" si="32"/>
        <v>44019380</v>
      </c>
      <c r="BE477" s="43">
        <v>0</v>
      </c>
      <c r="BF477" s="43">
        <v>0</v>
      </c>
      <c r="BG477" s="43">
        <v>0</v>
      </c>
      <c r="BH477" s="43">
        <v>0</v>
      </c>
      <c r="BI477" s="17">
        <v>45291</v>
      </c>
      <c r="BJ477" s="17">
        <v>45291</v>
      </c>
      <c r="BK477" s="183">
        <f t="shared" ca="1" si="31"/>
        <v>-838</v>
      </c>
      <c r="BL477" s="10" t="s">
        <v>127</v>
      </c>
      <c r="BM477" s="10" t="s">
        <v>95</v>
      </c>
      <c r="BN477" s="9" t="s">
        <v>107</v>
      </c>
      <c r="BO477" s="9" t="s">
        <v>4893</v>
      </c>
      <c r="BP477" s="9">
        <v>0</v>
      </c>
      <c r="BQ477" s="10" t="s">
        <v>109</v>
      </c>
      <c r="BR477" s="17">
        <v>44992</v>
      </c>
      <c r="BS477" s="9" t="s">
        <v>4894</v>
      </c>
      <c r="BT477" s="17">
        <v>44994</v>
      </c>
      <c r="BU477" s="10" t="s">
        <v>4895</v>
      </c>
      <c r="BV477" s="9" t="s">
        <v>131</v>
      </c>
      <c r="BW477" s="9" t="s">
        <v>113</v>
      </c>
      <c r="BX477" s="10" t="s">
        <v>132</v>
      </c>
      <c r="BY477" s="9" t="s">
        <v>103</v>
      </c>
      <c r="BZ477" s="10" t="s">
        <v>4896</v>
      </c>
      <c r="CA477" s="9" t="s">
        <v>103</v>
      </c>
      <c r="CB477" s="9" t="s">
        <v>160</v>
      </c>
      <c r="CC477" s="9" t="s">
        <v>4897</v>
      </c>
      <c r="CD477" s="10" t="s">
        <v>4898</v>
      </c>
      <c r="CE477" s="12" t="s">
        <v>103</v>
      </c>
      <c r="CF477" s="175"/>
      <c r="CG477" s="175"/>
      <c r="CH477" s="182" t="s">
        <v>1227</v>
      </c>
      <c r="CI477" s="182" t="s">
        <v>494</v>
      </c>
      <c r="CJ477" s="182" t="s">
        <v>99</v>
      </c>
      <c r="CK477" s="182" t="s">
        <v>1228</v>
      </c>
    </row>
    <row r="478" spans="1:89" ht="72" x14ac:dyDescent="0.25">
      <c r="A478" s="140">
        <v>551</v>
      </c>
      <c r="B478" s="10" t="s">
        <v>4899</v>
      </c>
      <c r="C478" s="10" t="s">
        <v>4900</v>
      </c>
      <c r="D478" s="9" t="s">
        <v>1729</v>
      </c>
      <c r="E478" s="17">
        <v>44981</v>
      </c>
      <c r="F478" s="10" t="s">
        <v>4901</v>
      </c>
      <c r="G478" s="10" t="s">
        <v>91</v>
      </c>
      <c r="H478" s="11" t="s">
        <v>92</v>
      </c>
      <c r="I478" s="11" t="s">
        <v>93</v>
      </c>
      <c r="J478" s="19">
        <v>63546473</v>
      </c>
      <c r="K478" s="9">
        <v>3</v>
      </c>
      <c r="L478" s="9" t="s">
        <v>94</v>
      </c>
      <c r="M478" s="3" t="s">
        <v>95</v>
      </c>
      <c r="N478" s="10" t="s">
        <v>4902</v>
      </c>
      <c r="O478" s="11" t="s">
        <v>97</v>
      </c>
      <c r="P478" s="3" t="s">
        <v>98</v>
      </c>
      <c r="Q478" s="10" t="s">
        <v>99</v>
      </c>
      <c r="R478" s="10" t="s">
        <v>1221</v>
      </c>
      <c r="S478" s="10" t="s">
        <v>1222</v>
      </c>
      <c r="T478" s="10">
        <v>14238439</v>
      </c>
      <c r="U478" s="2" t="s">
        <v>1221</v>
      </c>
      <c r="V478" s="9" t="s">
        <v>103</v>
      </c>
      <c r="W478" s="9" t="s">
        <v>103</v>
      </c>
      <c r="X478" s="9" t="s">
        <v>103</v>
      </c>
      <c r="Y478" s="9" t="s">
        <v>104</v>
      </c>
      <c r="Z478" s="18">
        <v>110200277</v>
      </c>
      <c r="AA478" s="9" t="s">
        <v>103</v>
      </c>
      <c r="AB478" s="9" t="s">
        <v>103</v>
      </c>
      <c r="AC478" s="18">
        <v>10018207</v>
      </c>
      <c r="AD478" s="6" t="s">
        <v>103</v>
      </c>
      <c r="AE478" s="9">
        <v>78523</v>
      </c>
      <c r="AF478" s="9">
        <v>116023</v>
      </c>
      <c r="AG478" s="19">
        <v>2022011000068</v>
      </c>
      <c r="AH478" s="17">
        <v>44985</v>
      </c>
      <c r="AI478" s="17">
        <v>44986</v>
      </c>
      <c r="AJ478" s="10" t="s">
        <v>103</v>
      </c>
      <c r="AK478" s="10" t="s">
        <v>103</v>
      </c>
      <c r="AL478" s="21" t="s">
        <v>103</v>
      </c>
      <c r="AM478" s="10" t="s">
        <v>103</v>
      </c>
      <c r="AN478" s="20" t="s">
        <v>103</v>
      </c>
      <c r="AO478" s="7">
        <v>0</v>
      </c>
      <c r="AP478" s="10" t="s">
        <v>103</v>
      </c>
      <c r="AQ478" s="7">
        <v>0</v>
      </c>
      <c r="AR478" s="10" t="s">
        <v>103</v>
      </c>
      <c r="AS478" s="7">
        <v>0</v>
      </c>
      <c r="AT478" s="3" t="s">
        <v>103</v>
      </c>
      <c r="AU478" s="7">
        <v>0</v>
      </c>
      <c r="AV478" s="3" t="s">
        <v>103</v>
      </c>
      <c r="AW478" s="7">
        <v>0</v>
      </c>
      <c r="AX478" s="3" t="s">
        <v>103</v>
      </c>
      <c r="AY478" s="7">
        <v>0</v>
      </c>
      <c r="AZ478" s="3" t="s">
        <v>103</v>
      </c>
      <c r="BA478" s="10">
        <v>0</v>
      </c>
      <c r="BB478" s="13" t="s">
        <v>103</v>
      </c>
      <c r="BC478" s="3">
        <f t="shared" si="30"/>
        <v>0</v>
      </c>
      <c r="BD478" s="8">
        <f t="shared" si="32"/>
        <v>110200277</v>
      </c>
      <c r="BE478" s="43">
        <v>0</v>
      </c>
      <c r="BF478" s="43">
        <v>0</v>
      </c>
      <c r="BG478" s="43">
        <v>0</v>
      </c>
      <c r="BH478" s="43">
        <v>0</v>
      </c>
      <c r="BI478" s="17">
        <v>45291</v>
      </c>
      <c r="BJ478" s="17">
        <v>45291</v>
      </c>
      <c r="BK478" s="183">
        <f t="shared" ca="1" si="31"/>
        <v>-838</v>
      </c>
      <c r="BL478" s="10" t="s">
        <v>127</v>
      </c>
      <c r="BM478" s="10" t="s">
        <v>95</v>
      </c>
      <c r="BN478" s="9" t="s">
        <v>107</v>
      </c>
      <c r="BO478" s="9" t="s">
        <v>4903</v>
      </c>
      <c r="BP478" s="9">
        <v>0</v>
      </c>
      <c r="BQ478" s="10" t="s">
        <v>109</v>
      </c>
      <c r="BR478" s="17">
        <v>44985</v>
      </c>
      <c r="BS478" s="9" t="s">
        <v>4904</v>
      </c>
      <c r="BT478" s="17">
        <v>44986</v>
      </c>
      <c r="BU478" s="10" t="s">
        <v>4905</v>
      </c>
      <c r="BV478" s="11" t="s">
        <v>131</v>
      </c>
      <c r="BW478" s="9" t="s">
        <v>113</v>
      </c>
      <c r="BX478" s="10" t="s">
        <v>132</v>
      </c>
      <c r="BY478" s="11" t="s">
        <v>103</v>
      </c>
      <c r="BZ478" s="11" t="s">
        <v>632</v>
      </c>
      <c r="CA478" s="9" t="s">
        <v>103</v>
      </c>
      <c r="CB478" s="9" t="s">
        <v>117</v>
      </c>
      <c r="CC478" s="9" t="s">
        <v>4906</v>
      </c>
      <c r="CD478" s="10" t="s">
        <v>4907</v>
      </c>
      <c r="CE478" s="12" t="s">
        <v>103</v>
      </c>
      <c r="CF478" s="175"/>
      <c r="CG478" s="175"/>
      <c r="CH478" s="182" t="s">
        <v>1227</v>
      </c>
      <c r="CI478" s="182" t="s">
        <v>494</v>
      </c>
      <c r="CJ478" s="182" t="s">
        <v>99</v>
      </c>
      <c r="CK478" s="182" t="s">
        <v>1228</v>
      </c>
    </row>
    <row r="479" spans="1:89" ht="72" x14ac:dyDescent="0.25">
      <c r="A479" s="140">
        <v>471</v>
      </c>
      <c r="B479" s="10" t="s">
        <v>4908</v>
      </c>
      <c r="C479" s="10" t="s">
        <v>4909</v>
      </c>
      <c r="D479" s="9" t="s">
        <v>1118</v>
      </c>
      <c r="E479" s="17">
        <v>44981</v>
      </c>
      <c r="F479" s="10" t="s">
        <v>4910</v>
      </c>
      <c r="G479" s="10" t="s">
        <v>91</v>
      </c>
      <c r="H479" s="11" t="s">
        <v>92</v>
      </c>
      <c r="I479" s="11" t="s">
        <v>93</v>
      </c>
      <c r="J479" s="19">
        <v>1066735109</v>
      </c>
      <c r="K479" s="9">
        <v>1</v>
      </c>
      <c r="L479" s="9" t="s">
        <v>94</v>
      </c>
      <c r="M479" s="3" t="s">
        <v>95</v>
      </c>
      <c r="N479" s="10" t="s">
        <v>4911</v>
      </c>
      <c r="O479" s="11" t="s">
        <v>97</v>
      </c>
      <c r="P479" s="3" t="s">
        <v>98</v>
      </c>
      <c r="Q479" s="10" t="s">
        <v>99</v>
      </c>
      <c r="R479" s="10" t="s">
        <v>1130</v>
      </c>
      <c r="S479" s="10" t="s">
        <v>1131</v>
      </c>
      <c r="T479" s="10">
        <v>91226679</v>
      </c>
      <c r="U479" s="11" t="s">
        <v>1130</v>
      </c>
      <c r="V479" s="9" t="s">
        <v>103</v>
      </c>
      <c r="W479" s="9" t="s">
        <v>103</v>
      </c>
      <c r="X479" s="9" t="s">
        <v>103</v>
      </c>
      <c r="Y479" s="9" t="s">
        <v>104</v>
      </c>
      <c r="Z479" s="18">
        <v>69823860</v>
      </c>
      <c r="AA479" s="9" t="s">
        <v>103</v>
      </c>
      <c r="AB479" s="9" t="s">
        <v>103</v>
      </c>
      <c r="AC479" s="18">
        <v>6982386</v>
      </c>
      <c r="AD479" s="6" t="s">
        <v>103</v>
      </c>
      <c r="AE479" s="9">
        <v>36723</v>
      </c>
      <c r="AF479" s="13">
        <v>119323</v>
      </c>
      <c r="AG479" s="19">
        <v>2022011000057</v>
      </c>
      <c r="AH479" s="17">
        <v>44985</v>
      </c>
      <c r="AI479" s="17">
        <v>44988</v>
      </c>
      <c r="AJ479" s="10" t="s">
        <v>103</v>
      </c>
      <c r="AK479" s="10" t="s">
        <v>103</v>
      </c>
      <c r="AL479" s="21" t="s">
        <v>103</v>
      </c>
      <c r="AM479" s="10" t="s">
        <v>103</v>
      </c>
      <c r="AN479" s="20" t="s">
        <v>103</v>
      </c>
      <c r="AO479" s="7">
        <v>0</v>
      </c>
      <c r="AP479" s="10" t="s">
        <v>103</v>
      </c>
      <c r="AQ479" s="7">
        <v>0</v>
      </c>
      <c r="AR479" s="10" t="s">
        <v>103</v>
      </c>
      <c r="AS479" s="7">
        <v>0</v>
      </c>
      <c r="AT479" s="3" t="s">
        <v>103</v>
      </c>
      <c r="AU479" s="7">
        <v>0</v>
      </c>
      <c r="AV479" s="3" t="s">
        <v>103</v>
      </c>
      <c r="AW479" s="7">
        <v>0</v>
      </c>
      <c r="AX479" s="3" t="s">
        <v>103</v>
      </c>
      <c r="AY479" s="7">
        <v>0</v>
      </c>
      <c r="AZ479" s="3" t="s">
        <v>103</v>
      </c>
      <c r="BA479" s="10">
        <v>0</v>
      </c>
      <c r="BB479" s="13" t="s">
        <v>103</v>
      </c>
      <c r="BC479" s="3">
        <f t="shared" si="30"/>
        <v>0</v>
      </c>
      <c r="BD479" s="8">
        <f t="shared" si="32"/>
        <v>69823860</v>
      </c>
      <c r="BE479" s="43">
        <v>0</v>
      </c>
      <c r="BF479" s="43">
        <v>0</v>
      </c>
      <c r="BG479" s="43">
        <v>0</v>
      </c>
      <c r="BH479" s="43">
        <v>0</v>
      </c>
      <c r="BI479" s="17">
        <v>45291</v>
      </c>
      <c r="BJ479" s="17">
        <v>45291</v>
      </c>
      <c r="BK479" s="183">
        <f t="shared" ca="1" si="31"/>
        <v>-838</v>
      </c>
      <c r="BL479" s="10" t="s">
        <v>127</v>
      </c>
      <c r="BM479" s="10" t="s">
        <v>95</v>
      </c>
      <c r="BN479" s="9" t="s">
        <v>107</v>
      </c>
      <c r="BO479" s="9" t="s">
        <v>4912</v>
      </c>
      <c r="BP479" s="9">
        <v>0</v>
      </c>
      <c r="BQ479" s="10" t="s">
        <v>109</v>
      </c>
      <c r="BR479" s="17">
        <v>44986</v>
      </c>
      <c r="BS479" s="9" t="s">
        <v>4315</v>
      </c>
      <c r="BT479" s="17">
        <v>44987</v>
      </c>
      <c r="BU479" s="11" t="s">
        <v>4913</v>
      </c>
      <c r="BV479" s="11" t="s">
        <v>131</v>
      </c>
      <c r="BW479" s="9" t="s">
        <v>113</v>
      </c>
      <c r="BX479" s="10" t="s">
        <v>132</v>
      </c>
      <c r="BY479" s="11" t="s">
        <v>103</v>
      </c>
      <c r="BZ479" s="11" t="s">
        <v>632</v>
      </c>
      <c r="CA479" s="9" t="s">
        <v>103</v>
      </c>
      <c r="CB479" s="9" t="s">
        <v>117</v>
      </c>
      <c r="CC479" s="9" t="s">
        <v>4914</v>
      </c>
      <c r="CD479" s="10" t="s">
        <v>4915</v>
      </c>
      <c r="CE479" s="12" t="s">
        <v>103</v>
      </c>
      <c r="CF479" s="175"/>
      <c r="CG479" s="175"/>
      <c r="CH479" s="182" t="s">
        <v>726</v>
      </c>
      <c r="CI479" s="182" t="s">
        <v>246</v>
      </c>
      <c r="CJ479" s="182" t="s">
        <v>1137</v>
      </c>
      <c r="CK479" s="182" t="s">
        <v>1137</v>
      </c>
    </row>
    <row r="480" spans="1:89" ht="90" x14ac:dyDescent="0.25">
      <c r="A480" s="140">
        <v>476</v>
      </c>
      <c r="B480" s="10" t="s">
        <v>4916</v>
      </c>
      <c r="C480" s="10" t="s">
        <v>4917</v>
      </c>
      <c r="D480" s="9" t="s">
        <v>1118</v>
      </c>
      <c r="E480" s="17">
        <v>44981</v>
      </c>
      <c r="F480" s="10" t="s">
        <v>4918</v>
      </c>
      <c r="G480" s="10" t="s">
        <v>91</v>
      </c>
      <c r="H480" s="11" t="s">
        <v>92</v>
      </c>
      <c r="I480" s="11" t="s">
        <v>93</v>
      </c>
      <c r="J480" s="19">
        <v>1020732641</v>
      </c>
      <c r="K480" s="9">
        <v>6</v>
      </c>
      <c r="L480" s="9" t="s">
        <v>94</v>
      </c>
      <c r="M480" s="3" t="s">
        <v>95</v>
      </c>
      <c r="N480" s="10" t="s">
        <v>4919</v>
      </c>
      <c r="O480" s="11" t="s">
        <v>253</v>
      </c>
      <c r="P480" s="3" t="s">
        <v>98</v>
      </c>
      <c r="Q480" s="10" t="s">
        <v>99</v>
      </c>
      <c r="R480" s="10" t="s">
        <v>1130</v>
      </c>
      <c r="S480" s="10" t="s">
        <v>1131</v>
      </c>
      <c r="T480" s="10">
        <v>91226679</v>
      </c>
      <c r="U480" s="11" t="s">
        <v>1130</v>
      </c>
      <c r="V480" s="9" t="s">
        <v>103</v>
      </c>
      <c r="W480" s="9" t="s">
        <v>103</v>
      </c>
      <c r="X480" s="9" t="s">
        <v>103</v>
      </c>
      <c r="Y480" s="9" t="s">
        <v>104</v>
      </c>
      <c r="Z480" s="18">
        <v>69823860</v>
      </c>
      <c r="AA480" s="9" t="s">
        <v>103</v>
      </c>
      <c r="AB480" s="9" t="s">
        <v>103</v>
      </c>
      <c r="AC480" s="18">
        <v>6982386</v>
      </c>
      <c r="AD480" s="6" t="s">
        <v>103</v>
      </c>
      <c r="AE480" s="9">
        <v>37123</v>
      </c>
      <c r="AF480" s="9">
        <v>119723</v>
      </c>
      <c r="AG480" s="19">
        <v>2022011000057</v>
      </c>
      <c r="AH480" s="17">
        <v>44985</v>
      </c>
      <c r="AI480" s="17">
        <v>44992</v>
      </c>
      <c r="AJ480" s="10" t="s">
        <v>103</v>
      </c>
      <c r="AK480" s="10" t="s">
        <v>103</v>
      </c>
      <c r="AL480" s="21" t="s">
        <v>103</v>
      </c>
      <c r="AM480" s="10" t="s">
        <v>103</v>
      </c>
      <c r="AN480" s="20" t="s">
        <v>103</v>
      </c>
      <c r="AO480" s="7">
        <v>0</v>
      </c>
      <c r="AP480" s="10" t="s">
        <v>103</v>
      </c>
      <c r="AQ480" s="7">
        <v>0</v>
      </c>
      <c r="AR480" s="10" t="s">
        <v>103</v>
      </c>
      <c r="AS480" s="7">
        <v>0</v>
      </c>
      <c r="AT480" s="3" t="s">
        <v>103</v>
      </c>
      <c r="AU480" s="7">
        <v>0</v>
      </c>
      <c r="AV480" s="3" t="s">
        <v>103</v>
      </c>
      <c r="AW480" s="7">
        <v>0</v>
      </c>
      <c r="AX480" s="3" t="s">
        <v>103</v>
      </c>
      <c r="AY480" s="7">
        <v>0</v>
      </c>
      <c r="AZ480" s="3" t="s">
        <v>103</v>
      </c>
      <c r="BA480" s="10">
        <v>0</v>
      </c>
      <c r="BB480" s="13" t="s">
        <v>103</v>
      </c>
      <c r="BC480" s="3">
        <f t="shared" si="30"/>
        <v>0</v>
      </c>
      <c r="BD480" s="8">
        <f t="shared" si="32"/>
        <v>69823860</v>
      </c>
      <c r="BE480" s="43">
        <v>0</v>
      </c>
      <c r="BF480" s="43">
        <v>0</v>
      </c>
      <c r="BG480" s="43">
        <v>0</v>
      </c>
      <c r="BH480" s="43">
        <v>0</v>
      </c>
      <c r="BI480" s="17">
        <v>45291</v>
      </c>
      <c r="BJ480" s="17">
        <v>45291</v>
      </c>
      <c r="BK480" s="183">
        <f t="shared" ca="1" si="31"/>
        <v>-838</v>
      </c>
      <c r="BL480" s="10" t="s">
        <v>127</v>
      </c>
      <c r="BM480" s="10" t="s">
        <v>95</v>
      </c>
      <c r="BN480" s="9" t="s">
        <v>107</v>
      </c>
      <c r="BO480" s="9" t="s">
        <v>4920</v>
      </c>
      <c r="BP480" s="9">
        <v>0</v>
      </c>
      <c r="BQ480" s="9" t="s">
        <v>109</v>
      </c>
      <c r="BR480" s="17">
        <v>44986</v>
      </c>
      <c r="BS480" s="9" t="s">
        <v>4315</v>
      </c>
      <c r="BT480" s="17">
        <v>44988</v>
      </c>
      <c r="BU480" s="11" t="s">
        <v>4921</v>
      </c>
      <c r="BV480" s="9" t="s">
        <v>131</v>
      </c>
      <c r="BW480" s="9" t="s">
        <v>113</v>
      </c>
      <c r="BX480" s="10" t="s">
        <v>132</v>
      </c>
      <c r="BY480" s="11" t="s">
        <v>103</v>
      </c>
      <c r="BZ480" s="10" t="s">
        <v>4306</v>
      </c>
      <c r="CA480" s="9" t="s">
        <v>103</v>
      </c>
      <c r="CB480" s="9" t="s">
        <v>160</v>
      </c>
      <c r="CC480" s="10" t="s">
        <v>4922</v>
      </c>
      <c r="CD480" s="34" t="s">
        <v>4923</v>
      </c>
      <c r="CE480" s="12" t="s">
        <v>103</v>
      </c>
      <c r="CF480" s="175"/>
      <c r="CG480" s="175"/>
      <c r="CH480" s="182" t="s">
        <v>726</v>
      </c>
      <c r="CI480" s="182" t="s">
        <v>246</v>
      </c>
      <c r="CJ480" s="182" t="s">
        <v>1137</v>
      </c>
      <c r="CK480" s="182" t="s">
        <v>1137</v>
      </c>
    </row>
    <row r="481" spans="1:89" ht="144" x14ac:dyDescent="0.25">
      <c r="A481" s="140">
        <v>668</v>
      </c>
      <c r="B481" s="10" t="s">
        <v>4924</v>
      </c>
      <c r="C481" s="10" t="s">
        <v>4925</v>
      </c>
      <c r="D481" s="9" t="s">
        <v>1408</v>
      </c>
      <c r="E481" s="17">
        <v>44981</v>
      </c>
      <c r="F481" s="10" t="s">
        <v>4926</v>
      </c>
      <c r="G481" s="10" t="s">
        <v>91</v>
      </c>
      <c r="H481" s="11" t="s">
        <v>92</v>
      </c>
      <c r="I481" s="11" t="s">
        <v>93</v>
      </c>
      <c r="J481" s="19">
        <v>52224219</v>
      </c>
      <c r="K481" s="9">
        <v>7</v>
      </c>
      <c r="L481" s="9" t="s">
        <v>94</v>
      </c>
      <c r="M481" s="13" t="s">
        <v>95</v>
      </c>
      <c r="N481" s="10" t="s">
        <v>4927</v>
      </c>
      <c r="O481" s="11" t="s">
        <v>97</v>
      </c>
      <c r="P481" s="10" t="s">
        <v>168</v>
      </c>
      <c r="Q481" s="10" t="s">
        <v>99</v>
      </c>
      <c r="R481" s="10" t="s">
        <v>371</v>
      </c>
      <c r="S481" s="10" t="s">
        <v>372</v>
      </c>
      <c r="T481" s="28">
        <v>52793194</v>
      </c>
      <c r="U481" s="10" t="s">
        <v>371</v>
      </c>
      <c r="V481" s="9" t="s">
        <v>103</v>
      </c>
      <c r="W481" s="9" t="s">
        <v>103</v>
      </c>
      <c r="X481" s="9" t="s">
        <v>103</v>
      </c>
      <c r="Y481" s="9" t="s">
        <v>104</v>
      </c>
      <c r="Z481" s="18">
        <v>108848322</v>
      </c>
      <c r="AA481" s="9" t="s">
        <v>103</v>
      </c>
      <c r="AB481" s="9" t="s">
        <v>103</v>
      </c>
      <c r="AC481" s="18">
        <v>21769668</v>
      </c>
      <c r="AD481" s="6" t="s">
        <v>103</v>
      </c>
      <c r="AE481" s="9" t="s">
        <v>4928</v>
      </c>
      <c r="AF481" s="9">
        <v>120223</v>
      </c>
      <c r="AG481" s="19">
        <v>2022011000068</v>
      </c>
      <c r="AH481" s="17">
        <v>44985</v>
      </c>
      <c r="AI481" s="17">
        <v>44987</v>
      </c>
      <c r="AJ481" s="10" t="s">
        <v>103</v>
      </c>
      <c r="AK481" s="10" t="s">
        <v>103</v>
      </c>
      <c r="AL481" s="21" t="s">
        <v>103</v>
      </c>
      <c r="AM481" s="10" t="s">
        <v>103</v>
      </c>
      <c r="AN481" s="20" t="s">
        <v>103</v>
      </c>
      <c r="AO481" s="42">
        <v>54424161</v>
      </c>
      <c r="AP481" s="20">
        <v>45138</v>
      </c>
      <c r="AQ481" s="43">
        <v>0</v>
      </c>
      <c r="AR481" s="10" t="s">
        <v>103</v>
      </c>
      <c r="AS481" s="7">
        <v>0</v>
      </c>
      <c r="AT481" s="3" t="s">
        <v>103</v>
      </c>
      <c r="AU481" s="7">
        <v>0</v>
      </c>
      <c r="AV481" s="3" t="s">
        <v>103</v>
      </c>
      <c r="AW481" s="7">
        <v>0</v>
      </c>
      <c r="AX481" s="3" t="s">
        <v>103</v>
      </c>
      <c r="AY481" s="7">
        <v>0</v>
      </c>
      <c r="AZ481" s="3" t="s">
        <v>103</v>
      </c>
      <c r="BA481" s="10">
        <v>1</v>
      </c>
      <c r="BB481" s="20">
        <v>45138</v>
      </c>
      <c r="BC481" s="3">
        <f t="shared" si="30"/>
        <v>76</v>
      </c>
      <c r="BD481" s="8">
        <f t="shared" si="32"/>
        <v>163272483</v>
      </c>
      <c r="BE481" s="43">
        <v>0</v>
      </c>
      <c r="BF481" s="43">
        <v>0</v>
      </c>
      <c r="BG481" s="43">
        <v>0</v>
      </c>
      <c r="BH481" s="43">
        <v>0</v>
      </c>
      <c r="BI481" s="17">
        <v>45138</v>
      </c>
      <c r="BJ481" s="17">
        <v>45214</v>
      </c>
      <c r="BK481" s="183">
        <f t="shared" ca="1" si="31"/>
        <v>-915</v>
      </c>
      <c r="BL481" s="10" t="s">
        <v>127</v>
      </c>
      <c r="BM481" s="10" t="s">
        <v>95</v>
      </c>
      <c r="BN481" s="9" t="s">
        <v>107</v>
      </c>
      <c r="BO481" s="10" t="s">
        <v>4929</v>
      </c>
      <c r="BP481" s="10" t="s">
        <v>3774</v>
      </c>
      <c r="BQ481" s="10" t="s">
        <v>4930</v>
      </c>
      <c r="BR481" s="20" t="s">
        <v>4931</v>
      </c>
      <c r="BS481" s="10" t="s">
        <v>4932</v>
      </c>
      <c r="BT481" s="20" t="s">
        <v>4933</v>
      </c>
      <c r="BU481" s="10" t="s">
        <v>4934</v>
      </c>
      <c r="BV481" s="10" t="s">
        <v>4935</v>
      </c>
      <c r="BW481" s="9" t="s">
        <v>113</v>
      </c>
      <c r="BX481" s="11" t="s">
        <v>258</v>
      </c>
      <c r="BY481" s="11" t="s">
        <v>103</v>
      </c>
      <c r="BZ481" s="10" t="s">
        <v>142</v>
      </c>
      <c r="CA481" s="9" t="s">
        <v>103</v>
      </c>
      <c r="CB481" s="9" t="s">
        <v>117</v>
      </c>
      <c r="CC481" s="9" t="s">
        <v>4936</v>
      </c>
      <c r="CD481" s="10" t="s">
        <v>4937</v>
      </c>
      <c r="CE481" s="12" t="s">
        <v>103</v>
      </c>
      <c r="CF481" s="175"/>
      <c r="CG481" s="175"/>
      <c r="CH481" s="182" t="s">
        <v>378</v>
      </c>
      <c r="CI481" s="182" t="s">
        <v>121</v>
      </c>
      <c r="CJ481" s="182" t="s">
        <v>99</v>
      </c>
      <c r="CK481" s="182" t="s">
        <v>379</v>
      </c>
    </row>
    <row r="482" spans="1:89" ht="72" x14ac:dyDescent="0.25">
      <c r="A482" s="140">
        <v>486</v>
      </c>
      <c r="B482" s="10" t="s">
        <v>4938</v>
      </c>
      <c r="C482" s="10" t="s">
        <v>4939</v>
      </c>
      <c r="D482" s="9" t="s">
        <v>1118</v>
      </c>
      <c r="E482" s="17">
        <v>44981</v>
      </c>
      <c r="F482" s="10" t="s">
        <v>4940</v>
      </c>
      <c r="G482" s="10" t="s">
        <v>91</v>
      </c>
      <c r="H482" s="11" t="s">
        <v>92</v>
      </c>
      <c r="I482" s="11" t="s">
        <v>93</v>
      </c>
      <c r="J482" s="19">
        <v>52262885</v>
      </c>
      <c r="K482" s="9">
        <v>4</v>
      </c>
      <c r="L482" s="9" t="s">
        <v>94</v>
      </c>
      <c r="M482" s="3" t="s">
        <v>95</v>
      </c>
      <c r="N482" s="10" t="s">
        <v>4941</v>
      </c>
      <c r="O482" s="11" t="s">
        <v>253</v>
      </c>
      <c r="P482" s="3" t="s">
        <v>98</v>
      </c>
      <c r="Q482" s="10" t="s">
        <v>99</v>
      </c>
      <c r="R482" s="10" t="s">
        <v>1130</v>
      </c>
      <c r="S482" s="10" t="s">
        <v>2360</v>
      </c>
      <c r="T482" s="10">
        <v>51872606</v>
      </c>
      <c r="U482" s="11" t="s">
        <v>1130</v>
      </c>
      <c r="V482" s="9" t="s">
        <v>103</v>
      </c>
      <c r="W482" s="9" t="s">
        <v>103</v>
      </c>
      <c r="X482" s="9" t="s">
        <v>103</v>
      </c>
      <c r="Y482" s="9" t="s">
        <v>104</v>
      </c>
      <c r="Z482" s="18">
        <v>110807460</v>
      </c>
      <c r="AA482" s="9" t="s">
        <v>103</v>
      </c>
      <c r="AB482" s="9" t="s">
        <v>103</v>
      </c>
      <c r="AC482" s="18">
        <v>11080746</v>
      </c>
      <c r="AD482" s="6" t="s">
        <v>103</v>
      </c>
      <c r="AE482" s="9">
        <v>44823</v>
      </c>
      <c r="AF482" s="9">
        <v>135523</v>
      </c>
      <c r="AG482" s="19">
        <v>2022011000057</v>
      </c>
      <c r="AH482" s="20">
        <v>44992</v>
      </c>
      <c r="AI482" s="17">
        <v>44995</v>
      </c>
      <c r="AJ482" s="9" t="s">
        <v>103</v>
      </c>
      <c r="AK482" s="9"/>
      <c r="AL482" s="19" t="s">
        <v>103</v>
      </c>
      <c r="AM482" s="9" t="s">
        <v>103</v>
      </c>
      <c r="AN482" s="17" t="s">
        <v>103</v>
      </c>
      <c r="AO482" s="7">
        <v>0</v>
      </c>
      <c r="AP482" s="10" t="s">
        <v>103</v>
      </c>
      <c r="AQ482" s="7">
        <v>0</v>
      </c>
      <c r="AR482" s="10" t="s">
        <v>103</v>
      </c>
      <c r="AS482" s="7">
        <v>0</v>
      </c>
      <c r="AT482" s="3" t="s">
        <v>103</v>
      </c>
      <c r="AU482" s="7">
        <v>0</v>
      </c>
      <c r="AV482" s="3" t="s">
        <v>103</v>
      </c>
      <c r="AW482" s="7">
        <v>0</v>
      </c>
      <c r="AX482" s="3" t="s">
        <v>103</v>
      </c>
      <c r="AY482" s="7">
        <v>0</v>
      </c>
      <c r="AZ482" s="3" t="s">
        <v>103</v>
      </c>
      <c r="BA482" s="9">
        <v>0</v>
      </c>
      <c r="BB482" s="13" t="s">
        <v>103</v>
      </c>
      <c r="BC482" s="3">
        <f t="shared" si="30"/>
        <v>0</v>
      </c>
      <c r="BD482" s="8">
        <f t="shared" si="32"/>
        <v>110807460</v>
      </c>
      <c r="BE482" s="43">
        <v>0</v>
      </c>
      <c r="BF482" s="43">
        <v>0</v>
      </c>
      <c r="BG482" s="43">
        <v>0</v>
      </c>
      <c r="BH482" s="43">
        <v>0</v>
      </c>
      <c r="BI482" s="17">
        <v>45291</v>
      </c>
      <c r="BJ482" s="17">
        <v>45291</v>
      </c>
      <c r="BK482" s="183">
        <f t="shared" ca="1" si="31"/>
        <v>-838</v>
      </c>
      <c r="BL482" s="10" t="s">
        <v>127</v>
      </c>
      <c r="BM482" s="10" t="s">
        <v>95</v>
      </c>
      <c r="BN482" s="9" t="s">
        <v>107</v>
      </c>
      <c r="BO482" s="9" t="s">
        <v>4942</v>
      </c>
      <c r="BP482" s="10">
        <v>0</v>
      </c>
      <c r="BQ482" s="10" t="s">
        <v>4715</v>
      </c>
      <c r="BR482" s="17">
        <v>44993</v>
      </c>
      <c r="BS482" s="9" t="s">
        <v>4943</v>
      </c>
      <c r="BT482" s="17">
        <v>44993</v>
      </c>
      <c r="BU482" s="10" t="s">
        <v>4944</v>
      </c>
      <c r="BV482" s="9" t="s">
        <v>131</v>
      </c>
      <c r="BW482" s="9" t="s">
        <v>113</v>
      </c>
      <c r="BX482" s="10" t="s">
        <v>132</v>
      </c>
      <c r="BY482" s="11" t="s">
        <v>103</v>
      </c>
      <c r="BZ482" s="11" t="s">
        <v>632</v>
      </c>
      <c r="CA482" s="9" t="s">
        <v>103</v>
      </c>
      <c r="CB482" s="9" t="s">
        <v>117</v>
      </c>
      <c r="CC482" s="9" t="s">
        <v>4945</v>
      </c>
      <c r="CD482" s="10" t="s">
        <v>4946</v>
      </c>
      <c r="CE482" s="12" t="s">
        <v>103</v>
      </c>
      <c r="CF482" s="175"/>
      <c r="CG482" s="175"/>
      <c r="CH482" s="182" t="s">
        <v>726</v>
      </c>
      <c r="CI482" s="182" t="s">
        <v>246</v>
      </c>
      <c r="CJ482" s="182" t="s">
        <v>1137</v>
      </c>
      <c r="CK482" s="182" t="s">
        <v>1137</v>
      </c>
    </row>
    <row r="483" spans="1:89" ht="72" x14ac:dyDescent="0.25">
      <c r="A483" s="140">
        <v>474</v>
      </c>
      <c r="B483" s="10" t="s">
        <v>4947</v>
      </c>
      <c r="C483" s="10" t="s">
        <v>4948</v>
      </c>
      <c r="D483" s="9" t="s">
        <v>1118</v>
      </c>
      <c r="E483" s="17">
        <v>44981</v>
      </c>
      <c r="F483" s="10" t="s">
        <v>4949</v>
      </c>
      <c r="G483" s="10" t="s">
        <v>91</v>
      </c>
      <c r="H483" s="11" t="s">
        <v>92</v>
      </c>
      <c r="I483" s="11" t="s">
        <v>93</v>
      </c>
      <c r="J483" s="19">
        <v>11319344</v>
      </c>
      <c r="K483" s="9">
        <v>1</v>
      </c>
      <c r="L483" s="9" t="s">
        <v>94</v>
      </c>
      <c r="M483" s="9" t="s">
        <v>1078</v>
      </c>
      <c r="N483" s="10" t="s">
        <v>4950</v>
      </c>
      <c r="O483" s="11" t="s">
        <v>253</v>
      </c>
      <c r="P483" s="3" t="s">
        <v>98</v>
      </c>
      <c r="Q483" s="10" t="s">
        <v>99</v>
      </c>
      <c r="R483" s="10" t="s">
        <v>1130</v>
      </c>
      <c r="S483" s="10" t="s">
        <v>2360</v>
      </c>
      <c r="T483" s="10">
        <v>51872606</v>
      </c>
      <c r="U483" s="11" t="s">
        <v>1130</v>
      </c>
      <c r="V483" s="9" t="s">
        <v>103</v>
      </c>
      <c r="W483" s="9" t="s">
        <v>103</v>
      </c>
      <c r="X483" s="9" t="s">
        <v>103</v>
      </c>
      <c r="Y483" s="9" t="s">
        <v>104</v>
      </c>
      <c r="Z483" s="18">
        <v>86520880</v>
      </c>
      <c r="AA483" s="9" t="s">
        <v>103</v>
      </c>
      <c r="AB483" s="9" t="s">
        <v>103</v>
      </c>
      <c r="AC483" s="18">
        <v>8652088</v>
      </c>
      <c r="AD483" s="6" t="s">
        <v>103</v>
      </c>
      <c r="AE483" s="9">
        <v>37023</v>
      </c>
      <c r="AF483" s="9" t="s">
        <v>4951</v>
      </c>
      <c r="AG483" s="19">
        <v>2022011000057</v>
      </c>
      <c r="AH483" s="20">
        <v>44986</v>
      </c>
      <c r="AI483" s="17">
        <v>44992</v>
      </c>
      <c r="AJ483" s="10" t="s">
        <v>103</v>
      </c>
      <c r="AK483" s="10" t="s">
        <v>103</v>
      </c>
      <c r="AL483" s="21" t="s">
        <v>103</v>
      </c>
      <c r="AM483" s="10" t="s">
        <v>103</v>
      </c>
      <c r="AN483" s="20" t="s">
        <v>103</v>
      </c>
      <c r="AO483" s="7">
        <v>0</v>
      </c>
      <c r="AP483" s="10" t="s">
        <v>103</v>
      </c>
      <c r="AQ483" s="7">
        <v>0</v>
      </c>
      <c r="AR483" s="10" t="s">
        <v>103</v>
      </c>
      <c r="AS483" s="7">
        <v>0</v>
      </c>
      <c r="AT483" s="3" t="s">
        <v>103</v>
      </c>
      <c r="AU483" s="7">
        <v>0</v>
      </c>
      <c r="AV483" s="3" t="s">
        <v>103</v>
      </c>
      <c r="AW483" s="7">
        <v>0</v>
      </c>
      <c r="AX483" s="3" t="s">
        <v>103</v>
      </c>
      <c r="AY483" s="7">
        <v>0</v>
      </c>
      <c r="AZ483" s="3" t="s">
        <v>103</v>
      </c>
      <c r="BA483" s="9">
        <v>0</v>
      </c>
      <c r="BB483" s="13" t="s">
        <v>103</v>
      </c>
      <c r="BC483" s="3">
        <f t="shared" si="30"/>
        <v>0</v>
      </c>
      <c r="BD483" s="8">
        <f t="shared" si="32"/>
        <v>86520880</v>
      </c>
      <c r="BE483" s="43">
        <v>0</v>
      </c>
      <c r="BF483" s="43">
        <v>0</v>
      </c>
      <c r="BG483" s="43">
        <v>0</v>
      </c>
      <c r="BH483" s="43">
        <v>0</v>
      </c>
      <c r="BI483" s="17">
        <v>45291</v>
      </c>
      <c r="BJ483" s="17">
        <v>45291</v>
      </c>
      <c r="BK483" s="183">
        <f t="shared" ca="1" si="31"/>
        <v>-838</v>
      </c>
      <c r="BL483" s="10" t="s">
        <v>127</v>
      </c>
      <c r="BM483" s="10" t="s">
        <v>95</v>
      </c>
      <c r="BN483" s="9" t="s">
        <v>107</v>
      </c>
      <c r="BO483" s="9" t="s">
        <v>4952</v>
      </c>
      <c r="BP483" s="10">
        <v>0</v>
      </c>
      <c r="BQ483" s="10" t="s">
        <v>4715</v>
      </c>
      <c r="BR483" s="17">
        <v>44987</v>
      </c>
      <c r="BS483" s="9" t="s">
        <v>4953</v>
      </c>
      <c r="BT483" s="17">
        <v>44988</v>
      </c>
      <c r="BU483" s="10" t="s">
        <v>4954</v>
      </c>
      <c r="BV483" s="9" t="s">
        <v>131</v>
      </c>
      <c r="BW483" s="9" t="s">
        <v>113</v>
      </c>
      <c r="BX483" s="10" t="s">
        <v>132</v>
      </c>
      <c r="BY483" s="11" t="s">
        <v>103</v>
      </c>
      <c r="BZ483" s="11" t="s">
        <v>788</v>
      </c>
      <c r="CA483" s="9" t="s">
        <v>103</v>
      </c>
      <c r="CB483" s="9" t="s">
        <v>160</v>
      </c>
      <c r="CC483" s="10" t="s">
        <v>4955</v>
      </c>
      <c r="CD483" s="10" t="s">
        <v>4956</v>
      </c>
      <c r="CE483" s="12" t="s">
        <v>103</v>
      </c>
      <c r="CF483" s="175"/>
      <c r="CG483" s="175"/>
      <c r="CH483" s="182" t="s">
        <v>726</v>
      </c>
      <c r="CI483" s="182" t="s">
        <v>246</v>
      </c>
      <c r="CJ483" s="182" t="s">
        <v>1137</v>
      </c>
      <c r="CK483" s="182" t="s">
        <v>1137</v>
      </c>
    </row>
    <row r="484" spans="1:89" ht="72" x14ac:dyDescent="0.25">
      <c r="A484" s="140">
        <v>473</v>
      </c>
      <c r="B484" s="10" t="s">
        <v>4957</v>
      </c>
      <c r="C484" s="10" t="s">
        <v>4958</v>
      </c>
      <c r="D484" s="9" t="s">
        <v>1118</v>
      </c>
      <c r="E484" s="17">
        <v>44981</v>
      </c>
      <c r="F484" s="10" t="s">
        <v>4959</v>
      </c>
      <c r="G484" s="10" t="s">
        <v>91</v>
      </c>
      <c r="H484" s="11" t="s">
        <v>92</v>
      </c>
      <c r="I484" s="11" t="s">
        <v>93</v>
      </c>
      <c r="J484" s="19">
        <v>1015446504</v>
      </c>
      <c r="K484" s="9">
        <v>0</v>
      </c>
      <c r="L484" s="9" t="s">
        <v>94</v>
      </c>
      <c r="M484" s="3" t="s">
        <v>95</v>
      </c>
      <c r="N484" s="10" t="s">
        <v>4960</v>
      </c>
      <c r="O484" s="10" t="s">
        <v>384</v>
      </c>
      <c r="P484" s="3" t="s">
        <v>98</v>
      </c>
      <c r="Q484" s="10" t="s">
        <v>99</v>
      </c>
      <c r="R484" s="10" t="s">
        <v>1130</v>
      </c>
      <c r="S484" s="10" t="s">
        <v>1131</v>
      </c>
      <c r="T484" s="10">
        <v>91226679</v>
      </c>
      <c r="U484" s="11" t="s">
        <v>1130</v>
      </c>
      <c r="V484" s="9" t="s">
        <v>103</v>
      </c>
      <c r="W484" s="9" t="s">
        <v>103</v>
      </c>
      <c r="X484" s="9" t="s">
        <v>103</v>
      </c>
      <c r="Y484" s="9" t="s">
        <v>104</v>
      </c>
      <c r="Z484" s="18">
        <v>69823860</v>
      </c>
      <c r="AA484" s="9" t="s">
        <v>103</v>
      </c>
      <c r="AB484" s="9" t="s">
        <v>103</v>
      </c>
      <c r="AC484" s="18">
        <v>6982386</v>
      </c>
      <c r="AD484" s="6" t="s">
        <v>103</v>
      </c>
      <c r="AE484" s="9">
        <v>36923</v>
      </c>
      <c r="AF484" s="9">
        <v>145923</v>
      </c>
      <c r="AG484" s="19">
        <v>2022011000057</v>
      </c>
      <c r="AH484" s="20">
        <v>44995</v>
      </c>
      <c r="AI484" s="17">
        <v>45001</v>
      </c>
      <c r="AJ484" s="10" t="s">
        <v>103</v>
      </c>
      <c r="AK484" s="10" t="s">
        <v>103</v>
      </c>
      <c r="AL484" s="21" t="s">
        <v>103</v>
      </c>
      <c r="AM484" s="10" t="s">
        <v>103</v>
      </c>
      <c r="AN484" s="20" t="s">
        <v>103</v>
      </c>
      <c r="AO484" s="7">
        <v>0</v>
      </c>
      <c r="AP484" s="10" t="s">
        <v>103</v>
      </c>
      <c r="AQ484" s="7">
        <v>0</v>
      </c>
      <c r="AR484" s="10" t="s">
        <v>103</v>
      </c>
      <c r="AS484" s="7">
        <v>0</v>
      </c>
      <c r="AT484" s="3" t="s">
        <v>103</v>
      </c>
      <c r="AU484" s="7">
        <v>0</v>
      </c>
      <c r="AV484" s="3" t="s">
        <v>103</v>
      </c>
      <c r="AW484" s="7">
        <v>0</v>
      </c>
      <c r="AX484" s="3" t="s">
        <v>103</v>
      </c>
      <c r="AY484" s="7">
        <v>0</v>
      </c>
      <c r="AZ484" s="3" t="s">
        <v>103</v>
      </c>
      <c r="BA484" s="10">
        <v>0</v>
      </c>
      <c r="BB484" s="13" t="s">
        <v>103</v>
      </c>
      <c r="BC484" s="3">
        <f t="shared" si="30"/>
        <v>0</v>
      </c>
      <c r="BD484" s="8">
        <f t="shared" si="32"/>
        <v>69823860</v>
      </c>
      <c r="BE484" s="43">
        <v>0</v>
      </c>
      <c r="BF484" s="43">
        <v>0</v>
      </c>
      <c r="BG484" s="43">
        <v>0</v>
      </c>
      <c r="BH484" s="43">
        <v>0</v>
      </c>
      <c r="BI484" s="17">
        <v>45291</v>
      </c>
      <c r="BJ484" s="17">
        <v>45291</v>
      </c>
      <c r="BK484" s="183">
        <f t="shared" ca="1" si="31"/>
        <v>-838</v>
      </c>
      <c r="BL484" s="10" t="s">
        <v>127</v>
      </c>
      <c r="BM484" s="10" t="s">
        <v>95</v>
      </c>
      <c r="BN484" s="9" t="s">
        <v>107</v>
      </c>
      <c r="BO484" s="9" t="s">
        <v>4961</v>
      </c>
      <c r="BP484" s="9">
        <v>0</v>
      </c>
      <c r="BQ484" s="10" t="s">
        <v>109</v>
      </c>
      <c r="BR484" s="17">
        <v>44998</v>
      </c>
      <c r="BS484" s="9" t="s">
        <v>4962</v>
      </c>
      <c r="BT484" s="17">
        <v>44999</v>
      </c>
      <c r="BU484" s="10" t="s">
        <v>4963</v>
      </c>
      <c r="BV484" s="9" t="s">
        <v>131</v>
      </c>
      <c r="BW484" s="9" t="s">
        <v>113</v>
      </c>
      <c r="BX484" s="10" t="s">
        <v>132</v>
      </c>
      <c r="BY484" s="9" t="s">
        <v>103</v>
      </c>
      <c r="BZ484" s="10" t="s">
        <v>4964</v>
      </c>
      <c r="CA484" s="9" t="s">
        <v>103</v>
      </c>
      <c r="CB484" s="9" t="s">
        <v>117</v>
      </c>
      <c r="CC484" s="9" t="s">
        <v>4965</v>
      </c>
      <c r="CD484" s="10" t="s">
        <v>4966</v>
      </c>
      <c r="CE484" s="12" t="s">
        <v>103</v>
      </c>
      <c r="CF484" s="175"/>
      <c r="CG484" s="175"/>
      <c r="CH484" s="182" t="s">
        <v>726</v>
      </c>
      <c r="CI484" s="182" t="s">
        <v>246</v>
      </c>
      <c r="CJ484" s="182" t="s">
        <v>1137</v>
      </c>
      <c r="CK484" s="182" t="s">
        <v>1137</v>
      </c>
    </row>
    <row r="485" spans="1:89" ht="72" x14ac:dyDescent="0.25">
      <c r="A485" s="140">
        <v>314</v>
      </c>
      <c r="B485" s="10" t="s">
        <v>4967</v>
      </c>
      <c r="C485" s="9" t="s">
        <v>4968</v>
      </c>
      <c r="D485" s="9" t="s">
        <v>165</v>
      </c>
      <c r="E485" s="17">
        <v>44984</v>
      </c>
      <c r="F485" s="10" t="s">
        <v>4969</v>
      </c>
      <c r="G485" s="10" t="s">
        <v>91</v>
      </c>
      <c r="H485" s="11" t="s">
        <v>92</v>
      </c>
      <c r="I485" s="11" t="s">
        <v>93</v>
      </c>
      <c r="J485" s="19">
        <v>19484665</v>
      </c>
      <c r="K485" s="9">
        <v>3</v>
      </c>
      <c r="L485" s="9" t="s">
        <v>94</v>
      </c>
      <c r="M485" s="13" t="s">
        <v>95</v>
      </c>
      <c r="N485" s="10" t="s">
        <v>4970</v>
      </c>
      <c r="O485" s="10" t="s">
        <v>253</v>
      </c>
      <c r="P485" s="10" t="s">
        <v>168</v>
      </c>
      <c r="Q485" s="10" t="s">
        <v>99</v>
      </c>
      <c r="R485" s="10" t="s">
        <v>238</v>
      </c>
      <c r="S485" s="10" t="s">
        <v>324</v>
      </c>
      <c r="T485" s="10">
        <v>52085127</v>
      </c>
      <c r="U485" s="11" t="s">
        <v>238</v>
      </c>
      <c r="V485" s="11" t="s">
        <v>103</v>
      </c>
      <c r="W485" s="9" t="s">
        <v>103</v>
      </c>
      <c r="X485" s="9" t="s">
        <v>103</v>
      </c>
      <c r="Y485" s="9" t="s">
        <v>104</v>
      </c>
      <c r="Z485" s="18">
        <v>68305941</v>
      </c>
      <c r="AA485" s="9" t="s">
        <v>103</v>
      </c>
      <c r="AB485" s="9" t="s">
        <v>103</v>
      </c>
      <c r="AC485" s="18">
        <v>7589549</v>
      </c>
      <c r="AD485" s="6" t="s">
        <v>103</v>
      </c>
      <c r="AE485" s="9">
        <v>81123</v>
      </c>
      <c r="AF485" s="21">
        <v>135423</v>
      </c>
      <c r="AG485" s="19">
        <v>2022011000068</v>
      </c>
      <c r="AH485" s="20">
        <v>44992</v>
      </c>
      <c r="AI485" s="17">
        <v>44994</v>
      </c>
      <c r="AJ485" s="10" t="s">
        <v>103</v>
      </c>
      <c r="AK485" s="10" t="s">
        <v>103</v>
      </c>
      <c r="AL485" s="21" t="s">
        <v>103</v>
      </c>
      <c r="AM485" s="10" t="s">
        <v>103</v>
      </c>
      <c r="AN485" s="20" t="s">
        <v>103</v>
      </c>
      <c r="AO485" s="7">
        <v>0</v>
      </c>
      <c r="AP485" s="10" t="s">
        <v>103</v>
      </c>
      <c r="AQ485" s="7">
        <v>0</v>
      </c>
      <c r="AR485" s="10" t="s">
        <v>103</v>
      </c>
      <c r="AS485" s="7">
        <v>0</v>
      </c>
      <c r="AT485" s="3" t="s">
        <v>103</v>
      </c>
      <c r="AU485" s="7">
        <v>0</v>
      </c>
      <c r="AV485" s="3" t="s">
        <v>103</v>
      </c>
      <c r="AW485" s="7">
        <v>0</v>
      </c>
      <c r="AX485" s="3" t="s">
        <v>103</v>
      </c>
      <c r="AY485" s="7">
        <v>0</v>
      </c>
      <c r="AZ485" s="3" t="s">
        <v>103</v>
      </c>
      <c r="BA485" s="10">
        <v>0</v>
      </c>
      <c r="BB485" s="10">
        <v>0</v>
      </c>
      <c r="BC485" s="3">
        <f t="shared" si="30"/>
        <v>-231</v>
      </c>
      <c r="BD485" s="8">
        <f t="shared" si="32"/>
        <v>68305941</v>
      </c>
      <c r="BE485" s="43">
        <v>0</v>
      </c>
      <c r="BF485" s="43">
        <v>0</v>
      </c>
      <c r="BG485" s="43">
        <v>0</v>
      </c>
      <c r="BH485" s="43">
        <v>0</v>
      </c>
      <c r="BI485" s="17">
        <v>45260</v>
      </c>
      <c r="BJ485" s="17">
        <v>45029</v>
      </c>
      <c r="BK485" s="183">
        <f t="shared" ref="BK485:BK548" ca="1" si="33">BJ485-TODAY()</f>
        <v>-1100</v>
      </c>
      <c r="BL485" s="10" t="s">
        <v>127</v>
      </c>
      <c r="BM485" s="10" t="s">
        <v>95</v>
      </c>
      <c r="BN485" s="9" t="s">
        <v>107</v>
      </c>
      <c r="BO485" s="9" t="s">
        <v>4971</v>
      </c>
      <c r="BP485" s="9">
        <v>0</v>
      </c>
      <c r="BQ485" s="10" t="s">
        <v>4972</v>
      </c>
      <c r="BR485" s="17">
        <v>44993</v>
      </c>
      <c r="BS485" s="9" t="s">
        <v>4973</v>
      </c>
      <c r="BT485" s="17">
        <v>44994</v>
      </c>
      <c r="BU485" s="70" t="s">
        <v>4974</v>
      </c>
      <c r="BV485" s="10" t="s">
        <v>4975</v>
      </c>
      <c r="BW485" s="124" t="s">
        <v>113</v>
      </c>
      <c r="BX485" s="9" t="s">
        <v>114</v>
      </c>
      <c r="BY485" s="9" t="s">
        <v>103</v>
      </c>
      <c r="BZ485" s="10" t="s">
        <v>214</v>
      </c>
      <c r="CA485" s="9" t="s">
        <v>103</v>
      </c>
      <c r="CB485" s="9" t="s">
        <v>160</v>
      </c>
      <c r="CC485" s="10" t="s">
        <v>113</v>
      </c>
      <c r="CD485" s="10" t="s">
        <v>4976</v>
      </c>
      <c r="CE485" s="12">
        <v>45020</v>
      </c>
      <c r="CF485" s="175"/>
      <c r="CG485" s="175"/>
      <c r="CH485" s="182" t="s">
        <v>245</v>
      </c>
      <c r="CI485" s="182" t="s">
        <v>246</v>
      </c>
      <c r="CJ485" s="182" t="s">
        <v>99</v>
      </c>
      <c r="CK485" s="182" t="s">
        <v>247</v>
      </c>
    </row>
    <row r="486" spans="1:89" ht="108" x14ac:dyDescent="0.25">
      <c r="A486" s="140">
        <v>53</v>
      </c>
      <c r="B486" s="10" t="s">
        <v>4977</v>
      </c>
      <c r="C486" s="9" t="s">
        <v>4978</v>
      </c>
      <c r="D486" s="9" t="s">
        <v>482</v>
      </c>
      <c r="E486" s="17">
        <v>44985</v>
      </c>
      <c r="F486" s="10" t="s">
        <v>4979</v>
      </c>
      <c r="G486" s="10" t="s">
        <v>91</v>
      </c>
      <c r="H486" s="11" t="s">
        <v>92</v>
      </c>
      <c r="I486" s="11" t="s">
        <v>93</v>
      </c>
      <c r="J486" s="19">
        <v>52983962</v>
      </c>
      <c r="K486" s="9">
        <v>7</v>
      </c>
      <c r="L486" s="9" t="s">
        <v>94</v>
      </c>
      <c r="M486" s="3" t="s">
        <v>95</v>
      </c>
      <c r="N486" s="10" t="s">
        <v>4980</v>
      </c>
      <c r="O486" s="11" t="s">
        <v>97</v>
      </c>
      <c r="P486" s="3" t="s">
        <v>98</v>
      </c>
      <c r="Q486" s="10" t="s">
        <v>99</v>
      </c>
      <c r="R486" s="10" t="s">
        <v>485</v>
      </c>
      <c r="S486" s="10" t="s">
        <v>486</v>
      </c>
      <c r="T486" s="10">
        <v>51713734</v>
      </c>
      <c r="U486" s="10" t="s">
        <v>485</v>
      </c>
      <c r="V486" s="9" t="s">
        <v>103</v>
      </c>
      <c r="W486" s="9" t="s">
        <v>103</v>
      </c>
      <c r="X486" s="9" t="s">
        <v>103</v>
      </c>
      <c r="Y486" s="9" t="s">
        <v>185</v>
      </c>
      <c r="Z486" s="18">
        <v>43872641</v>
      </c>
      <c r="AA486" s="9" t="s">
        <v>103</v>
      </c>
      <c r="AB486" s="9" t="s">
        <v>103</v>
      </c>
      <c r="AC486" s="18">
        <v>4401938</v>
      </c>
      <c r="AD486" s="6" t="s">
        <v>103</v>
      </c>
      <c r="AE486" s="9">
        <v>64223</v>
      </c>
      <c r="AF486" s="9">
        <v>143523</v>
      </c>
      <c r="AG486" s="19" t="s">
        <v>103</v>
      </c>
      <c r="AH486" s="20">
        <v>44995</v>
      </c>
      <c r="AI486" s="17">
        <v>44998</v>
      </c>
      <c r="AJ486" s="10" t="s">
        <v>103</v>
      </c>
      <c r="AK486" s="10" t="s">
        <v>103</v>
      </c>
      <c r="AL486" s="21" t="s">
        <v>103</v>
      </c>
      <c r="AM486" s="10" t="s">
        <v>103</v>
      </c>
      <c r="AN486" s="20" t="s">
        <v>103</v>
      </c>
      <c r="AO486" s="7">
        <v>0</v>
      </c>
      <c r="AP486" s="10" t="s">
        <v>103</v>
      </c>
      <c r="AQ486" s="7">
        <v>0</v>
      </c>
      <c r="AR486" s="10" t="s">
        <v>103</v>
      </c>
      <c r="AS486" s="7">
        <v>0</v>
      </c>
      <c r="AT486" s="3" t="s">
        <v>103</v>
      </c>
      <c r="AU486" s="7">
        <v>0</v>
      </c>
      <c r="AV486" s="3" t="s">
        <v>103</v>
      </c>
      <c r="AW486" s="7">
        <v>0</v>
      </c>
      <c r="AX486" s="3" t="s">
        <v>103</v>
      </c>
      <c r="AY486" s="7">
        <v>0</v>
      </c>
      <c r="AZ486" s="3" t="s">
        <v>103</v>
      </c>
      <c r="BA486" s="10">
        <v>0</v>
      </c>
      <c r="BB486" s="3" t="s">
        <v>103</v>
      </c>
      <c r="BC486" s="3">
        <f t="shared" si="30"/>
        <v>0</v>
      </c>
      <c r="BD486" s="8">
        <f t="shared" si="32"/>
        <v>43872641</v>
      </c>
      <c r="BE486" s="43">
        <v>0</v>
      </c>
      <c r="BF486" s="43">
        <v>0</v>
      </c>
      <c r="BG486" s="43">
        <v>0</v>
      </c>
      <c r="BH486" s="43">
        <v>0</v>
      </c>
      <c r="BI486" s="17">
        <v>45291</v>
      </c>
      <c r="BJ486" s="17">
        <v>45291</v>
      </c>
      <c r="BK486" s="183">
        <f t="shared" ca="1" si="33"/>
        <v>-838</v>
      </c>
      <c r="BL486" s="10" t="s">
        <v>127</v>
      </c>
      <c r="BM486" s="10" t="s">
        <v>95</v>
      </c>
      <c r="BN486" s="9" t="s">
        <v>107</v>
      </c>
      <c r="BO486" s="9" t="s">
        <v>4981</v>
      </c>
      <c r="BP486" s="9">
        <v>1</v>
      </c>
      <c r="BQ486" s="10" t="s">
        <v>158</v>
      </c>
      <c r="BR486" s="17">
        <v>44998</v>
      </c>
      <c r="BS486" s="9" t="s">
        <v>4982</v>
      </c>
      <c r="BT486" s="17">
        <v>44998</v>
      </c>
      <c r="BU486" s="10" t="s">
        <v>4983</v>
      </c>
      <c r="BV486" s="10" t="s">
        <v>4984</v>
      </c>
      <c r="BW486" s="124" t="s">
        <v>113</v>
      </c>
      <c r="BX486" s="10" t="s">
        <v>132</v>
      </c>
      <c r="BY486" s="10" t="s">
        <v>103</v>
      </c>
      <c r="BZ486" s="11" t="s">
        <v>175</v>
      </c>
      <c r="CA486" s="9" t="s">
        <v>4985</v>
      </c>
      <c r="CB486" s="9" t="s">
        <v>117</v>
      </c>
      <c r="CC486" s="9" t="s">
        <v>4986</v>
      </c>
      <c r="CD486" s="10" t="s">
        <v>4987</v>
      </c>
      <c r="CE486" s="12" t="s">
        <v>103</v>
      </c>
      <c r="CF486" s="175"/>
      <c r="CG486" s="175"/>
      <c r="CH486" s="182" t="s">
        <v>493</v>
      </c>
      <c r="CI486" s="182" t="s">
        <v>494</v>
      </c>
      <c r="CJ486" s="182" t="s">
        <v>99</v>
      </c>
      <c r="CK486" s="182" t="s">
        <v>247</v>
      </c>
    </row>
    <row r="487" spans="1:89" ht="90" x14ac:dyDescent="0.25">
      <c r="A487" s="140">
        <v>648</v>
      </c>
      <c r="B487" s="10" t="s">
        <v>4988</v>
      </c>
      <c r="C487" s="9" t="s">
        <v>4989</v>
      </c>
      <c r="D487" s="9" t="s">
        <v>482</v>
      </c>
      <c r="E487" s="17">
        <v>44985</v>
      </c>
      <c r="F487" s="10" t="s">
        <v>4990</v>
      </c>
      <c r="G487" s="10" t="s">
        <v>91</v>
      </c>
      <c r="H487" s="11" t="s">
        <v>92</v>
      </c>
      <c r="I487" s="11" t="s">
        <v>93</v>
      </c>
      <c r="J487" s="19">
        <v>1077429915</v>
      </c>
      <c r="K487" s="9">
        <v>8</v>
      </c>
      <c r="L487" s="9" t="s">
        <v>94</v>
      </c>
      <c r="M487" s="9" t="s">
        <v>4564</v>
      </c>
      <c r="N487" s="10" t="s">
        <v>1068</v>
      </c>
      <c r="O487" s="11" t="s">
        <v>253</v>
      </c>
      <c r="P487" s="3" t="s">
        <v>98</v>
      </c>
      <c r="Q487" s="10" t="s">
        <v>99</v>
      </c>
      <c r="R487" s="10" t="s">
        <v>591</v>
      </c>
      <c r="S487" s="9" t="s">
        <v>592</v>
      </c>
      <c r="T487" s="10">
        <v>52272737</v>
      </c>
      <c r="U487" s="10" t="s">
        <v>591</v>
      </c>
      <c r="V487" s="10" t="s">
        <v>593</v>
      </c>
      <c r="W487" s="9" t="s">
        <v>103</v>
      </c>
      <c r="X487" s="9" t="s">
        <v>103</v>
      </c>
      <c r="Y487" s="9" t="s">
        <v>104</v>
      </c>
      <c r="Z487" s="18">
        <v>75895490</v>
      </c>
      <c r="AA487" s="9" t="s">
        <v>103</v>
      </c>
      <c r="AB487" s="9" t="s">
        <v>103</v>
      </c>
      <c r="AC487" s="18">
        <v>7589549</v>
      </c>
      <c r="AD487" s="6" t="s">
        <v>103</v>
      </c>
      <c r="AE487" s="9">
        <v>72623</v>
      </c>
      <c r="AF487" s="9">
        <v>131223</v>
      </c>
      <c r="AG487" s="19" t="s">
        <v>221</v>
      </c>
      <c r="AH487" s="17">
        <v>44988</v>
      </c>
      <c r="AI487" s="17">
        <v>44994</v>
      </c>
      <c r="AJ487" s="10" t="s">
        <v>103</v>
      </c>
      <c r="AK487" s="10" t="s">
        <v>103</v>
      </c>
      <c r="AL487" s="21" t="s">
        <v>103</v>
      </c>
      <c r="AM487" s="10" t="s">
        <v>103</v>
      </c>
      <c r="AN487" s="20" t="s">
        <v>103</v>
      </c>
      <c r="AO487" s="7">
        <v>0</v>
      </c>
      <c r="AP487" s="10" t="s">
        <v>103</v>
      </c>
      <c r="AQ487" s="7">
        <v>0</v>
      </c>
      <c r="AR487" s="10" t="s">
        <v>103</v>
      </c>
      <c r="AS487" s="7">
        <v>0</v>
      </c>
      <c r="AT487" s="3" t="s">
        <v>103</v>
      </c>
      <c r="AU487" s="7">
        <v>0</v>
      </c>
      <c r="AV487" s="3" t="s">
        <v>103</v>
      </c>
      <c r="AW487" s="7">
        <v>0</v>
      </c>
      <c r="AX487" s="3" t="s">
        <v>103</v>
      </c>
      <c r="AY487" s="7">
        <v>0</v>
      </c>
      <c r="AZ487" s="3" t="s">
        <v>103</v>
      </c>
      <c r="BA487" s="9">
        <v>0</v>
      </c>
      <c r="BB487" s="13" t="s">
        <v>103</v>
      </c>
      <c r="BC487" s="3">
        <f t="shared" si="30"/>
        <v>0</v>
      </c>
      <c r="BD487" s="8">
        <f t="shared" si="32"/>
        <v>75895490</v>
      </c>
      <c r="BE487" s="43">
        <v>0</v>
      </c>
      <c r="BF487" s="43">
        <v>0</v>
      </c>
      <c r="BG487" s="43">
        <v>0</v>
      </c>
      <c r="BH487" s="43">
        <v>0</v>
      </c>
      <c r="BI487" s="17">
        <v>45291</v>
      </c>
      <c r="BJ487" s="17">
        <v>45291</v>
      </c>
      <c r="BK487" s="183">
        <f t="shared" ca="1" si="33"/>
        <v>-838</v>
      </c>
      <c r="BL487" s="10" t="s">
        <v>127</v>
      </c>
      <c r="BM487" s="9" t="s">
        <v>4991</v>
      </c>
      <c r="BN487" s="9" t="s">
        <v>107</v>
      </c>
      <c r="BO487" s="9" t="s">
        <v>4992</v>
      </c>
      <c r="BP487" s="10">
        <v>0</v>
      </c>
      <c r="BQ487" s="10" t="s">
        <v>4715</v>
      </c>
      <c r="BR487" s="17">
        <v>44992</v>
      </c>
      <c r="BS487" s="9" t="s">
        <v>4953</v>
      </c>
      <c r="BT487" s="17">
        <v>44993</v>
      </c>
      <c r="BU487" s="10" t="s">
        <v>4993</v>
      </c>
      <c r="BV487" s="9" t="s">
        <v>131</v>
      </c>
      <c r="BW487" s="124" t="s">
        <v>113</v>
      </c>
      <c r="BX487" s="10" t="s">
        <v>132</v>
      </c>
      <c r="BY487" s="9" t="s">
        <v>103</v>
      </c>
      <c r="BZ487" s="10" t="s">
        <v>142</v>
      </c>
      <c r="CA487" s="9" t="s">
        <v>103</v>
      </c>
      <c r="CB487" s="9" t="s">
        <v>117</v>
      </c>
      <c r="CC487" s="9" t="s">
        <v>4994</v>
      </c>
      <c r="CD487" s="10" t="s">
        <v>4995</v>
      </c>
      <c r="CE487" s="12" t="s">
        <v>103</v>
      </c>
      <c r="CF487" s="175"/>
      <c r="CG487" s="175"/>
      <c r="CH487" s="182" t="s">
        <v>245</v>
      </c>
      <c r="CI487" s="182" t="s">
        <v>246</v>
      </c>
      <c r="CJ487" s="182" t="s">
        <v>99</v>
      </c>
      <c r="CK487" s="182" t="s">
        <v>247</v>
      </c>
    </row>
    <row r="488" spans="1:89" ht="90" x14ac:dyDescent="0.25">
      <c r="A488" s="140">
        <v>175</v>
      </c>
      <c r="B488" s="10" t="s">
        <v>4996</v>
      </c>
      <c r="C488" s="9" t="s">
        <v>4997</v>
      </c>
      <c r="D488" s="10" t="s">
        <v>250</v>
      </c>
      <c r="E488" s="17">
        <v>44985</v>
      </c>
      <c r="F488" s="10" t="s">
        <v>4998</v>
      </c>
      <c r="G488" s="10" t="s">
        <v>91</v>
      </c>
      <c r="H488" s="11" t="s">
        <v>92</v>
      </c>
      <c r="I488" s="11" t="s">
        <v>93</v>
      </c>
      <c r="J488" s="19">
        <v>52550685</v>
      </c>
      <c r="K488" s="9">
        <v>3</v>
      </c>
      <c r="L488" s="9" t="s">
        <v>94</v>
      </c>
      <c r="M488" s="3" t="s">
        <v>95</v>
      </c>
      <c r="N488" s="10" t="s">
        <v>4999</v>
      </c>
      <c r="O488" s="11" t="s">
        <v>97</v>
      </c>
      <c r="P488" s="3" t="s">
        <v>98</v>
      </c>
      <c r="Q488" s="10" t="s">
        <v>99</v>
      </c>
      <c r="R488" s="10" t="s">
        <v>653</v>
      </c>
      <c r="S488" s="10" t="s">
        <v>654</v>
      </c>
      <c r="T488" s="11">
        <v>52032888</v>
      </c>
      <c r="U488" s="10" t="s">
        <v>653</v>
      </c>
      <c r="V488" s="11" t="s">
        <v>655</v>
      </c>
      <c r="W488" s="9" t="s">
        <v>103</v>
      </c>
      <c r="X488" s="9" t="s">
        <v>103</v>
      </c>
      <c r="Y488" s="9" t="s">
        <v>104</v>
      </c>
      <c r="Z488" s="18">
        <v>34152957</v>
      </c>
      <c r="AA488" s="9" t="s">
        <v>103</v>
      </c>
      <c r="AB488" s="9" t="s">
        <v>103</v>
      </c>
      <c r="AC488" s="18">
        <v>3794773</v>
      </c>
      <c r="AD488" s="6" t="s">
        <v>103</v>
      </c>
      <c r="AE488" s="9">
        <v>82623</v>
      </c>
      <c r="AF488" s="9">
        <v>183823</v>
      </c>
      <c r="AG488" s="19">
        <v>2022011000068</v>
      </c>
      <c r="AH488" s="20">
        <v>45016</v>
      </c>
      <c r="AI488" s="17">
        <v>45017</v>
      </c>
      <c r="AJ488" s="10" t="s">
        <v>103</v>
      </c>
      <c r="AK488" s="10" t="s">
        <v>103</v>
      </c>
      <c r="AL488" s="21" t="s">
        <v>103</v>
      </c>
      <c r="AM488" s="10" t="s">
        <v>103</v>
      </c>
      <c r="AN488" s="17" t="s">
        <v>103</v>
      </c>
      <c r="AO488" s="7">
        <v>0</v>
      </c>
      <c r="AP488" s="10" t="s">
        <v>103</v>
      </c>
      <c r="AQ488" s="7">
        <v>0</v>
      </c>
      <c r="AR488" s="10" t="s">
        <v>103</v>
      </c>
      <c r="AS488" s="7">
        <v>0</v>
      </c>
      <c r="AT488" s="3" t="s">
        <v>103</v>
      </c>
      <c r="AU488" s="7">
        <v>0</v>
      </c>
      <c r="AV488" s="3" t="s">
        <v>103</v>
      </c>
      <c r="AW488" s="7">
        <v>0</v>
      </c>
      <c r="AX488" s="3" t="s">
        <v>103</v>
      </c>
      <c r="AY488" s="7">
        <v>0</v>
      </c>
      <c r="AZ488" s="3" t="s">
        <v>103</v>
      </c>
      <c r="BA488" s="10">
        <v>0</v>
      </c>
      <c r="BB488" s="3" t="s">
        <v>103</v>
      </c>
      <c r="BC488" s="3">
        <f t="shared" si="30"/>
        <v>0</v>
      </c>
      <c r="BD488" s="8">
        <f t="shared" si="32"/>
        <v>34152957</v>
      </c>
      <c r="BE488" s="43">
        <v>0</v>
      </c>
      <c r="BF488" s="43">
        <v>0</v>
      </c>
      <c r="BG488" s="43">
        <v>0</v>
      </c>
      <c r="BH488" s="43">
        <v>0</v>
      </c>
      <c r="BI488" s="17">
        <v>45291</v>
      </c>
      <c r="BJ488" s="17">
        <v>45291</v>
      </c>
      <c r="BK488" s="183">
        <f t="shared" ca="1" si="33"/>
        <v>-838</v>
      </c>
      <c r="BL488" s="10" t="s">
        <v>127</v>
      </c>
      <c r="BM488" s="10" t="s">
        <v>95</v>
      </c>
      <c r="BN488" s="9" t="s">
        <v>107</v>
      </c>
      <c r="BO488" s="9" t="s">
        <v>5000</v>
      </c>
      <c r="BP488" s="11">
        <v>0</v>
      </c>
      <c r="BQ488" s="11" t="s">
        <v>109</v>
      </c>
      <c r="BR488" s="17">
        <v>45016</v>
      </c>
      <c r="BS488" s="9" t="s">
        <v>5001</v>
      </c>
      <c r="BT488" s="17">
        <v>45016</v>
      </c>
      <c r="BU488" s="10" t="s">
        <v>5002</v>
      </c>
      <c r="BV488" s="9" t="s">
        <v>131</v>
      </c>
      <c r="BW488" s="124" t="s">
        <v>113</v>
      </c>
      <c r="BX488" s="10" t="s">
        <v>132</v>
      </c>
      <c r="BY488" s="9" t="s">
        <v>103</v>
      </c>
      <c r="BZ488" s="10" t="s">
        <v>5003</v>
      </c>
      <c r="CA488" s="9" t="s">
        <v>103</v>
      </c>
      <c r="CB488" s="9" t="s">
        <v>117</v>
      </c>
      <c r="CC488" s="9" t="s">
        <v>5004</v>
      </c>
      <c r="CD488" s="10" t="s">
        <v>5005</v>
      </c>
      <c r="CE488" s="12" t="s">
        <v>103</v>
      </c>
      <c r="CF488" s="175"/>
      <c r="CG488" s="175"/>
      <c r="CH488" s="182" t="s">
        <v>245</v>
      </c>
      <c r="CI488" s="182" t="s">
        <v>246</v>
      </c>
      <c r="CJ488" s="182" t="s">
        <v>99</v>
      </c>
      <c r="CK488" s="182" t="s">
        <v>247</v>
      </c>
    </row>
    <row r="489" spans="1:89" ht="108" x14ac:dyDescent="0.25">
      <c r="A489" s="140">
        <v>206</v>
      </c>
      <c r="B489" s="10" t="s">
        <v>5006</v>
      </c>
      <c r="C489" s="9" t="s">
        <v>5007</v>
      </c>
      <c r="D489" s="9" t="s">
        <v>1118</v>
      </c>
      <c r="E489" s="17">
        <v>44985</v>
      </c>
      <c r="F489" s="10" t="s">
        <v>5008</v>
      </c>
      <c r="G489" s="10" t="s">
        <v>91</v>
      </c>
      <c r="H489" s="11" t="s">
        <v>92</v>
      </c>
      <c r="I489" s="11" t="s">
        <v>93</v>
      </c>
      <c r="J489" s="19">
        <v>1090362331</v>
      </c>
      <c r="K489" s="9">
        <v>4</v>
      </c>
      <c r="L489" s="9" t="s">
        <v>94</v>
      </c>
      <c r="M489" s="9" t="s">
        <v>589</v>
      </c>
      <c r="N489" s="10" t="s">
        <v>4623</v>
      </c>
      <c r="O489" s="10" t="s">
        <v>384</v>
      </c>
      <c r="P489" s="3" t="s">
        <v>98</v>
      </c>
      <c r="Q489" s="10" t="s">
        <v>99</v>
      </c>
      <c r="R489" s="10" t="s">
        <v>653</v>
      </c>
      <c r="S489" s="10" t="s">
        <v>654</v>
      </c>
      <c r="T489" s="11">
        <v>52032888</v>
      </c>
      <c r="U489" s="10" t="s">
        <v>653</v>
      </c>
      <c r="V489" s="11" t="s">
        <v>655</v>
      </c>
      <c r="W489" s="9" t="s">
        <v>103</v>
      </c>
      <c r="X489" s="9" t="s">
        <v>103</v>
      </c>
      <c r="Y489" s="9" t="s">
        <v>104</v>
      </c>
      <c r="Z489" s="18">
        <v>75895490</v>
      </c>
      <c r="AA489" s="9" t="s">
        <v>103</v>
      </c>
      <c r="AB489" s="9" t="s">
        <v>103</v>
      </c>
      <c r="AC489" s="18">
        <v>7589549</v>
      </c>
      <c r="AD489" s="6" t="s">
        <v>103</v>
      </c>
      <c r="AE489" s="9">
        <v>58723</v>
      </c>
      <c r="AF489" s="9">
        <v>127623</v>
      </c>
      <c r="AG489" s="19">
        <v>2022011000068</v>
      </c>
      <c r="AH489" s="17">
        <v>44988</v>
      </c>
      <c r="AI489" s="17">
        <v>44992</v>
      </c>
      <c r="AJ489" s="10" t="s">
        <v>103</v>
      </c>
      <c r="AK489" s="10" t="s">
        <v>103</v>
      </c>
      <c r="AL489" s="21" t="s">
        <v>103</v>
      </c>
      <c r="AM489" s="10" t="s">
        <v>103</v>
      </c>
      <c r="AN489" s="20" t="s">
        <v>103</v>
      </c>
      <c r="AO489" s="7">
        <v>0</v>
      </c>
      <c r="AP489" s="10" t="s">
        <v>103</v>
      </c>
      <c r="AQ489" s="7">
        <v>0</v>
      </c>
      <c r="AR489" s="10" t="s">
        <v>103</v>
      </c>
      <c r="AS489" s="7">
        <v>0</v>
      </c>
      <c r="AT489" s="3" t="s">
        <v>103</v>
      </c>
      <c r="AU489" s="7">
        <v>0</v>
      </c>
      <c r="AV489" s="3" t="s">
        <v>103</v>
      </c>
      <c r="AW489" s="7">
        <v>0</v>
      </c>
      <c r="AX489" s="3" t="s">
        <v>103</v>
      </c>
      <c r="AY489" s="7">
        <v>0</v>
      </c>
      <c r="AZ489" s="3" t="s">
        <v>103</v>
      </c>
      <c r="BA489" s="10">
        <v>0</v>
      </c>
      <c r="BB489" s="3" t="s">
        <v>103</v>
      </c>
      <c r="BC489" s="3">
        <f t="shared" si="30"/>
        <v>0</v>
      </c>
      <c r="BD489" s="8">
        <f t="shared" si="32"/>
        <v>75895490</v>
      </c>
      <c r="BE489" s="43">
        <v>0</v>
      </c>
      <c r="BF489" s="43">
        <v>0</v>
      </c>
      <c r="BG489" s="43">
        <v>0</v>
      </c>
      <c r="BH489" s="43">
        <v>0</v>
      </c>
      <c r="BI489" s="17">
        <v>45291</v>
      </c>
      <c r="BJ489" s="17">
        <v>45291</v>
      </c>
      <c r="BK489" s="183">
        <f t="shared" ca="1" si="33"/>
        <v>-838</v>
      </c>
      <c r="BL489" s="10" t="s">
        <v>127</v>
      </c>
      <c r="BM489" s="10" t="s">
        <v>4242</v>
      </c>
      <c r="BN489" s="9" t="s">
        <v>107</v>
      </c>
      <c r="BO489" s="9" t="s">
        <v>5009</v>
      </c>
      <c r="BP489" s="9">
        <v>0</v>
      </c>
      <c r="BQ489" s="10" t="s">
        <v>4972</v>
      </c>
      <c r="BR489" s="17">
        <v>44988</v>
      </c>
      <c r="BS489" s="9" t="s">
        <v>5010</v>
      </c>
      <c r="BT489" s="17">
        <v>44992</v>
      </c>
      <c r="BU489" s="10" t="s">
        <v>5011</v>
      </c>
      <c r="BV489" s="9" t="s">
        <v>131</v>
      </c>
      <c r="BW489" s="124" t="s">
        <v>113</v>
      </c>
      <c r="BX489" s="10" t="s">
        <v>132</v>
      </c>
      <c r="BY489" s="9" t="s">
        <v>103</v>
      </c>
      <c r="BZ489" s="10" t="s">
        <v>142</v>
      </c>
      <c r="CA489" s="9" t="s">
        <v>103</v>
      </c>
      <c r="CB489" s="9" t="s">
        <v>117</v>
      </c>
      <c r="CC489" s="9" t="s">
        <v>5012</v>
      </c>
      <c r="CD489" s="10" t="s">
        <v>5013</v>
      </c>
      <c r="CE489" s="12" t="s">
        <v>103</v>
      </c>
      <c r="CF489" s="175"/>
      <c r="CG489" s="175"/>
      <c r="CH489" s="182" t="s">
        <v>245</v>
      </c>
      <c r="CI489" s="182" t="s">
        <v>246</v>
      </c>
      <c r="CJ489" s="182" t="s">
        <v>99</v>
      </c>
      <c r="CK489" s="182" t="s">
        <v>247</v>
      </c>
    </row>
    <row r="490" spans="1:89" ht="90" x14ac:dyDescent="0.25">
      <c r="A490" s="140">
        <v>154</v>
      </c>
      <c r="B490" s="10" t="s">
        <v>5014</v>
      </c>
      <c r="C490" s="9" t="s">
        <v>5015</v>
      </c>
      <c r="D490" s="9" t="s">
        <v>1729</v>
      </c>
      <c r="E490" s="17">
        <v>44985</v>
      </c>
      <c r="F490" s="10" t="s">
        <v>5016</v>
      </c>
      <c r="G490" s="10" t="s">
        <v>91</v>
      </c>
      <c r="H490" s="11" t="s">
        <v>92</v>
      </c>
      <c r="I490" s="11" t="s">
        <v>93</v>
      </c>
      <c r="J490" s="19">
        <v>51818747</v>
      </c>
      <c r="K490" s="9">
        <v>0</v>
      </c>
      <c r="L490" s="9" t="s">
        <v>94</v>
      </c>
      <c r="M490" s="3" t="s">
        <v>95</v>
      </c>
      <c r="N490" s="10" t="s">
        <v>5017</v>
      </c>
      <c r="O490" s="10" t="s">
        <v>384</v>
      </c>
      <c r="P490" s="3" t="s">
        <v>98</v>
      </c>
      <c r="Q490" s="10" t="s">
        <v>99</v>
      </c>
      <c r="R490" s="10" t="s">
        <v>238</v>
      </c>
      <c r="S490" s="10" t="s">
        <v>239</v>
      </c>
      <c r="T490" s="28">
        <v>52107153</v>
      </c>
      <c r="U490" s="11" t="s">
        <v>238</v>
      </c>
      <c r="V490" s="11" t="s">
        <v>103</v>
      </c>
      <c r="W490" s="9" t="s">
        <v>103</v>
      </c>
      <c r="X490" s="9" t="s">
        <v>103</v>
      </c>
      <c r="Y490" s="9" t="s">
        <v>104</v>
      </c>
      <c r="Z490" s="18">
        <v>168001730</v>
      </c>
      <c r="AA490" s="9" t="s">
        <v>103</v>
      </c>
      <c r="AB490" s="9" t="s">
        <v>103</v>
      </c>
      <c r="AC490" s="18">
        <v>16800173</v>
      </c>
      <c r="AD490" s="6" t="s">
        <v>103</v>
      </c>
      <c r="AE490" s="9">
        <v>76423</v>
      </c>
      <c r="AF490" s="9">
        <v>125323</v>
      </c>
      <c r="AG490" s="19">
        <v>2022011000068</v>
      </c>
      <c r="AH490" s="17">
        <v>44988</v>
      </c>
      <c r="AI490" s="17">
        <v>44991</v>
      </c>
      <c r="AJ490" s="10" t="s">
        <v>103</v>
      </c>
      <c r="AK490" s="10" t="s">
        <v>103</v>
      </c>
      <c r="AL490" s="21" t="s">
        <v>103</v>
      </c>
      <c r="AM490" s="10" t="s">
        <v>103</v>
      </c>
      <c r="AN490" s="20" t="s">
        <v>103</v>
      </c>
      <c r="AO490" s="7">
        <v>0</v>
      </c>
      <c r="AP490" s="10" t="s">
        <v>103</v>
      </c>
      <c r="AQ490" s="7">
        <v>0</v>
      </c>
      <c r="AR490" s="10" t="s">
        <v>103</v>
      </c>
      <c r="AS490" s="7">
        <v>0</v>
      </c>
      <c r="AT490" s="3" t="s">
        <v>103</v>
      </c>
      <c r="AU490" s="7">
        <v>0</v>
      </c>
      <c r="AV490" s="3" t="s">
        <v>103</v>
      </c>
      <c r="AW490" s="7">
        <v>0</v>
      </c>
      <c r="AX490" s="3" t="s">
        <v>103</v>
      </c>
      <c r="AY490" s="7">
        <v>0</v>
      </c>
      <c r="AZ490" s="3" t="s">
        <v>103</v>
      </c>
      <c r="BA490" s="10">
        <v>0</v>
      </c>
      <c r="BB490" s="3" t="s">
        <v>103</v>
      </c>
      <c r="BC490" s="3">
        <f t="shared" si="30"/>
        <v>-27</v>
      </c>
      <c r="BD490" s="8">
        <f t="shared" si="32"/>
        <v>168001730</v>
      </c>
      <c r="BE490" s="43">
        <v>0</v>
      </c>
      <c r="BF490" s="43">
        <v>0</v>
      </c>
      <c r="BG490" s="43">
        <v>0</v>
      </c>
      <c r="BH490" s="43">
        <v>0</v>
      </c>
      <c r="BI490" s="17">
        <v>45291</v>
      </c>
      <c r="BJ490" s="17">
        <v>45264</v>
      </c>
      <c r="BK490" s="183">
        <f t="shared" ca="1" si="33"/>
        <v>-865</v>
      </c>
      <c r="BL490" s="10" t="s">
        <v>127</v>
      </c>
      <c r="BM490" s="10" t="s">
        <v>95</v>
      </c>
      <c r="BN490" s="9" t="s">
        <v>107</v>
      </c>
      <c r="BO490" s="9" t="s">
        <v>5018</v>
      </c>
      <c r="BP490" s="9">
        <v>0</v>
      </c>
      <c r="BQ490" s="10" t="s">
        <v>109</v>
      </c>
      <c r="BR490" s="17">
        <v>44988</v>
      </c>
      <c r="BS490" s="17" t="s">
        <v>5019</v>
      </c>
      <c r="BT490" s="17">
        <v>44988</v>
      </c>
      <c r="BU490" s="10" t="s">
        <v>5020</v>
      </c>
      <c r="BV490" s="10" t="s">
        <v>5021</v>
      </c>
      <c r="BW490" s="124" t="s">
        <v>113</v>
      </c>
      <c r="BX490" s="9" t="s">
        <v>114</v>
      </c>
      <c r="BY490" s="9" t="s">
        <v>103</v>
      </c>
      <c r="BZ490" s="10" t="s">
        <v>438</v>
      </c>
      <c r="CA490" s="9" t="s">
        <v>103</v>
      </c>
      <c r="CB490" s="9" t="s">
        <v>117</v>
      </c>
      <c r="CC490" s="9" t="s">
        <v>5022</v>
      </c>
      <c r="CD490" s="10" t="s">
        <v>5023</v>
      </c>
      <c r="CE490" s="12">
        <v>45996</v>
      </c>
      <c r="CF490" s="175"/>
      <c r="CG490" s="175"/>
      <c r="CH490" s="182" t="s">
        <v>245</v>
      </c>
      <c r="CI490" s="182" t="s">
        <v>246</v>
      </c>
      <c r="CJ490" s="182" t="s">
        <v>99</v>
      </c>
      <c r="CK490" s="182" t="s">
        <v>247</v>
      </c>
    </row>
    <row r="491" spans="1:89" ht="72" x14ac:dyDescent="0.25">
      <c r="A491" s="140">
        <v>372</v>
      </c>
      <c r="B491" s="10" t="s">
        <v>5024</v>
      </c>
      <c r="C491" s="9" t="s">
        <v>5025</v>
      </c>
      <c r="D491" s="9" t="s">
        <v>1118</v>
      </c>
      <c r="E491" s="17">
        <v>44985</v>
      </c>
      <c r="F491" s="10" t="s">
        <v>5026</v>
      </c>
      <c r="G491" s="10" t="s">
        <v>91</v>
      </c>
      <c r="H491" s="11" t="s">
        <v>92</v>
      </c>
      <c r="I491" s="11" t="s">
        <v>93</v>
      </c>
      <c r="J491" s="19">
        <v>60346064</v>
      </c>
      <c r="K491" s="9">
        <v>5</v>
      </c>
      <c r="L491" s="9" t="s">
        <v>94</v>
      </c>
      <c r="M491" s="9" t="s">
        <v>5027</v>
      </c>
      <c r="N491" s="10" t="s">
        <v>5028</v>
      </c>
      <c r="O491" s="11" t="s">
        <v>97</v>
      </c>
      <c r="P491" s="10" t="s">
        <v>168</v>
      </c>
      <c r="Q491" s="10" t="s">
        <v>99</v>
      </c>
      <c r="R491" s="10" t="s">
        <v>335</v>
      </c>
      <c r="S491" s="10" t="s">
        <v>336</v>
      </c>
      <c r="T491" s="10">
        <v>66760258</v>
      </c>
      <c r="U491" s="11" t="s">
        <v>335</v>
      </c>
      <c r="V491" s="9" t="s">
        <v>103</v>
      </c>
      <c r="W491" s="9" t="s">
        <v>103</v>
      </c>
      <c r="X491" s="9" t="s">
        <v>103</v>
      </c>
      <c r="Y491" s="9" t="s">
        <v>104</v>
      </c>
      <c r="Z491" s="18">
        <v>37947730</v>
      </c>
      <c r="AA491" s="9" t="s">
        <v>103</v>
      </c>
      <c r="AB491" s="9" t="s">
        <v>103</v>
      </c>
      <c r="AC491" s="18">
        <v>3794773</v>
      </c>
      <c r="AD491" s="6" t="s">
        <v>103</v>
      </c>
      <c r="AE491" s="9">
        <v>83123</v>
      </c>
      <c r="AF491" s="9">
        <v>138323</v>
      </c>
      <c r="AG491" s="19">
        <v>2018011001175</v>
      </c>
      <c r="AH491" s="20">
        <v>44993</v>
      </c>
      <c r="AI491" s="17">
        <v>44994</v>
      </c>
      <c r="AJ491" s="10" t="s">
        <v>103</v>
      </c>
      <c r="AK491" s="10" t="s">
        <v>103</v>
      </c>
      <c r="AL491" s="21" t="s">
        <v>103</v>
      </c>
      <c r="AM491" s="10" t="s">
        <v>103</v>
      </c>
      <c r="AN491" s="20" t="s">
        <v>103</v>
      </c>
      <c r="AO491" s="7">
        <v>0</v>
      </c>
      <c r="AP491" s="10" t="s">
        <v>103</v>
      </c>
      <c r="AQ491" s="7">
        <v>0</v>
      </c>
      <c r="AR491" s="10" t="s">
        <v>103</v>
      </c>
      <c r="AS491" s="7">
        <v>0</v>
      </c>
      <c r="AT491" s="3" t="s">
        <v>103</v>
      </c>
      <c r="AU491" s="7">
        <v>0</v>
      </c>
      <c r="AV491" s="3" t="s">
        <v>103</v>
      </c>
      <c r="AW491" s="7">
        <v>0</v>
      </c>
      <c r="AX491" s="3" t="s">
        <v>103</v>
      </c>
      <c r="AY491" s="7">
        <v>0</v>
      </c>
      <c r="AZ491" s="3" t="s">
        <v>103</v>
      </c>
      <c r="BA491" s="10">
        <v>0</v>
      </c>
      <c r="BB491" s="10">
        <v>0</v>
      </c>
      <c r="BC491" s="3">
        <f t="shared" si="30"/>
        <v>-111</v>
      </c>
      <c r="BD491" s="8">
        <f t="shared" si="32"/>
        <v>37947730</v>
      </c>
      <c r="BE491" s="43">
        <v>0</v>
      </c>
      <c r="BF491" s="43">
        <v>0</v>
      </c>
      <c r="BG491" s="43">
        <v>0</v>
      </c>
      <c r="BH491" s="43">
        <v>0</v>
      </c>
      <c r="BI491" s="17">
        <v>45291</v>
      </c>
      <c r="BJ491" s="17">
        <v>45180</v>
      </c>
      <c r="BK491" s="183">
        <f t="shared" ca="1" si="33"/>
        <v>-949</v>
      </c>
      <c r="BL491" s="10" t="s">
        <v>127</v>
      </c>
      <c r="BM491" s="10" t="s">
        <v>95</v>
      </c>
      <c r="BN491" s="9" t="s">
        <v>107</v>
      </c>
      <c r="BO491" s="9" t="s">
        <v>5029</v>
      </c>
      <c r="BP491" s="9">
        <v>0</v>
      </c>
      <c r="BQ491" s="10" t="s">
        <v>4972</v>
      </c>
      <c r="BR491" s="17">
        <v>44993</v>
      </c>
      <c r="BS491" s="9" t="s">
        <v>5030</v>
      </c>
      <c r="BT491" s="17">
        <v>44994</v>
      </c>
      <c r="BU491" s="10" t="s">
        <v>5031</v>
      </c>
      <c r="BV491" s="9" t="s">
        <v>698</v>
      </c>
      <c r="BW491" s="9" t="s">
        <v>113</v>
      </c>
      <c r="BX491" s="9" t="s">
        <v>114</v>
      </c>
      <c r="BY491" s="9" t="s">
        <v>103</v>
      </c>
      <c r="BZ491" s="10" t="s">
        <v>3886</v>
      </c>
      <c r="CA491" s="9" t="s">
        <v>103</v>
      </c>
      <c r="CB491" s="9" t="s">
        <v>117</v>
      </c>
      <c r="CC491" s="9" t="s">
        <v>5032</v>
      </c>
      <c r="CD491" s="10" t="s">
        <v>5033</v>
      </c>
      <c r="CE491" s="12" t="s">
        <v>103</v>
      </c>
      <c r="CF491" s="175"/>
      <c r="CG491" s="175"/>
      <c r="CH491" s="182" t="s">
        <v>347</v>
      </c>
      <c r="CI491" s="182" t="s">
        <v>121</v>
      </c>
      <c r="CJ491" s="182" t="s">
        <v>99</v>
      </c>
      <c r="CK491" s="182" t="s">
        <v>179</v>
      </c>
    </row>
    <row r="492" spans="1:89" ht="90" x14ac:dyDescent="0.25">
      <c r="A492" s="140">
        <v>12</v>
      </c>
      <c r="B492" s="10" t="s">
        <v>5034</v>
      </c>
      <c r="C492" s="9" t="s">
        <v>5035</v>
      </c>
      <c r="D492" s="9" t="s">
        <v>89</v>
      </c>
      <c r="E492" s="17">
        <v>44986</v>
      </c>
      <c r="F492" s="10" t="s">
        <v>5036</v>
      </c>
      <c r="G492" s="10" t="s">
        <v>91</v>
      </c>
      <c r="H492" s="11" t="s">
        <v>92</v>
      </c>
      <c r="I492" s="11" t="s">
        <v>93</v>
      </c>
      <c r="J492" s="19">
        <v>79326095</v>
      </c>
      <c r="K492" s="9">
        <v>7</v>
      </c>
      <c r="L492" s="9" t="s">
        <v>94</v>
      </c>
      <c r="M492" s="3" t="s">
        <v>95</v>
      </c>
      <c r="N492" s="10" t="s">
        <v>5037</v>
      </c>
      <c r="O492" s="11" t="s">
        <v>97</v>
      </c>
      <c r="P492" s="3" t="s">
        <v>98</v>
      </c>
      <c r="Q492" s="10" t="s">
        <v>99</v>
      </c>
      <c r="R492" s="10" t="s">
        <v>783</v>
      </c>
      <c r="S492" s="2" t="s">
        <v>822</v>
      </c>
      <c r="T492" s="10">
        <v>1053784979</v>
      </c>
      <c r="U492" s="10" t="s">
        <v>783</v>
      </c>
      <c r="V492" s="9" t="s">
        <v>103</v>
      </c>
      <c r="W492" s="9" t="s">
        <v>103</v>
      </c>
      <c r="X492" s="9" t="s">
        <v>103</v>
      </c>
      <c r="Y492" s="9" t="s">
        <v>104</v>
      </c>
      <c r="Z492" s="18">
        <v>86520880</v>
      </c>
      <c r="AA492" s="9" t="s">
        <v>103</v>
      </c>
      <c r="AB492" s="9" t="s">
        <v>103</v>
      </c>
      <c r="AC492" s="18">
        <v>8652088</v>
      </c>
      <c r="AD492" s="6" t="s">
        <v>103</v>
      </c>
      <c r="AE492" s="9">
        <v>67423</v>
      </c>
      <c r="AF492" s="9">
        <v>143723</v>
      </c>
      <c r="AG492" s="19">
        <v>2022011000049</v>
      </c>
      <c r="AH492" s="20">
        <v>44996</v>
      </c>
      <c r="AI492" s="17">
        <v>45002</v>
      </c>
      <c r="AJ492" s="10" t="s">
        <v>103</v>
      </c>
      <c r="AK492" s="10" t="s">
        <v>103</v>
      </c>
      <c r="AL492" s="21" t="s">
        <v>103</v>
      </c>
      <c r="AM492" s="10" t="s">
        <v>103</v>
      </c>
      <c r="AN492" s="20" t="s">
        <v>103</v>
      </c>
      <c r="AO492" s="7">
        <v>0</v>
      </c>
      <c r="AP492" s="10" t="s">
        <v>103</v>
      </c>
      <c r="AQ492" s="7">
        <v>0</v>
      </c>
      <c r="AR492" s="10" t="s">
        <v>103</v>
      </c>
      <c r="AS492" s="7">
        <v>0</v>
      </c>
      <c r="AT492" s="3" t="s">
        <v>103</v>
      </c>
      <c r="AU492" s="7">
        <v>0</v>
      </c>
      <c r="AV492" s="3" t="s">
        <v>103</v>
      </c>
      <c r="AW492" s="7">
        <v>0</v>
      </c>
      <c r="AX492" s="3" t="s">
        <v>103</v>
      </c>
      <c r="AY492" s="7">
        <v>0</v>
      </c>
      <c r="AZ492" s="3" t="s">
        <v>103</v>
      </c>
      <c r="BA492" s="10">
        <v>0</v>
      </c>
      <c r="BB492" s="3" t="s">
        <v>103</v>
      </c>
      <c r="BC492" s="3">
        <f t="shared" si="30"/>
        <v>0</v>
      </c>
      <c r="BD492" s="8">
        <f t="shared" si="32"/>
        <v>86520880</v>
      </c>
      <c r="BE492" s="43">
        <v>0</v>
      </c>
      <c r="BF492" s="43">
        <v>0</v>
      </c>
      <c r="BG492" s="43">
        <v>0</v>
      </c>
      <c r="BH492" s="43">
        <v>0</v>
      </c>
      <c r="BI492" s="17">
        <v>45291</v>
      </c>
      <c r="BJ492" s="17">
        <v>45291</v>
      </c>
      <c r="BK492" s="183">
        <f t="shared" ca="1" si="33"/>
        <v>-838</v>
      </c>
      <c r="BL492" s="10" t="s">
        <v>127</v>
      </c>
      <c r="BM492" s="10" t="s">
        <v>95</v>
      </c>
      <c r="BN492" s="9" t="s">
        <v>107</v>
      </c>
      <c r="BO492" s="9" t="s">
        <v>5038</v>
      </c>
      <c r="BP492" s="10">
        <v>0</v>
      </c>
      <c r="BQ492" s="9" t="s">
        <v>109</v>
      </c>
      <c r="BR492" s="17">
        <v>44998</v>
      </c>
      <c r="BS492" s="17" t="s">
        <v>5039</v>
      </c>
      <c r="BT492" s="17">
        <v>45001</v>
      </c>
      <c r="BU492" s="10" t="s">
        <v>5040</v>
      </c>
      <c r="BV492" s="9" t="s">
        <v>131</v>
      </c>
      <c r="BW492" s="9" t="s">
        <v>113</v>
      </c>
      <c r="BX492" s="10" t="s">
        <v>132</v>
      </c>
      <c r="BY492" s="10" t="s">
        <v>103</v>
      </c>
      <c r="BZ492" s="10" t="s">
        <v>815</v>
      </c>
      <c r="CA492" s="9" t="s">
        <v>103</v>
      </c>
      <c r="CB492" s="9" t="s">
        <v>160</v>
      </c>
      <c r="CC492" s="10" t="s">
        <v>5041</v>
      </c>
      <c r="CD492" s="11" t="s">
        <v>5042</v>
      </c>
      <c r="CE492" s="12" t="s">
        <v>103</v>
      </c>
      <c r="CF492" s="175"/>
      <c r="CG492" s="175"/>
      <c r="CH492" s="182" t="s">
        <v>791</v>
      </c>
      <c r="CI492" s="182" t="s">
        <v>121</v>
      </c>
      <c r="CJ492" s="182" t="s">
        <v>99</v>
      </c>
      <c r="CK492" s="182" t="s">
        <v>792</v>
      </c>
    </row>
    <row r="493" spans="1:89" ht="72" x14ac:dyDescent="0.25">
      <c r="A493" s="140">
        <v>470</v>
      </c>
      <c r="B493" s="10" t="s">
        <v>5043</v>
      </c>
      <c r="C493" s="9" t="s">
        <v>5044</v>
      </c>
      <c r="D493" s="9" t="s">
        <v>1729</v>
      </c>
      <c r="E493" s="17">
        <v>44986</v>
      </c>
      <c r="F493" s="10" t="s">
        <v>5045</v>
      </c>
      <c r="G493" s="10" t="s">
        <v>91</v>
      </c>
      <c r="H493" s="11" t="s">
        <v>92</v>
      </c>
      <c r="I493" s="11" t="s">
        <v>93</v>
      </c>
      <c r="J493" s="19">
        <v>1026287102</v>
      </c>
      <c r="K493" s="9">
        <v>0</v>
      </c>
      <c r="L493" s="9" t="s">
        <v>94</v>
      </c>
      <c r="M493" s="3" t="s">
        <v>95</v>
      </c>
      <c r="N493" s="10" t="s">
        <v>5046</v>
      </c>
      <c r="O493" s="10" t="s">
        <v>384</v>
      </c>
      <c r="P493" s="3" t="s">
        <v>98</v>
      </c>
      <c r="Q493" s="10" t="s">
        <v>99</v>
      </c>
      <c r="R493" s="10" t="s">
        <v>1130</v>
      </c>
      <c r="S493" s="10" t="s">
        <v>2360</v>
      </c>
      <c r="T493" s="10">
        <v>51872606</v>
      </c>
      <c r="U493" s="11" t="s">
        <v>1130</v>
      </c>
      <c r="V493" s="9" t="s">
        <v>103</v>
      </c>
      <c r="W493" s="9" t="s">
        <v>103</v>
      </c>
      <c r="X493" s="9" t="s">
        <v>103</v>
      </c>
      <c r="Y493" s="9" t="s">
        <v>104</v>
      </c>
      <c r="Z493" s="18">
        <v>69823860</v>
      </c>
      <c r="AA493" s="9" t="s">
        <v>103</v>
      </c>
      <c r="AB493" s="9" t="s">
        <v>103</v>
      </c>
      <c r="AC493" s="18">
        <v>6982386</v>
      </c>
      <c r="AD493" s="6" t="s">
        <v>103</v>
      </c>
      <c r="AE493" s="9">
        <v>36623</v>
      </c>
      <c r="AF493" s="9" t="s">
        <v>5047</v>
      </c>
      <c r="AG493" s="19">
        <v>2022011000057</v>
      </c>
      <c r="AH493" s="20">
        <v>44988</v>
      </c>
      <c r="AI493" s="17">
        <v>44993</v>
      </c>
      <c r="AJ493" s="10" t="s">
        <v>103</v>
      </c>
      <c r="AK493" s="10" t="s">
        <v>103</v>
      </c>
      <c r="AL493" s="21" t="s">
        <v>103</v>
      </c>
      <c r="AM493" s="10" t="s">
        <v>103</v>
      </c>
      <c r="AN493" s="20" t="s">
        <v>103</v>
      </c>
      <c r="AO493" s="7">
        <v>0</v>
      </c>
      <c r="AP493" s="10" t="s">
        <v>103</v>
      </c>
      <c r="AQ493" s="7">
        <v>0</v>
      </c>
      <c r="AR493" s="10" t="s">
        <v>103</v>
      </c>
      <c r="AS493" s="7">
        <v>0</v>
      </c>
      <c r="AT493" s="3" t="s">
        <v>103</v>
      </c>
      <c r="AU493" s="7">
        <v>0</v>
      </c>
      <c r="AV493" s="3" t="s">
        <v>103</v>
      </c>
      <c r="AW493" s="7">
        <v>0</v>
      </c>
      <c r="AX493" s="3" t="s">
        <v>103</v>
      </c>
      <c r="AY493" s="7">
        <v>0</v>
      </c>
      <c r="AZ493" s="3" t="s">
        <v>103</v>
      </c>
      <c r="BA493" s="9">
        <v>0</v>
      </c>
      <c r="BB493" s="13" t="s">
        <v>103</v>
      </c>
      <c r="BC493" s="3">
        <f t="shared" si="30"/>
        <v>0</v>
      </c>
      <c r="BD493" s="8">
        <f t="shared" si="32"/>
        <v>69823860</v>
      </c>
      <c r="BE493" s="43">
        <v>0</v>
      </c>
      <c r="BF493" s="43">
        <v>0</v>
      </c>
      <c r="BG493" s="43">
        <v>0</v>
      </c>
      <c r="BH493" s="43">
        <v>0</v>
      </c>
      <c r="BI493" s="17">
        <v>45291</v>
      </c>
      <c r="BJ493" s="17">
        <v>45291</v>
      </c>
      <c r="BK493" s="183">
        <f t="shared" ca="1" si="33"/>
        <v>-838</v>
      </c>
      <c r="BL493" s="10" t="s">
        <v>127</v>
      </c>
      <c r="BM493" s="10" t="s">
        <v>95</v>
      </c>
      <c r="BN493" s="9" t="s">
        <v>107</v>
      </c>
      <c r="BO493" s="9" t="s">
        <v>5048</v>
      </c>
      <c r="BP493" s="9">
        <v>0</v>
      </c>
      <c r="BQ493" s="10" t="s">
        <v>4972</v>
      </c>
      <c r="BR493" s="17">
        <v>44991</v>
      </c>
      <c r="BS493" s="17" t="s">
        <v>5049</v>
      </c>
      <c r="BT493" s="17">
        <v>44992</v>
      </c>
      <c r="BU493" s="10" t="s">
        <v>5050</v>
      </c>
      <c r="BV493" s="9" t="s">
        <v>131</v>
      </c>
      <c r="BW493" s="9" t="s">
        <v>113</v>
      </c>
      <c r="BX493" s="10" t="s">
        <v>132</v>
      </c>
      <c r="BY493" s="10" t="s">
        <v>103</v>
      </c>
      <c r="BZ493" s="11" t="s">
        <v>632</v>
      </c>
      <c r="CA493" s="9" t="s">
        <v>103</v>
      </c>
      <c r="CB493" s="10" t="s">
        <v>117</v>
      </c>
      <c r="CC493" s="10" t="s">
        <v>5051</v>
      </c>
      <c r="CD493" s="37" t="s">
        <v>5052</v>
      </c>
      <c r="CE493" s="12" t="s">
        <v>103</v>
      </c>
      <c r="CF493" s="175"/>
      <c r="CG493" s="175"/>
      <c r="CH493" s="182" t="s">
        <v>726</v>
      </c>
      <c r="CI493" s="182" t="s">
        <v>246</v>
      </c>
      <c r="CJ493" s="182" t="s">
        <v>1137</v>
      </c>
      <c r="CK493" s="182" t="s">
        <v>1137</v>
      </c>
    </row>
    <row r="494" spans="1:89" ht="72" x14ac:dyDescent="0.25">
      <c r="A494" s="140">
        <v>477</v>
      </c>
      <c r="B494" s="10" t="s">
        <v>5053</v>
      </c>
      <c r="C494" s="9" t="s">
        <v>5054</v>
      </c>
      <c r="D494" s="9" t="s">
        <v>1118</v>
      </c>
      <c r="E494" s="17">
        <v>44987</v>
      </c>
      <c r="F494" s="10" t="s">
        <v>5055</v>
      </c>
      <c r="G494" s="10" t="s">
        <v>91</v>
      </c>
      <c r="H494" s="11" t="s">
        <v>92</v>
      </c>
      <c r="I494" s="11" t="s">
        <v>93</v>
      </c>
      <c r="J494" s="19">
        <v>39584345</v>
      </c>
      <c r="K494" s="9">
        <v>3</v>
      </c>
      <c r="L494" s="9" t="s">
        <v>94</v>
      </c>
      <c r="M494" s="3" t="s">
        <v>95</v>
      </c>
      <c r="N494" s="10" t="s">
        <v>5056</v>
      </c>
      <c r="O494" s="10" t="s">
        <v>384</v>
      </c>
      <c r="P494" s="3" t="s">
        <v>98</v>
      </c>
      <c r="Q494" s="10" t="s">
        <v>99</v>
      </c>
      <c r="R494" s="10" t="s">
        <v>1130</v>
      </c>
      <c r="S494" s="10" t="s">
        <v>1131</v>
      </c>
      <c r="T494" s="10">
        <v>91226679</v>
      </c>
      <c r="U494" s="11" t="s">
        <v>1130</v>
      </c>
      <c r="V494" s="9" t="s">
        <v>103</v>
      </c>
      <c r="W494" s="9" t="s">
        <v>103</v>
      </c>
      <c r="X494" s="9" t="s">
        <v>103</v>
      </c>
      <c r="Y494" s="9" t="s">
        <v>104</v>
      </c>
      <c r="Z494" s="18">
        <v>86520880</v>
      </c>
      <c r="AA494" s="9" t="s">
        <v>103</v>
      </c>
      <c r="AB494" s="9" t="s">
        <v>103</v>
      </c>
      <c r="AC494" s="18">
        <v>8652088</v>
      </c>
      <c r="AD494" s="6" t="s">
        <v>103</v>
      </c>
      <c r="AE494" s="9">
        <v>37223</v>
      </c>
      <c r="AF494" s="9">
        <v>138623</v>
      </c>
      <c r="AG494" s="19">
        <v>2022011000057</v>
      </c>
      <c r="AH494" s="20">
        <v>44993</v>
      </c>
      <c r="AI494" s="17">
        <v>44998</v>
      </c>
      <c r="AJ494" s="10" t="s">
        <v>103</v>
      </c>
      <c r="AK494" s="10" t="s">
        <v>103</v>
      </c>
      <c r="AL494" s="21" t="s">
        <v>103</v>
      </c>
      <c r="AM494" s="10" t="s">
        <v>103</v>
      </c>
      <c r="AN494" s="20" t="s">
        <v>103</v>
      </c>
      <c r="AO494" s="7">
        <v>0</v>
      </c>
      <c r="AP494" s="10" t="s">
        <v>103</v>
      </c>
      <c r="AQ494" s="7">
        <v>0</v>
      </c>
      <c r="AR494" s="10" t="s">
        <v>103</v>
      </c>
      <c r="AS494" s="7">
        <v>0</v>
      </c>
      <c r="AT494" s="3" t="s">
        <v>103</v>
      </c>
      <c r="AU494" s="7">
        <v>0</v>
      </c>
      <c r="AV494" s="3" t="s">
        <v>103</v>
      </c>
      <c r="AW494" s="7">
        <v>0</v>
      </c>
      <c r="AX494" s="3" t="s">
        <v>103</v>
      </c>
      <c r="AY494" s="7">
        <v>0</v>
      </c>
      <c r="AZ494" s="3" t="s">
        <v>103</v>
      </c>
      <c r="BA494" s="10">
        <v>0</v>
      </c>
      <c r="BB494" s="13" t="s">
        <v>103</v>
      </c>
      <c r="BC494" s="3">
        <f t="shared" si="30"/>
        <v>0</v>
      </c>
      <c r="BD494" s="8">
        <f t="shared" si="32"/>
        <v>86520880</v>
      </c>
      <c r="BE494" s="43">
        <v>0</v>
      </c>
      <c r="BF494" s="43">
        <v>0</v>
      </c>
      <c r="BG494" s="43">
        <v>0</v>
      </c>
      <c r="BH494" s="43">
        <v>0</v>
      </c>
      <c r="BI494" s="17">
        <v>45291</v>
      </c>
      <c r="BJ494" s="17">
        <v>45291</v>
      </c>
      <c r="BK494" s="183">
        <f t="shared" ca="1" si="33"/>
        <v>-838</v>
      </c>
      <c r="BL494" s="10" t="s">
        <v>127</v>
      </c>
      <c r="BM494" s="10" t="s">
        <v>95</v>
      </c>
      <c r="BN494" s="9" t="s">
        <v>107</v>
      </c>
      <c r="BO494" s="9" t="s">
        <v>5057</v>
      </c>
      <c r="BP494" s="10">
        <v>0</v>
      </c>
      <c r="BQ494" s="10" t="s">
        <v>4715</v>
      </c>
      <c r="BR494" s="17">
        <v>44994</v>
      </c>
      <c r="BS494" s="9" t="s">
        <v>5058</v>
      </c>
      <c r="BT494" s="17">
        <v>44995</v>
      </c>
      <c r="BU494" s="10" t="s">
        <v>5059</v>
      </c>
      <c r="BV494" s="9" t="s">
        <v>131</v>
      </c>
      <c r="BW494" s="9" t="s">
        <v>113</v>
      </c>
      <c r="BX494" s="10" t="s">
        <v>132</v>
      </c>
      <c r="BY494" s="10" t="s">
        <v>103</v>
      </c>
      <c r="BZ494" s="9" t="s">
        <v>502</v>
      </c>
      <c r="CA494" s="9" t="s">
        <v>103</v>
      </c>
      <c r="CB494" s="10" t="s">
        <v>117</v>
      </c>
      <c r="CC494" s="10" t="s">
        <v>5060</v>
      </c>
      <c r="CD494" s="11" t="s">
        <v>5061</v>
      </c>
      <c r="CE494" s="12" t="s">
        <v>103</v>
      </c>
      <c r="CF494" s="175"/>
      <c r="CG494" s="175"/>
      <c r="CH494" s="182" t="s">
        <v>726</v>
      </c>
      <c r="CI494" s="182" t="s">
        <v>246</v>
      </c>
      <c r="CJ494" s="182" t="s">
        <v>1137</v>
      </c>
      <c r="CK494" s="182" t="s">
        <v>1137</v>
      </c>
    </row>
    <row r="495" spans="1:89" ht="72" x14ac:dyDescent="0.25">
      <c r="A495" s="140">
        <v>730</v>
      </c>
      <c r="B495" s="10" t="s">
        <v>5062</v>
      </c>
      <c r="C495" s="9" t="s">
        <v>5063</v>
      </c>
      <c r="D495" s="9" t="s">
        <v>5064</v>
      </c>
      <c r="E495" s="17">
        <v>44987</v>
      </c>
      <c r="F495" s="10" t="s">
        <v>5065</v>
      </c>
      <c r="G495" s="10" t="s">
        <v>91</v>
      </c>
      <c r="H495" s="11" t="s">
        <v>1452</v>
      </c>
      <c r="I495" s="10" t="s">
        <v>1453</v>
      </c>
      <c r="J495" s="19">
        <v>10385112</v>
      </c>
      <c r="K495" s="9" t="s">
        <v>103</v>
      </c>
      <c r="L495" s="10" t="s">
        <v>5066</v>
      </c>
      <c r="M495" s="9" t="s">
        <v>5067</v>
      </c>
      <c r="N495" s="10" t="s">
        <v>5068</v>
      </c>
      <c r="O495" s="11" t="s">
        <v>97</v>
      </c>
      <c r="P495" s="10" t="s">
        <v>168</v>
      </c>
      <c r="Q495" s="10" t="s">
        <v>99</v>
      </c>
      <c r="R495" s="10" t="s">
        <v>627</v>
      </c>
      <c r="S495" s="10" t="s">
        <v>628</v>
      </c>
      <c r="T495" s="11">
        <v>79542112</v>
      </c>
      <c r="U495" s="10" t="s">
        <v>627</v>
      </c>
      <c r="V495" s="9" t="s">
        <v>103</v>
      </c>
      <c r="W495" s="9" t="s">
        <v>103</v>
      </c>
      <c r="X495" s="9" t="s">
        <v>103</v>
      </c>
      <c r="Y495" s="9" t="s">
        <v>104</v>
      </c>
      <c r="Z495" s="18">
        <v>110000000</v>
      </c>
      <c r="AA495" s="9" t="s">
        <v>103</v>
      </c>
      <c r="AB495" s="9" t="s">
        <v>103</v>
      </c>
      <c r="AC495" s="18" t="s">
        <v>103</v>
      </c>
      <c r="AD495" s="6" t="s">
        <v>103</v>
      </c>
      <c r="AE495" s="9">
        <v>84023</v>
      </c>
      <c r="AF495" s="9">
        <v>125423</v>
      </c>
      <c r="AG495" s="19">
        <v>2022011000068</v>
      </c>
      <c r="AH495" s="20">
        <v>44988</v>
      </c>
      <c r="AI495" s="20">
        <v>44988</v>
      </c>
      <c r="AJ495" s="10" t="s">
        <v>103</v>
      </c>
      <c r="AK495" s="10" t="s">
        <v>103</v>
      </c>
      <c r="AL495" s="21" t="s">
        <v>103</v>
      </c>
      <c r="AM495" s="10" t="s">
        <v>103</v>
      </c>
      <c r="AN495" s="20" t="s">
        <v>103</v>
      </c>
      <c r="AO495" s="7">
        <v>0</v>
      </c>
      <c r="AP495" s="10" t="s">
        <v>103</v>
      </c>
      <c r="AQ495" s="7">
        <v>0</v>
      </c>
      <c r="AR495" s="10" t="s">
        <v>103</v>
      </c>
      <c r="AS495" s="7">
        <v>0</v>
      </c>
      <c r="AT495" s="3" t="s">
        <v>103</v>
      </c>
      <c r="AU495" s="7">
        <v>0</v>
      </c>
      <c r="AV495" s="3" t="s">
        <v>103</v>
      </c>
      <c r="AW495" s="7">
        <v>0</v>
      </c>
      <c r="AX495" s="3" t="s">
        <v>103</v>
      </c>
      <c r="AY495" s="7">
        <v>0</v>
      </c>
      <c r="AZ495" s="3" t="s">
        <v>103</v>
      </c>
      <c r="BA495" s="10">
        <v>0</v>
      </c>
      <c r="BB495" s="10">
        <v>0</v>
      </c>
      <c r="BC495" s="3">
        <f t="shared" si="30"/>
        <v>0</v>
      </c>
      <c r="BD495" s="8">
        <f t="shared" si="32"/>
        <v>110000000</v>
      </c>
      <c r="BE495" s="43">
        <v>0</v>
      </c>
      <c r="BF495" s="43">
        <v>0</v>
      </c>
      <c r="BG495" s="43">
        <v>0</v>
      </c>
      <c r="BH495" s="43">
        <v>0</v>
      </c>
      <c r="BI495" s="17">
        <v>45009</v>
      </c>
      <c r="BJ495" s="17">
        <v>45009</v>
      </c>
      <c r="BK495" s="183">
        <f t="shared" ca="1" si="33"/>
        <v>-1120</v>
      </c>
      <c r="BL495" s="10" t="s">
        <v>106</v>
      </c>
      <c r="BM495" s="9" t="s">
        <v>95</v>
      </c>
      <c r="BN495" s="9" t="s">
        <v>103</v>
      </c>
      <c r="BO495" s="9" t="s">
        <v>103</v>
      </c>
      <c r="BP495" s="9" t="s">
        <v>103</v>
      </c>
      <c r="BQ495" s="9" t="s">
        <v>103</v>
      </c>
      <c r="BR495" s="9" t="s">
        <v>103</v>
      </c>
      <c r="BS495" s="9" t="s">
        <v>103</v>
      </c>
      <c r="BT495" s="9" t="s">
        <v>103</v>
      </c>
      <c r="BU495" s="10" t="s">
        <v>103</v>
      </c>
      <c r="BV495" s="9" t="s">
        <v>131</v>
      </c>
      <c r="BW495" s="10" t="s">
        <v>113</v>
      </c>
      <c r="BX495" s="10" t="s">
        <v>132</v>
      </c>
      <c r="BY495" s="10" t="s">
        <v>103</v>
      </c>
      <c r="BZ495" s="9" t="s">
        <v>103</v>
      </c>
      <c r="CA495" s="9" t="s">
        <v>103</v>
      </c>
      <c r="CB495" s="9" t="s">
        <v>103</v>
      </c>
      <c r="CC495" s="9" t="s">
        <v>103</v>
      </c>
      <c r="CD495" s="10" t="s">
        <v>5069</v>
      </c>
      <c r="CE495" s="12" t="s">
        <v>4200</v>
      </c>
      <c r="CF495" s="175"/>
      <c r="CG495" s="175"/>
      <c r="CH495" s="182" t="s">
        <v>635</v>
      </c>
      <c r="CI495" s="182" t="s">
        <v>121</v>
      </c>
      <c r="CJ495" s="182" t="s">
        <v>99</v>
      </c>
      <c r="CK495" s="182" t="s">
        <v>122</v>
      </c>
    </row>
    <row r="496" spans="1:89" ht="72" x14ac:dyDescent="0.25">
      <c r="A496" s="140">
        <v>483</v>
      </c>
      <c r="B496" s="10" t="s">
        <v>5070</v>
      </c>
      <c r="C496" s="9" t="s">
        <v>5071</v>
      </c>
      <c r="D496" s="9" t="s">
        <v>1118</v>
      </c>
      <c r="E496" s="17">
        <v>44988</v>
      </c>
      <c r="F496" s="10" t="s">
        <v>5072</v>
      </c>
      <c r="G496" s="10" t="s">
        <v>91</v>
      </c>
      <c r="H496" s="11" t="s">
        <v>92</v>
      </c>
      <c r="I496" s="11" t="s">
        <v>93</v>
      </c>
      <c r="J496" s="19">
        <v>52079549</v>
      </c>
      <c r="K496" s="9">
        <v>0</v>
      </c>
      <c r="L496" s="9" t="s">
        <v>94</v>
      </c>
      <c r="M496" s="9" t="s">
        <v>95</v>
      </c>
      <c r="N496" s="10" t="s">
        <v>5073</v>
      </c>
      <c r="O496" s="11" t="s">
        <v>253</v>
      </c>
      <c r="P496" s="10" t="s">
        <v>168</v>
      </c>
      <c r="Q496" s="10" t="s">
        <v>99</v>
      </c>
      <c r="R496" s="10" t="s">
        <v>1130</v>
      </c>
      <c r="S496" s="10" t="s">
        <v>1131</v>
      </c>
      <c r="T496" s="10">
        <v>91226679</v>
      </c>
      <c r="U496" s="11" t="s">
        <v>1130</v>
      </c>
      <c r="V496" s="9" t="s">
        <v>103</v>
      </c>
      <c r="W496" s="9" t="s">
        <v>103</v>
      </c>
      <c r="X496" s="9" t="s">
        <v>103</v>
      </c>
      <c r="Y496" s="9" t="s">
        <v>104</v>
      </c>
      <c r="Z496" s="18">
        <v>86520880</v>
      </c>
      <c r="AA496" s="9" t="s">
        <v>103</v>
      </c>
      <c r="AB496" s="9" t="s">
        <v>103</v>
      </c>
      <c r="AC496" s="18">
        <v>8652088</v>
      </c>
      <c r="AD496" s="6" t="s">
        <v>103</v>
      </c>
      <c r="AE496" s="9">
        <v>37823</v>
      </c>
      <c r="AF496" s="9">
        <v>151423</v>
      </c>
      <c r="AG496" s="19">
        <v>2022011000057</v>
      </c>
      <c r="AH496" s="20">
        <v>44999</v>
      </c>
      <c r="AI496" s="17">
        <v>44999</v>
      </c>
      <c r="AJ496" s="10" t="s">
        <v>103</v>
      </c>
      <c r="AK496" s="10" t="s">
        <v>103</v>
      </c>
      <c r="AL496" s="21" t="s">
        <v>103</v>
      </c>
      <c r="AM496" s="10" t="s">
        <v>103</v>
      </c>
      <c r="AN496" s="20" t="s">
        <v>103</v>
      </c>
      <c r="AO496" s="7">
        <v>0</v>
      </c>
      <c r="AP496" s="10" t="s">
        <v>103</v>
      </c>
      <c r="AQ496" s="7">
        <v>0</v>
      </c>
      <c r="AR496" s="10" t="s">
        <v>103</v>
      </c>
      <c r="AS496" s="7">
        <v>0</v>
      </c>
      <c r="AT496" s="3" t="s">
        <v>103</v>
      </c>
      <c r="AU496" s="7">
        <v>0</v>
      </c>
      <c r="AV496" s="3" t="s">
        <v>103</v>
      </c>
      <c r="AW496" s="7">
        <v>0</v>
      </c>
      <c r="AX496" s="3" t="s">
        <v>103</v>
      </c>
      <c r="AY496" s="7">
        <v>0</v>
      </c>
      <c r="AZ496" s="3" t="s">
        <v>103</v>
      </c>
      <c r="BA496" s="10">
        <v>0</v>
      </c>
      <c r="BB496" s="10">
        <v>0</v>
      </c>
      <c r="BC496" s="3">
        <f t="shared" si="30"/>
        <v>-96</v>
      </c>
      <c r="BD496" s="8">
        <f t="shared" si="32"/>
        <v>86520880</v>
      </c>
      <c r="BE496" s="43">
        <v>0</v>
      </c>
      <c r="BF496" s="43">
        <v>0</v>
      </c>
      <c r="BG496" s="43">
        <v>0</v>
      </c>
      <c r="BH496" s="43">
        <v>0</v>
      </c>
      <c r="BI496" s="17">
        <v>45291</v>
      </c>
      <c r="BJ496" s="17">
        <v>45195</v>
      </c>
      <c r="BK496" s="183">
        <f t="shared" ca="1" si="33"/>
        <v>-934</v>
      </c>
      <c r="BL496" s="10" t="s">
        <v>127</v>
      </c>
      <c r="BM496" s="10" t="s">
        <v>95</v>
      </c>
      <c r="BN496" s="9" t="s">
        <v>107</v>
      </c>
      <c r="BO496" s="9" t="s">
        <v>5074</v>
      </c>
      <c r="BP496" s="10">
        <v>0</v>
      </c>
      <c r="BQ496" s="10" t="s">
        <v>4715</v>
      </c>
      <c r="BR496" s="17">
        <v>45001</v>
      </c>
      <c r="BS496" s="9" t="s">
        <v>5075</v>
      </c>
      <c r="BT496" s="17">
        <v>45002</v>
      </c>
      <c r="BU496" s="10" t="s">
        <v>5076</v>
      </c>
      <c r="BV496" s="10" t="s">
        <v>5077</v>
      </c>
      <c r="BW496" s="9" t="s">
        <v>113</v>
      </c>
      <c r="BX496" s="10" t="s">
        <v>114</v>
      </c>
      <c r="BY496" s="10" t="s">
        <v>103</v>
      </c>
      <c r="BZ496" s="9" t="s">
        <v>4644</v>
      </c>
      <c r="CA496" s="9" t="s">
        <v>103</v>
      </c>
      <c r="CB496" s="10" t="s">
        <v>117</v>
      </c>
      <c r="CC496" s="9" t="s">
        <v>5078</v>
      </c>
      <c r="CD496" s="10" t="s">
        <v>5079</v>
      </c>
      <c r="CE496" s="12">
        <v>45196</v>
      </c>
      <c r="CF496" s="175"/>
      <c r="CG496" s="175"/>
      <c r="CH496" s="182" t="s">
        <v>726</v>
      </c>
      <c r="CI496" s="182" t="s">
        <v>246</v>
      </c>
      <c r="CJ496" s="182" t="s">
        <v>1137</v>
      </c>
      <c r="CK496" s="182" t="s">
        <v>1137</v>
      </c>
    </row>
    <row r="497" spans="1:89" ht="90" x14ac:dyDescent="0.25">
      <c r="A497" s="140">
        <v>379</v>
      </c>
      <c r="B497" s="10" t="s">
        <v>5080</v>
      </c>
      <c r="C497" s="9" t="s">
        <v>5081</v>
      </c>
      <c r="D497" s="9" t="s">
        <v>1118</v>
      </c>
      <c r="E497" s="17">
        <v>44988</v>
      </c>
      <c r="F497" s="10" t="s">
        <v>5082</v>
      </c>
      <c r="G497" s="10" t="s">
        <v>91</v>
      </c>
      <c r="H497" s="11" t="s">
        <v>92</v>
      </c>
      <c r="I497" s="11" t="s">
        <v>93</v>
      </c>
      <c r="J497" s="19">
        <v>1020828640</v>
      </c>
      <c r="K497" s="9">
        <v>2</v>
      </c>
      <c r="L497" s="9" t="s">
        <v>94</v>
      </c>
      <c r="M497" s="3" t="s">
        <v>95</v>
      </c>
      <c r="N497" s="10" t="s">
        <v>5083</v>
      </c>
      <c r="O497" s="11" t="s">
        <v>97</v>
      </c>
      <c r="P497" s="3" t="s">
        <v>98</v>
      </c>
      <c r="Q497" s="10" t="s">
        <v>99</v>
      </c>
      <c r="R497" s="10" t="s">
        <v>266</v>
      </c>
      <c r="S497" s="10" t="s">
        <v>267</v>
      </c>
      <c r="T497" s="10">
        <v>31905812</v>
      </c>
      <c r="U497" s="10" t="s">
        <v>266</v>
      </c>
      <c r="V497" s="10" t="s">
        <v>268</v>
      </c>
      <c r="W497" s="9" t="s">
        <v>103</v>
      </c>
      <c r="X497" s="9" t="s">
        <v>103</v>
      </c>
      <c r="Y497" s="9" t="s">
        <v>104</v>
      </c>
      <c r="Z497" s="18">
        <v>37947730</v>
      </c>
      <c r="AA497" s="9" t="s">
        <v>103</v>
      </c>
      <c r="AB497" s="9" t="s">
        <v>103</v>
      </c>
      <c r="AC497" s="18">
        <v>3794773</v>
      </c>
      <c r="AD497" s="6" t="s">
        <v>103</v>
      </c>
      <c r="AE497" s="9">
        <v>82523</v>
      </c>
      <c r="AF497" s="21">
        <v>143323</v>
      </c>
      <c r="AG497" s="19" t="s">
        <v>105</v>
      </c>
      <c r="AH497" s="20">
        <v>44993</v>
      </c>
      <c r="AI497" s="17">
        <v>44998</v>
      </c>
      <c r="AJ497" s="10" t="s">
        <v>103</v>
      </c>
      <c r="AK497" s="10" t="s">
        <v>103</v>
      </c>
      <c r="AL497" s="21" t="s">
        <v>103</v>
      </c>
      <c r="AM497" s="10" t="s">
        <v>103</v>
      </c>
      <c r="AN497" s="20" t="s">
        <v>103</v>
      </c>
      <c r="AO497" s="7">
        <v>0</v>
      </c>
      <c r="AP497" s="10" t="s">
        <v>103</v>
      </c>
      <c r="AQ497" s="7">
        <v>0</v>
      </c>
      <c r="AR497" s="10" t="s">
        <v>103</v>
      </c>
      <c r="AS497" s="7">
        <v>0</v>
      </c>
      <c r="AT497" s="3" t="s">
        <v>103</v>
      </c>
      <c r="AU497" s="7">
        <v>0</v>
      </c>
      <c r="AV497" s="3" t="s">
        <v>103</v>
      </c>
      <c r="AW497" s="7">
        <v>0</v>
      </c>
      <c r="AX497" s="3" t="s">
        <v>103</v>
      </c>
      <c r="AY497" s="7">
        <v>0</v>
      </c>
      <c r="AZ497" s="3" t="s">
        <v>103</v>
      </c>
      <c r="BA497" s="10">
        <v>0</v>
      </c>
      <c r="BB497" s="13" t="s">
        <v>103</v>
      </c>
      <c r="BC497" s="3">
        <f t="shared" si="30"/>
        <v>0</v>
      </c>
      <c r="BD497" s="8">
        <f t="shared" si="32"/>
        <v>37947730</v>
      </c>
      <c r="BE497" s="43">
        <v>0</v>
      </c>
      <c r="BF497" s="43">
        <v>0</v>
      </c>
      <c r="BG497" s="43">
        <v>0</v>
      </c>
      <c r="BH497" s="43">
        <v>0</v>
      </c>
      <c r="BI497" s="17">
        <v>45291</v>
      </c>
      <c r="BJ497" s="17">
        <v>45291</v>
      </c>
      <c r="BK497" s="183">
        <f t="shared" ca="1" si="33"/>
        <v>-838</v>
      </c>
      <c r="BL497" s="10" t="s">
        <v>127</v>
      </c>
      <c r="BM497" s="10" t="s">
        <v>95</v>
      </c>
      <c r="BN497" s="9" t="s">
        <v>107</v>
      </c>
      <c r="BO497" s="9" t="s">
        <v>5084</v>
      </c>
      <c r="BP497" s="9">
        <v>0</v>
      </c>
      <c r="BQ497" s="10" t="s">
        <v>4972</v>
      </c>
      <c r="BR497" s="17">
        <v>44994</v>
      </c>
      <c r="BS497" s="9" t="s">
        <v>5085</v>
      </c>
      <c r="BT497" s="17">
        <v>44998</v>
      </c>
      <c r="BU497" s="10" t="s">
        <v>5086</v>
      </c>
      <c r="BV497" s="9" t="s">
        <v>131</v>
      </c>
      <c r="BW497" s="9" t="s">
        <v>113</v>
      </c>
      <c r="BX497" s="10" t="s">
        <v>132</v>
      </c>
      <c r="BY497" s="10" t="s">
        <v>103</v>
      </c>
      <c r="BZ497" s="9" t="s">
        <v>142</v>
      </c>
      <c r="CA497" s="9" t="s">
        <v>103</v>
      </c>
      <c r="CB497" s="9" t="s">
        <v>117</v>
      </c>
      <c r="CC497" s="10" t="s">
        <v>5087</v>
      </c>
      <c r="CD497" s="11" t="s">
        <v>5088</v>
      </c>
      <c r="CE497" s="12" t="s">
        <v>103</v>
      </c>
      <c r="CF497" s="175"/>
      <c r="CG497" s="175"/>
      <c r="CH497" s="182" t="s">
        <v>275</v>
      </c>
      <c r="CI497" s="182" t="s">
        <v>121</v>
      </c>
      <c r="CJ497" s="182" t="s">
        <v>99</v>
      </c>
      <c r="CK497" s="182" t="s">
        <v>179</v>
      </c>
    </row>
    <row r="498" spans="1:89" ht="90" x14ac:dyDescent="0.25">
      <c r="A498" s="140">
        <v>653</v>
      </c>
      <c r="B498" s="10" t="s">
        <v>5089</v>
      </c>
      <c r="C498" s="9" t="s">
        <v>5090</v>
      </c>
      <c r="D498" s="9" t="s">
        <v>482</v>
      </c>
      <c r="E498" s="17">
        <v>44988</v>
      </c>
      <c r="F498" s="10" t="s">
        <v>5091</v>
      </c>
      <c r="G498" s="10" t="s">
        <v>91</v>
      </c>
      <c r="H498" s="11" t="s">
        <v>92</v>
      </c>
      <c r="I498" s="11" t="s">
        <v>93</v>
      </c>
      <c r="J498" s="19">
        <v>52978672</v>
      </c>
      <c r="K498" s="9">
        <v>6</v>
      </c>
      <c r="L498" s="9" t="s">
        <v>94</v>
      </c>
      <c r="M498" s="3" t="s">
        <v>95</v>
      </c>
      <c r="N498" s="10" t="s">
        <v>602</v>
      </c>
      <c r="O498" s="10" t="s">
        <v>384</v>
      </c>
      <c r="P498" s="3" t="s">
        <v>98</v>
      </c>
      <c r="Q498" s="10" t="s">
        <v>99</v>
      </c>
      <c r="R498" s="10" t="s">
        <v>591</v>
      </c>
      <c r="S498" s="9" t="s">
        <v>592</v>
      </c>
      <c r="T498" s="10">
        <v>52272737</v>
      </c>
      <c r="U498" s="10" t="s">
        <v>591</v>
      </c>
      <c r="V498" s="10" t="s">
        <v>593</v>
      </c>
      <c r="W498" s="9" t="s">
        <v>103</v>
      </c>
      <c r="X498" s="9" t="s">
        <v>103</v>
      </c>
      <c r="Y498" s="9" t="s">
        <v>104</v>
      </c>
      <c r="Z498" s="18">
        <v>69823860</v>
      </c>
      <c r="AA498" s="9" t="s">
        <v>103</v>
      </c>
      <c r="AB498" s="9" t="s">
        <v>103</v>
      </c>
      <c r="AC498" s="18">
        <v>6982386</v>
      </c>
      <c r="AD498" s="6" t="s">
        <v>103</v>
      </c>
      <c r="AE498" s="9">
        <v>75623</v>
      </c>
      <c r="AF498" s="9">
        <v>158023</v>
      </c>
      <c r="AG498" s="19">
        <v>2022011000068</v>
      </c>
      <c r="AH498" s="20">
        <v>45006</v>
      </c>
      <c r="AI498" s="17">
        <v>45008</v>
      </c>
      <c r="AJ498" s="10" t="s">
        <v>103</v>
      </c>
      <c r="AK498" s="10" t="s">
        <v>103</v>
      </c>
      <c r="AL498" s="21" t="s">
        <v>103</v>
      </c>
      <c r="AM498" s="10" t="s">
        <v>103</v>
      </c>
      <c r="AN498" s="20" t="s">
        <v>103</v>
      </c>
      <c r="AO498" s="7">
        <v>0</v>
      </c>
      <c r="AP498" s="10" t="s">
        <v>103</v>
      </c>
      <c r="AQ498" s="7">
        <v>0</v>
      </c>
      <c r="AR498" s="10" t="s">
        <v>103</v>
      </c>
      <c r="AS498" s="7">
        <v>0</v>
      </c>
      <c r="AT498" s="3" t="s">
        <v>103</v>
      </c>
      <c r="AU498" s="7">
        <v>0</v>
      </c>
      <c r="AV498" s="3" t="s">
        <v>103</v>
      </c>
      <c r="AW498" s="7">
        <v>0</v>
      </c>
      <c r="AX498" s="3" t="s">
        <v>103</v>
      </c>
      <c r="AY498" s="7">
        <v>0</v>
      </c>
      <c r="AZ498" s="3" t="s">
        <v>103</v>
      </c>
      <c r="BA498" s="10">
        <v>0</v>
      </c>
      <c r="BB498" s="13" t="s">
        <v>103</v>
      </c>
      <c r="BC498" s="3">
        <f t="shared" si="30"/>
        <v>0</v>
      </c>
      <c r="BD498" s="8">
        <f t="shared" si="32"/>
        <v>69823860</v>
      </c>
      <c r="BE498" s="43">
        <v>0</v>
      </c>
      <c r="BF498" s="43">
        <v>0</v>
      </c>
      <c r="BG498" s="43">
        <v>0</v>
      </c>
      <c r="BH498" s="43">
        <v>0</v>
      </c>
      <c r="BI498" s="17">
        <v>45291</v>
      </c>
      <c r="BJ498" s="17">
        <v>45291</v>
      </c>
      <c r="BK498" s="183">
        <f t="shared" ca="1" si="33"/>
        <v>-838</v>
      </c>
      <c r="BL498" s="10" t="s">
        <v>127</v>
      </c>
      <c r="BM498" s="10" t="s">
        <v>95</v>
      </c>
      <c r="BN498" s="9" t="s">
        <v>107</v>
      </c>
      <c r="BO498" s="10" t="s">
        <v>5092</v>
      </c>
      <c r="BP498" s="10">
        <v>0</v>
      </c>
      <c r="BQ498" s="10" t="s">
        <v>4715</v>
      </c>
      <c r="BR498" s="17">
        <v>45007</v>
      </c>
      <c r="BS498" s="9" t="s">
        <v>5093</v>
      </c>
      <c r="BT498" s="17">
        <v>45007</v>
      </c>
      <c r="BU498" s="10" t="s">
        <v>5094</v>
      </c>
      <c r="BV498" s="10" t="s">
        <v>131</v>
      </c>
      <c r="BW498" s="124" t="s">
        <v>113</v>
      </c>
      <c r="BX498" s="10" t="s">
        <v>132</v>
      </c>
      <c r="BY498" s="10" t="s">
        <v>103</v>
      </c>
      <c r="BZ498" s="9" t="s">
        <v>5095</v>
      </c>
      <c r="CA498" s="9" t="s">
        <v>103</v>
      </c>
      <c r="CB498" s="10" t="s">
        <v>117</v>
      </c>
      <c r="CC498" s="10" t="s">
        <v>5096</v>
      </c>
      <c r="CD498" s="11" t="s">
        <v>5097</v>
      </c>
      <c r="CE498" s="12" t="s">
        <v>103</v>
      </c>
      <c r="CF498" s="175"/>
      <c r="CG498" s="175"/>
      <c r="CH498" s="182" t="s">
        <v>245</v>
      </c>
      <c r="CI498" s="182" t="s">
        <v>246</v>
      </c>
      <c r="CJ498" s="182" t="s">
        <v>99</v>
      </c>
      <c r="CK498" s="182" t="s">
        <v>247</v>
      </c>
    </row>
    <row r="499" spans="1:89" ht="72" x14ac:dyDescent="0.25">
      <c r="A499" s="140">
        <v>284</v>
      </c>
      <c r="B499" s="10" t="s">
        <v>5098</v>
      </c>
      <c r="C499" s="9" t="s">
        <v>5099</v>
      </c>
      <c r="D499" s="9" t="s">
        <v>1408</v>
      </c>
      <c r="E499" s="17">
        <v>44991</v>
      </c>
      <c r="F499" s="10" t="s">
        <v>5100</v>
      </c>
      <c r="G499" s="10" t="s">
        <v>91</v>
      </c>
      <c r="H499" s="11" t="s">
        <v>92</v>
      </c>
      <c r="I499" s="11" t="s">
        <v>93</v>
      </c>
      <c r="J499" s="19">
        <v>1014247748</v>
      </c>
      <c r="K499" s="9">
        <v>3</v>
      </c>
      <c r="L499" s="9" t="s">
        <v>94</v>
      </c>
      <c r="M499" s="3" t="s">
        <v>95</v>
      </c>
      <c r="N499" s="23" t="s">
        <v>5101</v>
      </c>
      <c r="O499" s="10" t="s">
        <v>97</v>
      </c>
      <c r="P499" s="3" t="s">
        <v>98</v>
      </c>
      <c r="Q499" s="10" t="s">
        <v>99</v>
      </c>
      <c r="R499" s="10" t="s">
        <v>867</v>
      </c>
      <c r="S499" s="10" t="s">
        <v>1080</v>
      </c>
      <c r="T499" s="28">
        <v>52267258</v>
      </c>
      <c r="U499" s="10" t="s">
        <v>867</v>
      </c>
      <c r="V499" s="10" t="s">
        <v>1081</v>
      </c>
      <c r="W499" s="9" t="s">
        <v>103</v>
      </c>
      <c r="X499" s="9" t="s">
        <v>103</v>
      </c>
      <c r="Y499" s="9" t="s">
        <v>104</v>
      </c>
      <c r="Z499" s="18">
        <v>48573090</v>
      </c>
      <c r="AA499" s="9" t="s">
        <v>103</v>
      </c>
      <c r="AB499" s="9" t="s">
        <v>103</v>
      </c>
      <c r="AC499" s="18">
        <v>4857310</v>
      </c>
      <c r="AD499" s="6" t="s">
        <v>103</v>
      </c>
      <c r="AE499" s="9">
        <v>75723</v>
      </c>
      <c r="AF499" s="9">
        <v>138223</v>
      </c>
      <c r="AG499" s="19" t="s">
        <v>3645</v>
      </c>
      <c r="AH499" s="20">
        <v>44993</v>
      </c>
      <c r="AI499" s="17">
        <v>44994</v>
      </c>
      <c r="AJ499" s="10" t="s">
        <v>103</v>
      </c>
      <c r="AK499" s="10" t="s">
        <v>103</v>
      </c>
      <c r="AL499" s="21" t="s">
        <v>103</v>
      </c>
      <c r="AM499" s="10" t="s">
        <v>103</v>
      </c>
      <c r="AN499" s="20" t="s">
        <v>103</v>
      </c>
      <c r="AO499" s="7">
        <v>0</v>
      </c>
      <c r="AP499" s="10" t="s">
        <v>103</v>
      </c>
      <c r="AQ499" s="7">
        <v>0</v>
      </c>
      <c r="AR499" s="10" t="s">
        <v>103</v>
      </c>
      <c r="AS499" s="7">
        <v>0</v>
      </c>
      <c r="AT499" s="3" t="s">
        <v>103</v>
      </c>
      <c r="AU499" s="7">
        <v>0</v>
      </c>
      <c r="AV499" s="3" t="s">
        <v>103</v>
      </c>
      <c r="AW499" s="7">
        <v>0</v>
      </c>
      <c r="AX499" s="3" t="s">
        <v>103</v>
      </c>
      <c r="AY499" s="7">
        <v>0</v>
      </c>
      <c r="AZ499" s="3" t="s">
        <v>103</v>
      </c>
      <c r="BA499" s="10">
        <v>0</v>
      </c>
      <c r="BB499" s="3" t="s">
        <v>103</v>
      </c>
      <c r="BC499" s="3">
        <f t="shared" si="30"/>
        <v>0</v>
      </c>
      <c r="BD499" s="8">
        <f t="shared" si="32"/>
        <v>48573090</v>
      </c>
      <c r="BE499" s="43">
        <v>0</v>
      </c>
      <c r="BF499" s="43">
        <v>0</v>
      </c>
      <c r="BG499" s="43">
        <v>0</v>
      </c>
      <c r="BH499" s="43">
        <v>0</v>
      </c>
      <c r="BI499" s="17">
        <v>45291</v>
      </c>
      <c r="BJ499" s="17">
        <v>45291</v>
      </c>
      <c r="BK499" s="183">
        <f t="shared" ca="1" si="33"/>
        <v>-838</v>
      </c>
      <c r="BL499" s="10" t="s">
        <v>127</v>
      </c>
      <c r="BM499" s="10" t="s">
        <v>95</v>
      </c>
      <c r="BN499" s="9" t="s">
        <v>107</v>
      </c>
      <c r="BO499" s="9" t="s">
        <v>5102</v>
      </c>
      <c r="BP499" s="9">
        <v>0</v>
      </c>
      <c r="BQ499" s="10" t="s">
        <v>4972</v>
      </c>
      <c r="BR499" s="17">
        <v>44993</v>
      </c>
      <c r="BS499" s="9" t="s">
        <v>5103</v>
      </c>
      <c r="BT499" s="17">
        <v>44994</v>
      </c>
      <c r="BU499" s="10" t="s">
        <v>5104</v>
      </c>
      <c r="BV499" s="9" t="s">
        <v>131</v>
      </c>
      <c r="BW499" s="9" t="s">
        <v>113</v>
      </c>
      <c r="BX499" s="10" t="s">
        <v>132</v>
      </c>
      <c r="BY499" s="10" t="s">
        <v>103</v>
      </c>
      <c r="BZ499" s="9" t="s">
        <v>5105</v>
      </c>
      <c r="CA499" s="9" t="s">
        <v>103</v>
      </c>
      <c r="CB499" s="9" t="s">
        <v>160</v>
      </c>
      <c r="CC499" s="10" t="s">
        <v>5106</v>
      </c>
      <c r="CD499" s="11" t="s">
        <v>5107</v>
      </c>
      <c r="CE499" s="12" t="s">
        <v>103</v>
      </c>
      <c r="CF499" s="175"/>
      <c r="CG499" s="175"/>
      <c r="CH499" s="182" t="s">
        <v>347</v>
      </c>
      <c r="CI499" s="182" t="s">
        <v>121</v>
      </c>
      <c r="CJ499" s="182" t="s">
        <v>99</v>
      </c>
      <c r="CK499" s="182" t="s">
        <v>179</v>
      </c>
    </row>
    <row r="500" spans="1:89" ht="90" x14ac:dyDescent="0.25">
      <c r="A500" s="140">
        <v>602</v>
      </c>
      <c r="B500" s="10" t="s">
        <v>5108</v>
      </c>
      <c r="C500" s="9" t="s">
        <v>5109</v>
      </c>
      <c r="D500" s="9" t="s">
        <v>1408</v>
      </c>
      <c r="E500" s="17">
        <v>44991</v>
      </c>
      <c r="F500" s="10" t="s">
        <v>5110</v>
      </c>
      <c r="G500" s="10" t="s">
        <v>91</v>
      </c>
      <c r="H500" s="11" t="s">
        <v>92</v>
      </c>
      <c r="I500" s="11" t="s">
        <v>93</v>
      </c>
      <c r="J500" s="19">
        <v>1031134149</v>
      </c>
      <c r="K500" s="9">
        <v>8</v>
      </c>
      <c r="L500" s="9" t="s">
        <v>94</v>
      </c>
      <c r="M500" s="3" t="s">
        <v>95</v>
      </c>
      <c r="N500" s="10" t="s">
        <v>3516</v>
      </c>
      <c r="O500" s="10" t="s">
        <v>384</v>
      </c>
      <c r="P500" s="3" t="s">
        <v>98</v>
      </c>
      <c r="Q500" s="10" t="s">
        <v>99</v>
      </c>
      <c r="R500" s="10" t="s">
        <v>522</v>
      </c>
      <c r="S500" s="10" t="s">
        <v>523</v>
      </c>
      <c r="T500" s="11">
        <v>79309847</v>
      </c>
      <c r="U500" s="10" t="s">
        <v>522</v>
      </c>
      <c r="V500" s="9" t="s">
        <v>103</v>
      </c>
      <c r="W500" s="9" t="s">
        <v>103</v>
      </c>
      <c r="X500" s="9" t="s">
        <v>103</v>
      </c>
      <c r="Y500" s="9" t="s">
        <v>104</v>
      </c>
      <c r="Z500" s="18">
        <v>63752220</v>
      </c>
      <c r="AA500" s="9" t="s">
        <v>103</v>
      </c>
      <c r="AB500" s="9" t="s">
        <v>103</v>
      </c>
      <c r="AC500" s="18">
        <v>6375222</v>
      </c>
      <c r="AD500" s="6" t="s">
        <v>103</v>
      </c>
      <c r="AE500" s="9">
        <v>76923</v>
      </c>
      <c r="AF500" s="9" t="s">
        <v>5111</v>
      </c>
      <c r="AG500" s="19" t="s">
        <v>221</v>
      </c>
      <c r="AH500" s="20">
        <v>44994</v>
      </c>
      <c r="AI500" s="17">
        <v>44995</v>
      </c>
      <c r="AJ500" s="10" t="s">
        <v>103</v>
      </c>
      <c r="AK500" s="10" t="s">
        <v>103</v>
      </c>
      <c r="AL500" s="21" t="s">
        <v>103</v>
      </c>
      <c r="AM500" s="10" t="s">
        <v>103</v>
      </c>
      <c r="AN500" s="20" t="s">
        <v>103</v>
      </c>
      <c r="AO500" s="7">
        <v>0</v>
      </c>
      <c r="AP500" s="10" t="s">
        <v>103</v>
      </c>
      <c r="AQ500" s="7">
        <v>0</v>
      </c>
      <c r="AR500" s="10" t="s">
        <v>103</v>
      </c>
      <c r="AS500" s="7">
        <v>0</v>
      </c>
      <c r="AT500" s="3" t="s">
        <v>103</v>
      </c>
      <c r="AU500" s="7">
        <v>0</v>
      </c>
      <c r="AV500" s="3" t="s">
        <v>103</v>
      </c>
      <c r="AW500" s="7">
        <v>0</v>
      </c>
      <c r="AX500" s="3" t="s">
        <v>103</v>
      </c>
      <c r="AY500" s="7">
        <v>0</v>
      </c>
      <c r="AZ500" s="3" t="s">
        <v>103</v>
      </c>
      <c r="BA500" s="10">
        <v>0</v>
      </c>
      <c r="BB500" s="13" t="s">
        <v>103</v>
      </c>
      <c r="BC500" s="3">
        <f t="shared" si="30"/>
        <v>0</v>
      </c>
      <c r="BD500" s="8">
        <f t="shared" si="32"/>
        <v>63752220</v>
      </c>
      <c r="BE500" s="43">
        <v>0</v>
      </c>
      <c r="BF500" s="43">
        <v>0</v>
      </c>
      <c r="BG500" s="43">
        <v>0</v>
      </c>
      <c r="BH500" s="43">
        <v>0</v>
      </c>
      <c r="BI500" s="17">
        <v>45291</v>
      </c>
      <c r="BJ500" s="17">
        <v>45291</v>
      </c>
      <c r="BK500" s="183">
        <f t="shared" ca="1" si="33"/>
        <v>-838</v>
      </c>
      <c r="BL500" s="10" t="s">
        <v>127</v>
      </c>
      <c r="BM500" s="10" t="s">
        <v>95</v>
      </c>
      <c r="BN500" s="9" t="s">
        <v>107</v>
      </c>
      <c r="BO500" s="9" t="s">
        <v>5112</v>
      </c>
      <c r="BP500" s="10">
        <v>0</v>
      </c>
      <c r="BQ500" s="9" t="s">
        <v>4715</v>
      </c>
      <c r="BR500" s="17">
        <v>44994</v>
      </c>
      <c r="BS500" s="9" t="s">
        <v>5113</v>
      </c>
      <c r="BT500" s="17">
        <v>44995</v>
      </c>
      <c r="BU500" s="10" t="s">
        <v>5114</v>
      </c>
      <c r="BV500" s="9" t="s">
        <v>131</v>
      </c>
      <c r="BW500" s="124" t="s">
        <v>113</v>
      </c>
      <c r="BX500" s="10" t="s">
        <v>132</v>
      </c>
      <c r="BY500" s="10" t="s">
        <v>103</v>
      </c>
      <c r="BZ500" s="11" t="s">
        <v>115</v>
      </c>
      <c r="CA500" s="9" t="s">
        <v>103</v>
      </c>
      <c r="CB500" s="10" t="s">
        <v>117</v>
      </c>
      <c r="CC500" s="9" t="s">
        <v>5115</v>
      </c>
      <c r="CD500" s="11" t="s">
        <v>5116</v>
      </c>
      <c r="CE500" s="12" t="s">
        <v>103</v>
      </c>
      <c r="CF500" s="175"/>
      <c r="CG500" s="175"/>
      <c r="CH500" s="182" t="s">
        <v>245</v>
      </c>
      <c r="CI500" s="182" t="s">
        <v>246</v>
      </c>
      <c r="CJ500" s="182" t="s">
        <v>99</v>
      </c>
      <c r="CK500" s="182" t="s">
        <v>247</v>
      </c>
    </row>
    <row r="501" spans="1:89" ht="90" x14ac:dyDescent="0.25">
      <c r="A501" s="140">
        <v>606</v>
      </c>
      <c r="B501" s="10" t="s">
        <v>5117</v>
      </c>
      <c r="C501" s="9" t="s">
        <v>5118</v>
      </c>
      <c r="D501" s="9" t="s">
        <v>1408</v>
      </c>
      <c r="E501" s="17">
        <v>44991</v>
      </c>
      <c r="F501" s="10" t="s">
        <v>5119</v>
      </c>
      <c r="G501" s="10" t="s">
        <v>91</v>
      </c>
      <c r="H501" s="11" t="s">
        <v>92</v>
      </c>
      <c r="I501" s="11" t="s">
        <v>93</v>
      </c>
      <c r="J501" s="19">
        <v>71706384</v>
      </c>
      <c r="K501" s="9">
        <v>2</v>
      </c>
      <c r="L501" s="9" t="s">
        <v>94</v>
      </c>
      <c r="M501" s="3" t="s">
        <v>95</v>
      </c>
      <c r="N501" s="10" t="s">
        <v>3516</v>
      </c>
      <c r="O501" s="10" t="s">
        <v>384</v>
      </c>
      <c r="P501" s="3" t="s">
        <v>98</v>
      </c>
      <c r="Q501" s="10" t="s">
        <v>99</v>
      </c>
      <c r="R501" s="10" t="s">
        <v>522</v>
      </c>
      <c r="S501" s="10" t="s">
        <v>523</v>
      </c>
      <c r="T501" s="11">
        <v>79309847</v>
      </c>
      <c r="U501" s="10" t="s">
        <v>522</v>
      </c>
      <c r="V501" s="9" t="s">
        <v>103</v>
      </c>
      <c r="W501" s="9" t="s">
        <v>103</v>
      </c>
      <c r="X501" s="9" t="s">
        <v>103</v>
      </c>
      <c r="Y501" s="9" t="s">
        <v>104</v>
      </c>
      <c r="Z501" s="18">
        <v>63752220</v>
      </c>
      <c r="AA501" s="9" t="s">
        <v>103</v>
      </c>
      <c r="AB501" s="9" t="s">
        <v>103</v>
      </c>
      <c r="AC501" s="18">
        <v>6375222</v>
      </c>
      <c r="AD501" s="6" t="s">
        <v>103</v>
      </c>
      <c r="AE501" s="9">
        <v>77123</v>
      </c>
      <c r="AF501" s="9">
        <v>138423</v>
      </c>
      <c r="AG501" s="19">
        <v>2022011000068</v>
      </c>
      <c r="AH501" s="20">
        <v>44993</v>
      </c>
      <c r="AI501" s="17">
        <v>44995</v>
      </c>
      <c r="AJ501" s="10" t="s">
        <v>103</v>
      </c>
      <c r="AK501" s="10" t="s">
        <v>103</v>
      </c>
      <c r="AL501" s="21" t="s">
        <v>103</v>
      </c>
      <c r="AM501" s="10" t="s">
        <v>103</v>
      </c>
      <c r="AN501" s="20" t="s">
        <v>103</v>
      </c>
      <c r="AO501" s="7">
        <v>0</v>
      </c>
      <c r="AP501" s="10" t="s">
        <v>103</v>
      </c>
      <c r="AQ501" s="7">
        <v>0</v>
      </c>
      <c r="AR501" s="10" t="s">
        <v>103</v>
      </c>
      <c r="AS501" s="7">
        <v>0</v>
      </c>
      <c r="AT501" s="3" t="s">
        <v>103</v>
      </c>
      <c r="AU501" s="7">
        <v>0</v>
      </c>
      <c r="AV501" s="3" t="s">
        <v>103</v>
      </c>
      <c r="AW501" s="7">
        <v>0</v>
      </c>
      <c r="AX501" s="3" t="s">
        <v>103</v>
      </c>
      <c r="AY501" s="7">
        <v>0</v>
      </c>
      <c r="AZ501" s="3" t="s">
        <v>103</v>
      </c>
      <c r="BA501" s="10">
        <v>0</v>
      </c>
      <c r="BB501" s="13" t="s">
        <v>103</v>
      </c>
      <c r="BC501" s="3">
        <f t="shared" si="30"/>
        <v>0</v>
      </c>
      <c r="BD501" s="8">
        <f t="shared" si="32"/>
        <v>63752220</v>
      </c>
      <c r="BE501" s="43">
        <v>0</v>
      </c>
      <c r="BF501" s="43">
        <v>0</v>
      </c>
      <c r="BG501" s="43">
        <v>0</v>
      </c>
      <c r="BH501" s="43">
        <v>0</v>
      </c>
      <c r="BI501" s="17">
        <v>45291</v>
      </c>
      <c r="BJ501" s="17">
        <v>45291</v>
      </c>
      <c r="BK501" s="183">
        <f t="shared" ca="1" si="33"/>
        <v>-838</v>
      </c>
      <c r="BL501" s="10" t="s">
        <v>127</v>
      </c>
      <c r="BM501" s="10" t="s">
        <v>95</v>
      </c>
      <c r="BN501" s="9" t="s">
        <v>107</v>
      </c>
      <c r="BO501" s="9" t="s">
        <v>5120</v>
      </c>
      <c r="BP501" s="10">
        <v>0</v>
      </c>
      <c r="BQ501" s="9" t="s">
        <v>4715</v>
      </c>
      <c r="BR501" s="17">
        <v>44994</v>
      </c>
      <c r="BS501" s="9" t="s">
        <v>5058</v>
      </c>
      <c r="BT501" s="17">
        <v>44995</v>
      </c>
      <c r="BU501" s="10" t="s">
        <v>5121</v>
      </c>
      <c r="BV501" s="9" t="s">
        <v>131</v>
      </c>
      <c r="BW501" s="124" t="s">
        <v>113</v>
      </c>
      <c r="BX501" s="10" t="s">
        <v>132</v>
      </c>
      <c r="BY501" s="10" t="s">
        <v>103</v>
      </c>
      <c r="BZ501" s="9" t="s">
        <v>502</v>
      </c>
      <c r="CA501" s="9" t="s">
        <v>103</v>
      </c>
      <c r="CB501" s="10" t="s">
        <v>160</v>
      </c>
      <c r="CC501" s="10" t="s">
        <v>5122</v>
      </c>
      <c r="CD501" s="11" t="s">
        <v>5123</v>
      </c>
      <c r="CE501" s="12" t="s">
        <v>103</v>
      </c>
      <c r="CF501" s="175"/>
      <c r="CG501" s="175"/>
      <c r="CH501" s="182" t="s">
        <v>245</v>
      </c>
      <c r="CI501" s="182" t="s">
        <v>246</v>
      </c>
      <c r="CJ501" s="182" t="s">
        <v>99</v>
      </c>
      <c r="CK501" s="182" t="s">
        <v>247</v>
      </c>
    </row>
    <row r="502" spans="1:89" ht="72" x14ac:dyDescent="0.25">
      <c r="A502" s="140">
        <v>614</v>
      </c>
      <c r="B502" s="10" t="s">
        <v>5124</v>
      </c>
      <c r="C502" s="9" t="s">
        <v>5125</v>
      </c>
      <c r="D502" s="9" t="s">
        <v>1408</v>
      </c>
      <c r="E502" s="17">
        <v>44991</v>
      </c>
      <c r="F502" s="10" t="s">
        <v>5126</v>
      </c>
      <c r="G502" s="10" t="s">
        <v>91</v>
      </c>
      <c r="H502" s="11" t="s">
        <v>92</v>
      </c>
      <c r="I502" s="11" t="s">
        <v>93</v>
      </c>
      <c r="J502" s="19">
        <v>7701170</v>
      </c>
      <c r="K502" s="9">
        <v>8</v>
      </c>
      <c r="L502" s="9" t="s">
        <v>94</v>
      </c>
      <c r="M502" s="3" t="s">
        <v>95</v>
      </c>
      <c r="N502" s="10" t="s">
        <v>5127</v>
      </c>
      <c r="O502" s="10" t="s">
        <v>384</v>
      </c>
      <c r="P502" s="3" t="s">
        <v>98</v>
      </c>
      <c r="Q502" s="10" t="s">
        <v>99</v>
      </c>
      <c r="R502" s="10" t="s">
        <v>522</v>
      </c>
      <c r="S502" s="10" t="s">
        <v>523</v>
      </c>
      <c r="T502" s="11">
        <v>79309847</v>
      </c>
      <c r="U502" s="10" t="s">
        <v>522</v>
      </c>
      <c r="V502" s="9" t="s">
        <v>103</v>
      </c>
      <c r="W502" s="9" t="s">
        <v>103</v>
      </c>
      <c r="X502" s="9" t="s">
        <v>103</v>
      </c>
      <c r="Y502" s="9" t="s">
        <v>104</v>
      </c>
      <c r="Z502" s="18">
        <v>63752220</v>
      </c>
      <c r="AA502" s="9" t="s">
        <v>103</v>
      </c>
      <c r="AB502" s="9" t="s">
        <v>103</v>
      </c>
      <c r="AC502" s="18">
        <v>6375222</v>
      </c>
      <c r="AD502" s="6" t="s">
        <v>103</v>
      </c>
      <c r="AE502" s="9">
        <v>77623</v>
      </c>
      <c r="AF502" s="9">
        <v>138523</v>
      </c>
      <c r="AG502" s="19" t="s">
        <v>221</v>
      </c>
      <c r="AH502" s="20">
        <v>44993</v>
      </c>
      <c r="AI502" s="17">
        <v>44995</v>
      </c>
      <c r="AJ502" s="10" t="s">
        <v>103</v>
      </c>
      <c r="AK502" s="10" t="s">
        <v>103</v>
      </c>
      <c r="AL502" s="21" t="s">
        <v>103</v>
      </c>
      <c r="AM502" s="10" t="s">
        <v>103</v>
      </c>
      <c r="AN502" s="20" t="s">
        <v>103</v>
      </c>
      <c r="AO502" s="7">
        <v>0</v>
      </c>
      <c r="AP502" s="10" t="s">
        <v>103</v>
      </c>
      <c r="AQ502" s="7">
        <v>0</v>
      </c>
      <c r="AR502" s="10" t="s">
        <v>103</v>
      </c>
      <c r="AS502" s="7">
        <v>0</v>
      </c>
      <c r="AT502" s="3" t="s">
        <v>103</v>
      </c>
      <c r="AU502" s="7">
        <v>0</v>
      </c>
      <c r="AV502" s="3" t="s">
        <v>103</v>
      </c>
      <c r="AW502" s="7">
        <v>0</v>
      </c>
      <c r="AX502" s="3" t="s">
        <v>103</v>
      </c>
      <c r="AY502" s="7">
        <v>0</v>
      </c>
      <c r="AZ502" s="3" t="s">
        <v>103</v>
      </c>
      <c r="BA502" s="10">
        <v>0</v>
      </c>
      <c r="BB502" s="13" t="s">
        <v>103</v>
      </c>
      <c r="BC502" s="3">
        <f t="shared" si="30"/>
        <v>0</v>
      </c>
      <c r="BD502" s="8">
        <f t="shared" si="32"/>
        <v>63752220</v>
      </c>
      <c r="BE502" s="43">
        <v>0</v>
      </c>
      <c r="BF502" s="43">
        <v>0</v>
      </c>
      <c r="BG502" s="43">
        <v>0</v>
      </c>
      <c r="BH502" s="43">
        <v>0</v>
      </c>
      <c r="BI502" s="17">
        <v>45291</v>
      </c>
      <c r="BJ502" s="17">
        <v>45291</v>
      </c>
      <c r="BK502" s="183">
        <f t="shared" ca="1" si="33"/>
        <v>-838</v>
      </c>
      <c r="BL502" s="10" t="s">
        <v>127</v>
      </c>
      <c r="BM502" s="10" t="s">
        <v>95</v>
      </c>
      <c r="BN502" s="9" t="s">
        <v>107</v>
      </c>
      <c r="BO502" s="9" t="s">
        <v>5128</v>
      </c>
      <c r="BP502" s="10">
        <v>0</v>
      </c>
      <c r="BQ502" s="9" t="s">
        <v>4715</v>
      </c>
      <c r="BR502" s="17">
        <v>44994</v>
      </c>
      <c r="BS502" s="9" t="s">
        <v>5129</v>
      </c>
      <c r="BT502" s="17">
        <v>44995</v>
      </c>
      <c r="BU502" s="10" t="s">
        <v>5130</v>
      </c>
      <c r="BV502" s="9" t="s">
        <v>131</v>
      </c>
      <c r="BW502" s="124" t="s">
        <v>113</v>
      </c>
      <c r="BX502" s="10" t="s">
        <v>132</v>
      </c>
      <c r="BY502" s="10" t="s">
        <v>103</v>
      </c>
      <c r="BZ502" s="9" t="s">
        <v>142</v>
      </c>
      <c r="CA502" s="9" t="s">
        <v>103</v>
      </c>
      <c r="CB502" s="10" t="s">
        <v>160</v>
      </c>
      <c r="CC502" s="10" t="s">
        <v>5131</v>
      </c>
      <c r="CD502" s="11" t="s">
        <v>5132</v>
      </c>
      <c r="CE502" s="12" t="s">
        <v>103</v>
      </c>
      <c r="CF502" s="175"/>
      <c r="CG502" s="175"/>
      <c r="CH502" s="182" t="s">
        <v>245</v>
      </c>
      <c r="CI502" s="182" t="s">
        <v>246</v>
      </c>
      <c r="CJ502" s="182" t="s">
        <v>99</v>
      </c>
      <c r="CK502" s="182" t="s">
        <v>247</v>
      </c>
    </row>
    <row r="503" spans="1:89" ht="72" x14ac:dyDescent="0.25">
      <c r="A503" s="140">
        <v>487</v>
      </c>
      <c r="B503" s="10" t="s">
        <v>5133</v>
      </c>
      <c r="C503" s="9" t="s">
        <v>5134</v>
      </c>
      <c r="D503" s="9" t="s">
        <v>1729</v>
      </c>
      <c r="E503" s="17">
        <v>44991</v>
      </c>
      <c r="F503" s="10" t="s">
        <v>5135</v>
      </c>
      <c r="G503" s="10" t="s">
        <v>91</v>
      </c>
      <c r="H503" s="11" t="s">
        <v>92</v>
      </c>
      <c r="I503" s="11" t="s">
        <v>93</v>
      </c>
      <c r="J503" s="19">
        <v>1020759202</v>
      </c>
      <c r="K503" s="9">
        <v>3</v>
      </c>
      <c r="L503" s="9" t="s">
        <v>94</v>
      </c>
      <c r="M503" s="3" t="s">
        <v>95</v>
      </c>
      <c r="N503" s="10" t="s">
        <v>5136</v>
      </c>
      <c r="O503" s="11" t="s">
        <v>97</v>
      </c>
      <c r="P503" s="3" t="s">
        <v>98</v>
      </c>
      <c r="Q503" s="10" t="s">
        <v>99</v>
      </c>
      <c r="R503" s="10" t="s">
        <v>1130</v>
      </c>
      <c r="S503" s="10" t="s">
        <v>2360</v>
      </c>
      <c r="T503" s="10">
        <v>51872606</v>
      </c>
      <c r="U503" s="11" t="s">
        <v>1130</v>
      </c>
      <c r="V503" s="9" t="s">
        <v>103</v>
      </c>
      <c r="W503" s="9" t="s">
        <v>103</v>
      </c>
      <c r="X503" s="9" t="s">
        <v>103</v>
      </c>
      <c r="Y503" s="9" t="s">
        <v>104</v>
      </c>
      <c r="Z503" s="18">
        <v>110807460</v>
      </c>
      <c r="AA503" s="9" t="s">
        <v>103</v>
      </c>
      <c r="AB503" s="9" t="s">
        <v>103</v>
      </c>
      <c r="AC503" s="18">
        <v>11080746</v>
      </c>
      <c r="AD503" s="6" t="s">
        <v>103</v>
      </c>
      <c r="AE503" s="9">
        <v>37923</v>
      </c>
      <c r="AF503" s="9">
        <v>151323</v>
      </c>
      <c r="AG503" s="19">
        <v>2022011000057</v>
      </c>
      <c r="AH503" s="17">
        <v>44999</v>
      </c>
      <c r="AI503" s="17">
        <v>45001</v>
      </c>
      <c r="AJ503" s="9" t="s">
        <v>103</v>
      </c>
      <c r="AK503" s="9" t="s">
        <v>103</v>
      </c>
      <c r="AL503" s="19" t="s">
        <v>103</v>
      </c>
      <c r="AM503" s="9" t="s">
        <v>103</v>
      </c>
      <c r="AN503" s="17" t="s">
        <v>103</v>
      </c>
      <c r="AO503" s="7">
        <v>0</v>
      </c>
      <c r="AP503" s="10" t="s">
        <v>103</v>
      </c>
      <c r="AQ503" s="7">
        <v>0</v>
      </c>
      <c r="AR503" s="10" t="s">
        <v>103</v>
      </c>
      <c r="AS503" s="7">
        <v>0</v>
      </c>
      <c r="AT503" s="3" t="s">
        <v>103</v>
      </c>
      <c r="AU503" s="7">
        <v>0</v>
      </c>
      <c r="AV503" s="3" t="s">
        <v>103</v>
      </c>
      <c r="AW503" s="7">
        <v>0</v>
      </c>
      <c r="AX503" s="3" t="s">
        <v>103</v>
      </c>
      <c r="AY503" s="7">
        <v>0</v>
      </c>
      <c r="AZ503" s="3" t="s">
        <v>103</v>
      </c>
      <c r="BA503" s="9">
        <v>0</v>
      </c>
      <c r="BB503" s="13" t="s">
        <v>103</v>
      </c>
      <c r="BC503" s="3">
        <f t="shared" si="30"/>
        <v>0</v>
      </c>
      <c r="BD503" s="8">
        <f t="shared" si="32"/>
        <v>110807460</v>
      </c>
      <c r="BE503" s="43">
        <v>0</v>
      </c>
      <c r="BF503" s="43">
        <v>0</v>
      </c>
      <c r="BG503" s="43">
        <v>0</v>
      </c>
      <c r="BH503" s="43">
        <v>0</v>
      </c>
      <c r="BI503" s="17">
        <v>45291</v>
      </c>
      <c r="BJ503" s="17">
        <v>45291</v>
      </c>
      <c r="BK503" s="183">
        <f t="shared" ca="1" si="33"/>
        <v>-838</v>
      </c>
      <c r="BL503" s="10" t="s">
        <v>127</v>
      </c>
      <c r="BM503" s="10" t="s">
        <v>95</v>
      </c>
      <c r="BN503" s="9" t="s">
        <v>107</v>
      </c>
      <c r="BO503" s="9" t="s">
        <v>5137</v>
      </c>
      <c r="BP503" s="10">
        <v>0</v>
      </c>
      <c r="BQ503" s="10" t="s">
        <v>4715</v>
      </c>
      <c r="BR503" s="17">
        <v>44999</v>
      </c>
      <c r="BS503" s="9" t="s">
        <v>5075</v>
      </c>
      <c r="BT503" s="17">
        <v>44999</v>
      </c>
      <c r="BU503" s="10" t="s">
        <v>5138</v>
      </c>
      <c r="BV503" s="9" t="s">
        <v>131</v>
      </c>
      <c r="BW503" s="9" t="s">
        <v>113</v>
      </c>
      <c r="BX503" s="10" t="s">
        <v>132</v>
      </c>
      <c r="BY503" s="10" t="s">
        <v>103</v>
      </c>
      <c r="BZ503" s="11" t="s">
        <v>1675</v>
      </c>
      <c r="CA503" s="9" t="s">
        <v>103</v>
      </c>
      <c r="CB503" s="9" t="s">
        <v>117</v>
      </c>
      <c r="CC503" s="10" t="s">
        <v>5139</v>
      </c>
      <c r="CD503" s="10" t="s">
        <v>5140</v>
      </c>
      <c r="CE503" s="12" t="s">
        <v>103</v>
      </c>
      <c r="CF503" s="175"/>
      <c r="CG503" s="175"/>
      <c r="CH503" s="182" t="s">
        <v>726</v>
      </c>
      <c r="CI503" s="182" t="s">
        <v>246</v>
      </c>
      <c r="CJ503" s="182" t="s">
        <v>1137</v>
      </c>
      <c r="CK503" s="182" t="s">
        <v>1137</v>
      </c>
    </row>
    <row r="504" spans="1:89" ht="90" x14ac:dyDescent="0.25">
      <c r="A504" s="140">
        <v>588</v>
      </c>
      <c r="B504" s="10" t="s">
        <v>5141</v>
      </c>
      <c r="C504" s="9" t="s">
        <v>5142</v>
      </c>
      <c r="D504" s="9" t="s">
        <v>1729</v>
      </c>
      <c r="E504" s="17">
        <v>44991</v>
      </c>
      <c r="F504" s="10" t="s">
        <v>5143</v>
      </c>
      <c r="G504" s="10" t="s">
        <v>91</v>
      </c>
      <c r="H504" s="11" t="s">
        <v>92</v>
      </c>
      <c r="I504" s="11" t="s">
        <v>93</v>
      </c>
      <c r="J504" s="19">
        <v>80004587</v>
      </c>
      <c r="K504" s="9">
        <v>0</v>
      </c>
      <c r="L504" s="9" t="s">
        <v>94</v>
      </c>
      <c r="M504" s="3" t="s">
        <v>95</v>
      </c>
      <c r="N504" s="10" t="s">
        <v>3892</v>
      </c>
      <c r="O504" s="11" t="s">
        <v>97</v>
      </c>
      <c r="P504" s="3" t="s">
        <v>98</v>
      </c>
      <c r="Q504" s="10" t="s">
        <v>99</v>
      </c>
      <c r="R504" s="10" t="s">
        <v>522</v>
      </c>
      <c r="S504" s="10" t="s">
        <v>523</v>
      </c>
      <c r="T504" s="11">
        <v>79309847</v>
      </c>
      <c r="U504" s="10" t="s">
        <v>522</v>
      </c>
      <c r="V504" s="9" t="s">
        <v>103</v>
      </c>
      <c r="W504" s="9" t="s">
        <v>103</v>
      </c>
      <c r="X504" s="9" t="s">
        <v>103</v>
      </c>
      <c r="Y504" s="9" t="s">
        <v>104</v>
      </c>
      <c r="Z504" s="18">
        <v>75895490</v>
      </c>
      <c r="AA504" s="9" t="s">
        <v>103</v>
      </c>
      <c r="AB504" s="9" t="s">
        <v>103</v>
      </c>
      <c r="AC504" s="18">
        <v>7589549</v>
      </c>
      <c r="AD504" s="6" t="s">
        <v>103</v>
      </c>
      <c r="AE504" s="9">
        <v>72923</v>
      </c>
      <c r="AF504" s="9">
        <v>145823</v>
      </c>
      <c r="AG504" s="19">
        <v>2022011000068</v>
      </c>
      <c r="AH504" s="17">
        <v>44995</v>
      </c>
      <c r="AI504" s="17">
        <v>44998</v>
      </c>
      <c r="AJ504" s="10" t="s">
        <v>103</v>
      </c>
      <c r="AK504" s="10" t="s">
        <v>103</v>
      </c>
      <c r="AL504" s="21" t="s">
        <v>103</v>
      </c>
      <c r="AM504" s="10" t="s">
        <v>103</v>
      </c>
      <c r="AN504" s="20" t="s">
        <v>103</v>
      </c>
      <c r="AO504" s="7">
        <v>0</v>
      </c>
      <c r="AP504" s="10" t="s">
        <v>103</v>
      </c>
      <c r="AQ504" s="7">
        <v>0</v>
      </c>
      <c r="AR504" s="10" t="s">
        <v>103</v>
      </c>
      <c r="AS504" s="7">
        <v>0</v>
      </c>
      <c r="AT504" s="3" t="s">
        <v>103</v>
      </c>
      <c r="AU504" s="7">
        <v>0</v>
      </c>
      <c r="AV504" s="3" t="s">
        <v>103</v>
      </c>
      <c r="AW504" s="7">
        <v>0</v>
      </c>
      <c r="AX504" s="3" t="s">
        <v>103</v>
      </c>
      <c r="AY504" s="7">
        <v>0</v>
      </c>
      <c r="AZ504" s="3" t="s">
        <v>103</v>
      </c>
      <c r="BA504" s="10">
        <v>0</v>
      </c>
      <c r="BB504" s="13" t="s">
        <v>103</v>
      </c>
      <c r="BC504" s="3">
        <f t="shared" si="30"/>
        <v>0</v>
      </c>
      <c r="BD504" s="8">
        <f t="shared" si="32"/>
        <v>75895490</v>
      </c>
      <c r="BE504" s="43">
        <v>0</v>
      </c>
      <c r="BF504" s="43">
        <v>0</v>
      </c>
      <c r="BG504" s="43">
        <v>0</v>
      </c>
      <c r="BH504" s="43">
        <v>0</v>
      </c>
      <c r="BI504" s="17">
        <v>45291</v>
      </c>
      <c r="BJ504" s="17">
        <v>45291</v>
      </c>
      <c r="BK504" s="183">
        <f t="shared" ca="1" si="33"/>
        <v>-838</v>
      </c>
      <c r="BL504" s="10" t="s">
        <v>127</v>
      </c>
      <c r="BM504" s="10" t="s">
        <v>95</v>
      </c>
      <c r="BN504" s="9" t="s">
        <v>107</v>
      </c>
      <c r="BO504" s="9" t="s">
        <v>5144</v>
      </c>
      <c r="BP504" s="10">
        <v>0</v>
      </c>
      <c r="BQ504" s="9" t="s">
        <v>4715</v>
      </c>
      <c r="BR504" s="17">
        <v>44998</v>
      </c>
      <c r="BS504" s="9" t="s">
        <v>5145</v>
      </c>
      <c r="BT504" s="17">
        <v>44998</v>
      </c>
      <c r="BU504" s="10" t="s">
        <v>5146</v>
      </c>
      <c r="BV504" s="9" t="s">
        <v>131</v>
      </c>
      <c r="BW504" s="124" t="s">
        <v>113</v>
      </c>
      <c r="BX504" s="10" t="s">
        <v>132</v>
      </c>
      <c r="BY504" s="10" t="s">
        <v>103</v>
      </c>
      <c r="BZ504" s="11" t="s">
        <v>788</v>
      </c>
      <c r="CA504" s="9" t="s">
        <v>103</v>
      </c>
      <c r="CB504" s="9" t="s">
        <v>160</v>
      </c>
      <c r="CC504" s="9" t="s">
        <v>5147</v>
      </c>
      <c r="CD504" s="10" t="s">
        <v>5148</v>
      </c>
      <c r="CE504" s="12" t="s">
        <v>103</v>
      </c>
      <c r="CF504" s="175"/>
      <c r="CG504" s="175"/>
      <c r="CH504" s="182" t="s">
        <v>245</v>
      </c>
      <c r="CI504" s="182" t="s">
        <v>246</v>
      </c>
      <c r="CJ504" s="182" t="s">
        <v>99</v>
      </c>
      <c r="CK504" s="182" t="s">
        <v>247</v>
      </c>
    </row>
    <row r="505" spans="1:89" ht="72" x14ac:dyDescent="0.25">
      <c r="A505" s="140">
        <v>676</v>
      </c>
      <c r="B505" s="10" t="s">
        <v>5149</v>
      </c>
      <c r="C505" s="9" t="s">
        <v>5150</v>
      </c>
      <c r="D505" s="9" t="s">
        <v>1729</v>
      </c>
      <c r="E505" s="17">
        <v>44991</v>
      </c>
      <c r="F505" s="10" t="s">
        <v>5151</v>
      </c>
      <c r="G505" s="10" t="s">
        <v>91</v>
      </c>
      <c r="H505" s="11" t="s">
        <v>92</v>
      </c>
      <c r="I505" s="11" t="s">
        <v>93</v>
      </c>
      <c r="J505" s="19">
        <v>1032403442</v>
      </c>
      <c r="K505" s="9">
        <v>1</v>
      </c>
      <c r="L505" s="9" t="s">
        <v>94</v>
      </c>
      <c r="M505" s="3" t="s">
        <v>95</v>
      </c>
      <c r="N505" s="10" t="s">
        <v>5152</v>
      </c>
      <c r="O505" s="11" t="s">
        <v>253</v>
      </c>
      <c r="P505" s="3" t="s">
        <v>98</v>
      </c>
      <c r="Q505" s="10" t="s">
        <v>99</v>
      </c>
      <c r="R505" s="10" t="s">
        <v>718</v>
      </c>
      <c r="S505" s="10" t="s">
        <v>719</v>
      </c>
      <c r="T505" s="10">
        <v>51976278</v>
      </c>
      <c r="U505" s="11" t="s">
        <v>718</v>
      </c>
      <c r="V505" s="9" t="s">
        <v>103</v>
      </c>
      <c r="W505" s="9" t="s">
        <v>103</v>
      </c>
      <c r="X505" s="9" t="s">
        <v>103</v>
      </c>
      <c r="Y505" s="9" t="s">
        <v>104</v>
      </c>
      <c r="Z505" s="18">
        <v>100000000</v>
      </c>
      <c r="AA505" s="9" t="s">
        <v>103</v>
      </c>
      <c r="AB505" s="9" t="s">
        <v>103</v>
      </c>
      <c r="AC505" s="18">
        <v>10000000</v>
      </c>
      <c r="AD505" s="6">
        <v>10920000</v>
      </c>
      <c r="AE505" s="9">
        <v>83423</v>
      </c>
      <c r="AF505" s="9">
        <v>143423</v>
      </c>
      <c r="AG505" s="19">
        <v>2022011000068</v>
      </c>
      <c r="AH505" s="17">
        <v>44995</v>
      </c>
      <c r="AI505" s="17">
        <v>44998</v>
      </c>
      <c r="AJ505" s="10" t="s">
        <v>103</v>
      </c>
      <c r="AK505" s="10" t="s">
        <v>103</v>
      </c>
      <c r="AL505" s="21" t="s">
        <v>103</v>
      </c>
      <c r="AM505" s="10" t="s">
        <v>103</v>
      </c>
      <c r="AN505" s="20" t="s">
        <v>103</v>
      </c>
      <c r="AO505" s="7">
        <v>-3666673</v>
      </c>
      <c r="AP505" s="20">
        <v>45286</v>
      </c>
      <c r="AQ505" s="7">
        <v>49140000</v>
      </c>
      <c r="AR505" s="20">
        <v>45286</v>
      </c>
      <c r="AS505" s="7">
        <v>0</v>
      </c>
      <c r="AT505" s="3" t="s">
        <v>103</v>
      </c>
      <c r="AU505" s="7">
        <v>0</v>
      </c>
      <c r="AV505" s="3" t="s">
        <v>103</v>
      </c>
      <c r="AW505" s="7">
        <v>0</v>
      </c>
      <c r="AX505" s="3" t="s">
        <v>103</v>
      </c>
      <c r="AY505" s="7">
        <v>0</v>
      </c>
      <c r="AZ505" s="3" t="s">
        <v>103</v>
      </c>
      <c r="BA505" s="10">
        <v>1</v>
      </c>
      <c r="BB505" s="20">
        <v>45286</v>
      </c>
      <c r="BC505" s="3">
        <f t="shared" si="30"/>
        <v>136</v>
      </c>
      <c r="BD505" s="8">
        <f t="shared" si="32"/>
        <v>145473327</v>
      </c>
      <c r="BE505" s="154">
        <f>BF505+BG505+BH505</f>
        <v>49140000</v>
      </c>
      <c r="BF505" s="7">
        <v>49140000</v>
      </c>
      <c r="BG505" s="7">
        <v>0</v>
      </c>
      <c r="BH505" s="7">
        <v>0</v>
      </c>
      <c r="BI505" s="17">
        <v>45291</v>
      </c>
      <c r="BJ505" s="17">
        <v>45427</v>
      </c>
      <c r="BK505" s="183">
        <f t="shared" ca="1" si="33"/>
        <v>-702</v>
      </c>
      <c r="BL505" s="10" t="s">
        <v>127</v>
      </c>
      <c r="BM505" s="10" t="s">
        <v>95</v>
      </c>
      <c r="BN505" s="9" t="s">
        <v>107</v>
      </c>
      <c r="BO505" s="9" t="s">
        <v>5153</v>
      </c>
      <c r="BP505" s="10">
        <v>0</v>
      </c>
      <c r="BQ505" s="9" t="s">
        <v>4715</v>
      </c>
      <c r="BR505" s="17">
        <v>44995</v>
      </c>
      <c r="BS505" s="9" t="s">
        <v>5154</v>
      </c>
      <c r="BT505" s="17">
        <v>44998</v>
      </c>
      <c r="BU505" s="10" t="s">
        <v>5155</v>
      </c>
      <c r="BV505" s="10" t="s">
        <v>5156</v>
      </c>
      <c r="BW505" s="9" t="s">
        <v>113</v>
      </c>
      <c r="BX505" s="11" t="s">
        <v>258</v>
      </c>
      <c r="BY505" s="10" t="s">
        <v>103</v>
      </c>
      <c r="BZ505" s="10" t="s">
        <v>2840</v>
      </c>
      <c r="CA505" s="9" t="s">
        <v>103</v>
      </c>
      <c r="CB505" s="9" t="s">
        <v>160</v>
      </c>
      <c r="CC505" s="10" t="s">
        <v>5157</v>
      </c>
      <c r="CD505" s="10" t="s">
        <v>5158</v>
      </c>
      <c r="CE505" s="12" t="s">
        <v>103</v>
      </c>
      <c r="CF505" s="175"/>
      <c r="CG505" s="175"/>
      <c r="CH505" s="182" t="s">
        <v>726</v>
      </c>
      <c r="CI505" s="182" t="s">
        <v>246</v>
      </c>
      <c r="CJ505" s="182" t="s">
        <v>727</v>
      </c>
      <c r="CK505" s="182" t="s">
        <v>728</v>
      </c>
    </row>
    <row r="506" spans="1:89" ht="72" x14ac:dyDescent="0.25">
      <c r="A506" s="140">
        <v>567</v>
      </c>
      <c r="B506" s="10" t="s">
        <v>5159</v>
      </c>
      <c r="C506" s="9" t="s">
        <v>5160</v>
      </c>
      <c r="D506" s="9" t="s">
        <v>1408</v>
      </c>
      <c r="E506" s="17">
        <v>44991</v>
      </c>
      <c r="F506" s="10" t="s">
        <v>5161</v>
      </c>
      <c r="G506" s="10" t="s">
        <v>91</v>
      </c>
      <c r="H506" s="11" t="s">
        <v>92</v>
      </c>
      <c r="I506" s="11" t="s">
        <v>93</v>
      </c>
      <c r="J506" s="19">
        <v>51984988</v>
      </c>
      <c r="K506" s="9">
        <v>9</v>
      </c>
      <c r="L506" s="9" t="s">
        <v>94</v>
      </c>
      <c r="M506" s="3" t="s">
        <v>95</v>
      </c>
      <c r="N506" s="10" t="s">
        <v>5162</v>
      </c>
      <c r="O506" s="11" t="s">
        <v>97</v>
      </c>
      <c r="P506" s="3" t="s">
        <v>98</v>
      </c>
      <c r="Q506" s="10" t="s">
        <v>99</v>
      </c>
      <c r="R506" s="10" t="s">
        <v>783</v>
      </c>
      <c r="S506" s="10" t="s">
        <v>4096</v>
      </c>
      <c r="T506" s="28">
        <v>51815822</v>
      </c>
      <c r="U506" s="10" t="s">
        <v>783</v>
      </c>
      <c r="V506" s="9" t="s">
        <v>103</v>
      </c>
      <c r="W506" s="9" t="s">
        <v>103</v>
      </c>
      <c r="X506" s="9" t="s">
        <v>103</v>
      </c>
      <c r="Y506" s="9" t="s">
        <v>104</v>
      </c>
      <c r="Z506" s="18">
        <v>86520880</v>
      </c>
      <c r="AA506" s="9" t="s">
        <v>103</v>
      </c>
      <c r="AB506" s="9" t="s">
        <v>103</v>
      </c>
      <c r="AC506" s="18">
        <v>8652088</v>
      </c>
      <c r="AD506" s="6" t="s">
        <v>103</v>
      </c>
      <c r="AE506" s="9">
        <v>83223</v>
      </c>
      <c r="AF506" s="9">
        <v>146023</v>
      </c>
      <c r="AG506" s="19">
        <v>2018011001175</v>
      </c>
      <c r="AH506" s="17">
        <v>44996</v>
      </c>
      <c r="AI506" s="17">
        <v>44999</v>
      </c>
      <c r="AJ506" s="10" t="s">
        <v>5163</v>
      </c>
      <c r="AK506" s="10" t="s">
        <v>204</v>
      </c>
      <c r="AL506" s="21">
        <v>10279159</v>
      </c>
      <c r="AM506" s="10">
        <v>7</v>
      </c>
      <c r="AN506" s="20">
        <v>45084</v>
      </c>
      <c r="AO506" s="7">
        <v>0</v>
      </c>
      <c r="AP506" s="10" t="s">
        <v>103</v>
      </c>
      <c r="AQ506" s="7">
        <v>0</v>
      </c>
      <c r="AR506" s="10" t="s">
        <v>103</v>
      </c>
      <c r="AS506" s="7">
        <v>0</v>
      </c>
      <c r="AT506" s="3" t="s">
        <v>103</v>
      </c>
      <c r="AU506" s="7">
        <v>0</v>
      </c>
      <c r="AV506" s="3" t="s">
        <v>103</v>
      </c>
      <c r="AW506" s="7">
        <v>0</v>
      </c>
      <c r="AX506" s="3" t="s">
        <v>103</v>
      </c>
      <c r="AY506" s="7">
        <v>0</v>
      </c>
      <c r="AZ506" s="3" t="s">
        <v>103</v>
      </c>
      <c r="BA506" s="10">
        <v>0</v>
      </c>
      <c r="BB506" s="13" t="s">
        <v>103</v>
      </c>
      <c r="BC506" s="3">
        <f t="shared" si="30"/>
        <v>0</v>
      </c>
      <c r="BD506" s="8">
        <f t="shared" si="32"/>
        <v>86520880</v>
      </c>
      <c r="BE506" s="43">
        <v>0</v>
      </c>
      <c r="BF506" s="43">
        <v>0</v>
      </c>
      <c r="BG506" s="43">
        <v>0</v>
      </c>
      <c r="BH506" s="43">
        <v>0</v>
      </c>
      <c r="BI506" s="17">
        <v>45291</v>
      </c>
      <c r="BJ506" s="17">
        <v>45291</v>
      </c>
      <c r="BK506" s="183">
        <f t="shared" ca="1" si="33"/>
        <v>-838</v>
      </c>
      <c r="BL506" s="10" t="s">
        <v>127</v>
      </c>
      <c r="BM506" s="10" t="s">
        <v>95</v>
      </c>
      <c r="BN506" s="9" t="s">
        <v>107</v>
      </c>
      <c r="BO506" s="10" t="s">
        <v>5164</v>
      </c>
      <c r="BP506" s="10" t="s">
        <v>206</v>
      </c>
      <c r="BQ506" s="10" t="s">
        <v>5165</v>
      </c>
      <c r="BR506" s="20" t="s">
        <v>5166</v>
      </c>
      <c r="BS506" s="10" t="s">
        <v>5167</v>
      </c>
      <c r="BT506" s="20" t="s">
        <v>5168</v>
      </c>
      <c r="BU506" s="10" t="s">
        <v>5169</v>
      </c>
      <c r="BV506" s="9" t="s">
        <v>5170</v>
      </c>
      <c r="BW506" s="9" t="s">
        <v>113</v>
      </c>
      <c r="BX506" s="11" t="s">
        <v>213</v>
      </c>
      <c r="BY506" s="10" t="s">
        <v>103</v>
      </c>
      <c r="BZ506" s="11" t="s">
        <v>788</v>
      </c>
      <c r="CA506" s="9" t="s">
        <v>103</v>
      </c>
      <c r="CB506" s="9" t="s">
        <v>160</v>
      </c>
      <c r="CC506" s="9" t="s">
        <v>5171</v>
      </c>
      <c r="CD506" s="10" t="s">
        <v>5172</v>
      </c>
      <c r="CE506" s="12" t="s">
        <v>103</v>
      </c>
      <c r="CF506" s="175"/>
      <c r="CG506" s="175"/>
      <c r="CH506" s="182" t="s">
        <v>791</v>
      </c>
      <c r="CI506" s="182" t="s">
        <v>121</v>
      </c>
      <c r="CJ506" s="182" t="s">
        <v>99</v>
      </c>
      <c r="CK506" s="182" t="s">
        <v>792</v>
      </c>
    </row>
    <row r="507" spans="1:89" ht="72" x14ac:dyDescent="0.25">
      <c r="A507" s="140">
        <v>638</v>
      </c>
      <c r="B507" s="10" t="s">
        <v>5173</v>
      </c>
      <c r="C507" s="9" t="s">
        <v>5174</v>
      </c>
      <c r="D507" s="9" t="s">
        <v>482</v>
      </c>
      <c r="E507" s="17">
        <v>44993</v>
      </c>
      <c r="F507" s="10" t="s">
        <v>5175</v>
      </c>
      <c r="G507" s="10" t="s">
        <v>91</v>
      </c>
      <c r="H507" s="11" t="s">
        <v>92</v>
      </c>
      <c r="I507" s="11" t="s">
        <v>93</v>
      </c>
      <c r="J507" s="19">
        <v>88179540</v>
      </c>
      <c r="K507" s="9">
        <v>5</v>
      </c>
      <c r="L507" s="9" t="s">
        <v>94</v>
      </c>
      <c r="M507" s="13" t="s">
        <v>95</v>
      </c>
      <c r="N507" s="10" t="s">
        <v>5176</v>
      </c>
      <c r="O507" s="10"/>
      <c r="P507" s="10" t="s">
        <v>168</v>
      </c>
      <c r="Q507" s="10" t="s">
        <v>99</v>
      </c>
      <c r="R507" s="10" t="s">
        <v>238</v>
      </c>
      <c r="S507" s="10" t="s">
        <v>434</v>
      </c>
      <c r="T507" s="10">
        <v>60335962</v>
      </c>
      <c r="U507" s="10" t="s">
        <v>435</v>
      </c>
      <c r="V507" s="9" t="s">
        <v>103</v>
      </c>
      <c r="W507" s="9" t="s">
        <v>103</v>
      </c>
      <c r="X507" s="9" t="s">
        <v>103</v>
      </c>
      <c r="Y507" s="9" t="s">
        <v>104</v>
      </c>
      <c r="Z507" s="18">
        <v>15179092</v>
      </c>
      <c r="AA507" s="9" t="s">
        <v>103</v>
      </c>
      <c r="AB507" s="9" t="s">
        <v>103</v>
      </c>
      <c r="AC507" s="18">
        <v>3794773</v>
      </c>
      <c r="AD507" s="6" t="s">
        <v>103</v>
      </c>
      <c r="AE507" s="9">
        <v>74423</v>
      </c>
      <c r="AF507" s="9">
        <v>154023</v>
      </c>
      <c r="AG507" s="19">
        <v>2022011000068</v>
      </c>
      <c r="AH507" s="20">
        <v>45001</v>
      </c>
      <c r="AI507" s="17">
        <v>45006</v>
      </c>
      <c r="AJ507" s="10" t="s">
        <v>103</v>
      </c>
      <c r="AK507" s="10" t="s">
        <v>103</v>
      </c>
      <c r="AL507" s="21" t="s">
        <v>103</v>
      </c>
      <c r="AM507" s="10" t="s">
        <v>103</v>
      </c>
      <c r="AN507" s="20" t="s">
        <v>103</v>
      </c>
      <c r="AO507" s="7">
        <v>0</v>
      </c>
      <c r="AP507" s="10" t="s">
        <v>103</v>
      </c>
      <c r="AQ507" s="7">
        <v>0</v>
      </c>
      <c r="AR507" s="10" t="s">
        <v>103</v>
      </c>
      <c r="AS507" s="7">
        <v>0</v>
      </c>
      <c r="AT507" s="3" t="s">
        <v>103</v>
      </c>
      <c r="AU507" s="7">
        <v>0</v>
      </c>
      <c r="AV507" s="3" t="s">
        <v>103</v>
      </c>
      <c r="AW507" s="7">
        <v>0</v>
      </c>
      <c r="AX507" s="3" t="s">
        <v>103</v>
      </c>
      <c r="AY507" s="7">
        <v>0</v>
      </c>
      <c r="AZ507" s="3" t="s">
        <v>103</v>
      </c>
      <c r="BA507" s="10">
        <v>0</v>
      </c>
      <c r="BB507" s="10">
        <v>0</v>
      </c>
      <c r="BC507" s="3">
        <f t="shared" si="30"/>
        <v>0</v>
      </c>
      <c r="BD507" s="8">
        <f t="shared" si="32"/>
        <v>15179092</v>
      </c>
      <c r="BE507" s="43">
        <v>0</v>
      </c>
      <c r="BF507" s="43">
        <v>0</v>
      </c>
      <c r="BG507" s="43">
        <v>0</v>
      </c>
      <c r="BH507" s="43">
        <v>0</v>
      </c>
      <c r="BI507" s="17">
        <v>45107</v>
      </c>
      <c r="BJ507" s="17">
        <v>45107</v>
      </c>
      <c r="BK507" s="183">
        <f t="shared" ca="1" si="33"/>
        <v>-1022</v>
      </c>
      <c r="BL507" s="10" t="s">
        <v>127</v>
      </c>
      <c r="BM507" s="10" t="s">
        <v>95</v>
      </c>
      <c r="BN507" s="9" t="s">
        <v>107</v>
      </c>
      <c r="BO507" s="9" t="s">
        <v>5177</v>
      </c>
      <c r="BP507" s="10">
        <v>0</v>
      </c>
      <c r="BQ507" s="9" t="s">
        <v>158</v>
      </c>
      <c r="BR507" s="17">
        <v>45001</v>
      </c>
      <c r="BS507" s="9" t="s">
        <v>5178</v>
      </c>
      <c r="BT507" s="17">
        <v>45002</v>
      </c>
      <c r="BU507" s="10" t="s">
        <v>5179</v>
      </c>
      <c r="BV507" s="9" t="s">
        <v>131</v>
      </c>
      <c r="BW507" s="9" t="s">
        <v>113</v>
      </c>
      <c r="BX507" s="10" t="s">
        <v>132</v>
      </c>
      <c r="BY507" s="9" t="s">
        <v>103</v>
      </c>
      <c r="BZ507" s="10" t="s">
        <v>3886</v>
      </c>
      <c r="CA507" s="10" t="s">
        <v>103</v>
      </c>
      <c r="CB507" s="9" t="s">
        <v>160</v>
      </c>
      <c r="CC507" s="10" t="s">
        <v>5180</v>
      </c>
      <c r="CD507" s="10" t="s">
        <v>5181</v>
      </c>
      <c r="CE507" s="12" t="s">
        <v>103</v>
      </c>
      <c r="CF507" s="175"/>
      <c r="CG507" s="175"/>
      <c r="CH507" s="182" t="s">
        <v>441</v>
      </c>
      <c r="CI507" s="182" t="s">
        <v>246</v>
      </c>
      <c r="CJ507" s="182" t="s">
        <v>99</v>
      </c>
      <c r="CK507" s="182" t="s">
        <v>442</v>
      </c>
    </row>
    <row r="508" spans="1:89" ht="108" x14ac:dyDescent="0.25">
      <c r="A508" s="140">
        <v>640</v>
      </c>
      <c r="B508" s="10" t="s">
        <v>5182</v>
      </c>
      <c r="C508" s="9" t="s">
        <v>5183</v>
      </c>
      <c r="D508" s="9" t="s">
        <v>482</v>
      </c>
      <c r="E508" s="17">
        <v>44993</v>
      </c>
      <c r="F508" s="10" t="s">
        <v>5184</v>
      </c>
      <c r="G508" s="10" t="s">
        <v>91</v>
      </c>
      <c r="H508" s="11" t="s">
        <v>92</v>
      </c>
      <c r="I508" s="11" t="s">
        <v>93</v>
      </c>
      <c r="J508" s="19">
        <v>1030595688</v>
      </c>
      <c r="K508" s="9">
        <v>1</v>
      </c>
      <c r="L508" s="9" t="s">
        <v>94</v>
      </c>
      <c r="M508" s="9" t="s">
        <v>95</v>
      </c>
      <c r="N508" s="10" t="s">
        <v>5185</v>
      </c>
      <c r="O508" s="11" t="s">
        <v>97</v>
      </c>
      <c r="P508" s="10" t="s">
        <v>168</v>
      </c>
      <c r="Q508" s="10" t="s">
        <v>99</v>
      </c>
      <c r="R508" s="10" t="s">
        <v>238</v>
      </c>
      <c r="S508" s="10" t="s">
        <v>434</v>
      </c>
      <c r="T508" s="10">
        <v>60335962</v>
      </c>
      <c r="U508" s="10" t="s">
        <v>435</v>
      </c>
      <c r="V508" s="9" t="s">
        <v>103</v>
      </c>
      <c r="W508" s="9" t="s">
        <v>103</v>
      </c>
      <c r="X508" s="9" t="s">
        <v>103</v>
      </c>
      <c r="Y508" s="9" t="s">
        <v>104</v>
      </c>
      <c r="Z508" s="18">
        <v>37947730</v>
      </c>
      <c r="AA508" s="9" t="s">
        <v>103</v>
      </c>
      <c r="AB508" s="9" t="s">
        <v>103</v>
      </c>
      <c r="AC508" s="18">
        <v>3794773</v>
      </c>
      <c r="AD508" s="6" t="s">
        <v>103</v>
      </c>
      <c r="AE508" s="9">
        <v>143623</v>
      </c>
      <c r="AF508" s="9">
        <v>74623</v>
      </c>
      <c r="AG508" s="19">
        <v>2022011000068</v>
      </c>
      <c r="AH508" s="17">
        <v>44996</v>
      </c>
      <c r="AI508" s="17">
        <v>44999</v>
      </c>
      <c r="AJ508" s="10" t="s">
        <v>103</v>
      </c>
      <c r="AK508" s="10" t="s">
        <v>103</v>
      </c>
      <c r="AL508" s="21" t="s">
        <v>103</v>
      </c>
      <c r="AM508" s="10" t="s">
        <v>103</v>
      </c>
      <c r="AN508" s="20" t="s">
        <v>103</v>
      </c>
      <c r="AO508" s="7">
        <v>0</v>
      </c>
      <c r="AP508" s="10" t="s">
        <v>103</v>
      </c>
      <c r="AQ508" s="7">
        <v>0</v>
      </c>
      <c r="AR508" s="10" t="s">
        <v>103</v>
      </c>
      <c r="AS508" s="7">
        <v>0</v>
      </c>
      <c r="AT508" s="3" t="s">
        <v>103</v>
      </c>
      <c r="AU508" s="7">
        <v>0</v>
      </c>
      <c r="AV508" s="3" t="s">
        <v>103</v>
      </c>
      <c r="AW508" s="7">
        <v>0</v>
      </c>
      <c r="AX508" s="3" t="s">
        <v>103</v>
      </c>
      <c r="AY508" s="7">
        <v>0</v>
      </c>
      <c r="AZ508" s="3" t="s">
        <v>103</v>
      </c>
      <c r="BA508" s="10">
        <v>0</v>
      </c>
      <c r="BB508" s="10">
        <v>0</v>
      </c>
      <c r="BC508" s="3">
        <f t="shared" si="30"/>
        <v>-167</v>
      </c>
      <c r="BD508" s="8">
        <f t="shared" si="32"/>
        <v>37947730</v>
      </c>
      <c r="BE508" s="43">
        <v>0</v>
      </c>
      <c r="BF508" s="43">
        <v>0</v>
      </c>
      <c r="BG508" s="43">
        <v>0</v>
      </c>
      <c r="BH508" s="43">
        <v>0</v>
      </c>
      <c r="BI508" s="17">
        <v>45291</v>
      </c>
      <c r="BJ508" s="17">
        <v>45124</v>
      </c>
      <c r="BK508" s="183">
        <f t="shared" ca="1" si="33"/>
        <v>-1005</v>
      </c>
      <c r="BL508" s="10" t="s">
        <v>127</v>
      </c>
      <c r="BM508" s="10" t="s">
        <v>95</v>
      </c>
      <c r="BN508" s="9" t="s">
        <v>107</v>
      </c>
      <c r="BO508" s="9" t="s">
        <v>5186</v>
      </c>
      <c r="BP508" s="10">
        <v>0</v>
      </c>
      <c r="BQ508" s="9" t="s">
        <v>158</v>
      </c>
      <c r="BR508" s="17">
        <v>44998</v>
      </c>
      <c r="BS508" s="9" t="s">
        <v>5187</v>
      </c>
      <c r="BT508" s="17">
        <v>44998</v>
      </c>
      <c r="BU508" s="10" t="s">
        <v>5188</v>
      </c>
      <c r="BV508" s="10" t="s">
        <v>5189</v>
      </c>
      <c r="BW508" s="9" t="s">
        <v>113</v>
      </c>
      <c r="BX508" s="9" t="s">
        <v>114</v>
      </c>
      <c r="BY508" s="10" t="s">
        <v>103</v>
      </c>
      <c r="BZ508" s="9" t="s">
        <v>5095</v>
      </c>
      <c r="CA508" s="10" t="s">
        <v>5190</v>
      </c>
      <c r="CB508" s="9" t="s">
        <v>117</v>
      </c>
      <c r="CC508" s="10" t="s">
        <v>5191</v>
      </c>
      <c r="CD508" s="10" t="s">
        <v>5192</v>
      </c>
      <c r="CE508" s="12" t="s">
        <v>103</v>
      </c>
      <c r="CF508" s="175"/>
      <c r="CG508" s="175"/>
      <c r="CH508" s="182" t="s">
        <v>441</v>
      </c>
      <c r="CI508" s="182" t="s">
        <v>246</v>
      </c>
      <c r="CJ508" s="182" t="s">
        <v>99</v>
      </c>
      <c r="CK508" s="182" t="s">
        <v>442</v>
      </c>
    </row>
    <row r="509" spans="1:89" ht="72" x14ac:dyDescent="0.25">
      <c r="A509" s="140">
        <v>480</v>
      </c>
      <c r="B509" s="10" t="s">
        <v>5193</v>
      </c>
      <c r="C509" s="9" t="s">
        <v>5194</v>
      </c>
      <c r="D509" s="9" t="s">
        <v>482</v>
      </c>
      <c r="E509" s="17">
        <v>44993</v>
      </c>
      <c r="F509" s="10" t="s">
        <v>5195</v>
      </c>
      <c r="G509" s="10" t="s">
        <v>91</v>
      </c>
      <c r="H509" s="11" t="s">
        <v>92</v>
      </c>
      <c r="I509" s="11" t="s">
        <v>93</v>
      </c>
      <c r="J509" s="19">
        <v>39684866</v>
      </c>
      <c r="K509" s="9">
        <v>8</v>
      </c>
      <c r="L509" s="9" t="s">
        <v>94</v>
      </c>
      <c r="M509" s="3" t="s">
        <v>95</v>
      </c>
      <c r="N509" s="10" t="s">
        <v>5196</v>
      </c>
      <c r="O509" s="10" t="s">
        <v>97</v>
      </c>
      <c r="P509" s="3" t="s">
        <v>98</v>
      </c>
      <c r="Q509" s="10" t="s">
        <v>99</v>
      </c>
      <c r="R509" s="10" t="s">
        <v>1130</v>
      </c>
      <c r="S509" s="10" t="s">
        <v>2360</v>
      </c>
      <c r="T509" s="10">
        <v>51872606</v>
      </c>
      <c r="U509" s="11" t="s">
        <v>1130</v>
      </c>
      <c r="V509" s="9" t="s">
        <v>103</v>
      </c>
      <c r="W509" s="9" t="s">
        <v>103</v>
      </c>
      <c r="X509" s="9" t="s">
        <v>103</v>
      </c>
      <c r="Y509" s="9" t="s">
        <v>104</v>
      </c>
      <c r="Z509" s="18">
        <v>110807460</v>
      </c>
      <c r="AA509" s="9" t="s">
        <v>103</v>
      </c>
      <c r="AB509" s="9" t="s">
        <v>103</v>
      </c>
      <c r="AC509" s="18">
        <v>11080746</v>
      </c>
      <c r="AD509" s="6" t="s">
        <v>103</v>
      </c>
      <c r="AE509" s="9">
        <v>37523</v>
      </c>
      <c r="AF509" s="21">
        <v>153923</v>
      </c>
      <c r="AG509" s="19">
        <v>2022011000057</v>
      </c>
      <c r="AH509" s="20">
        <v>45001</v>
      </c>
      <c r="AI509" s="17">
        <v>45007</v>
      </c>
      <c r="AJ509" s="9" t="s">
        <v>103</v>
      </c>
      <c r="AK509" s="9" t="s">
        <v>103</v>
      </c>
      <c r="AL509" s="19" t="s">
        <v>103</v>
      </c>
      <c r="AM509" s="9" t="s">
        <v>103</v>
      </c>
      <c r="AN509" s="17" t="s">
        <v>103</v>
      </c>
      <c r="AO509" s="7">
        <v>0</v>
      </c>
      <c r="AP509" s="10" t="s">
        <v>103</v>
      </c>
      <c r="AQ509" s="7">
        <v>0</v>
      </c>
      <c r="AR509" s="10" t="s">
        <v>103</v>
      </c>
      <c r="AS509" s="7">
        <v>0</v>
      </c>
      <c r="AT509" s="3" t="s">
        <v>103</v>
      </c>
      <c r="AU509" s="7">
        <v>0</v>
      </c>
      <c r="AV509" s="3" t="s">
        <v>103</v>
      </c>
      <c r="AW509" s="7">
        <v>0</v>
      </c>
      <c r="AX509" s="3" t="s">
        <v>103</v>
      </c>
      <c r="AY509" s="7">
        <v>0</v>
      </c>
      <c r="AZ509" s="3" t="s">
        <v>103</v>
      </c>
      <c r="BA509" s="9">
        <v>0</v>
      </c>
      <c r="BB509" s="13" t="s">
        <v>103</v>
      </c>
      <c r="BC509" s="3">
        <f t="shared" si="30"/>
        <v>0</v>
      </c>
      <c r="BD509" s="8">
        <f t="shared" si="32"/>
        <v>110807460</v>
      </c>
      <c r="BE509" s="43">
        <v>0</v>
      </c>
      <c r="BF509" s="43">
        <v>0</v>
      </c>
      <c r="BG509" s="43">
        <v>0</v>
      </c>
      <c r="BH509" s="43">
        <v>0</v>
      </c>
      <c r="BI509" s="17">
        <v>45291</v>
      </c>
      <c r="BJ509" s="17">
        <v>45291</v>
      </c>
      <c r="BK509" s="183">
        <f t="shared" ca="1" si="33"/>
        <v>-838</v>
      </c>
      <c r="BL509" s="10" t="s">
        <v>127</v>
      </c>
      <c r="BM509" s="10" t="s">
        <v>95</v>
      </c>
      <c r="BN509" s="9" t="s">
        <v>107</v>
      </c>
      <c r="BO509" s="9" t="s">
        <v>5197</v>
      </c>
      <c r="BP509" s="10">
        <v>0</v>
      </c>
      <c r="BQ509" s="10" t="s">
        <v>4715</v>
      </c>
      <c r="BR509" s="17">
        <v>45002</v>
      </c>
      <c r="BS509" s="9" t="s">
        <v>5198</v>
      </c>
      <c r="BT509" s="17">
        <v>45007</v>
      </c>
      <c r="BU509" s="10" t="s">
        <v>5199</v>
      </c>
      <c r="BV509" s="9" t="s">
        <v>131</v>
      </c>
      <c r="BW509" s="9" t="s">
        <v>113</v>
      </c>
      <c r="BX509" s="10" t="s">
        <v>132</v>
      </c>
      <c r="BY509" s="9" t="s">
        <v>103</v>
      </c>
      <c r="BZ509" s="9" t="s">
        <v>5200</v>
      </c>
      <c r="CA509" s="10" t="s">
        <v>103</v>
      </c>
      <c r="CB509" s="9" t="s">
        <v>117</v>
      </c>
      <c r="CC509" s="10" t="s">
        <v>5201</v>
      </c>
      <c r="CD509" s="10" t="s">
        <v>5202</v>
      </c>
      <c r="CE509" s="12" t="s">
        <v>103</v>
      </c>
      <c r="CF509" s="175"/>
      <c r="CG509" s="175"/>
      <c r="CH509" s="182" t="s">
        <v>726</v>
      </c>
      <c r="CI509" s="182" t="s">
        <v>246</v>
      </c>
      <c r="CJ509" s="182" t="s">
        <v>1137</v>
      </c>
      <c r="CK509" s="182" t="s">
        <v>1137</v>
      </c>
    </row>
    <row r="510" spans="1:89" ht="72" x14ac:dyDescent="0.25">
      <c r="A510" s="140">
        <v>674</v>
      </c>
      <c r="B510" s="10" t="s">
        <v>5203</v>
      </c>
      <c r="C510" s="9" t="s">
        <v>5204</v>
      </c>
      <c r="D510" s="9" t="s">
        <v>1118</v>
      </c>
      <c r="E510" s="17">
        <v>44994</v>
      </c>
      <c r="F510" s="10" t="s">
        <v>5205</v>
      </c>
      <c r="G510" s="10" t="s">
        <v>91</v>
      </c>
      <c r="H510" s="11" t="s">
        <v>92</v>
      </c>
      <c r="I510" s="11" t="s">
        <v>93</v>
      </c>
      <c r="J510" s="19">
        <v>1049627604</v>
      </c>
      <c r="K510" s="9">
        <v>1</v>
      </c>
      <c r="L510" s="9" t="s">
        <v>94</v>
      </c>
      <c r="M510" s="13" t="s">
        <v>95</v>
      </c>
      <c r="N510" s="10" t="s">
        <v>5206</v>
      </c>
      <c r="O510" s="11" t="s">
        <v>97</v>
      </c>
      <c r="P510" s="10" t="s">
        <v>168</v>
      </c>
      <c r="Q510" s="10" t="s">
        <v>99</v>
      </c>
      <c r="R510" s="10" t="s">
        <v>1130</v>
      </c>
      <c r="S510" s="10" t="s">
        <v>1131</v>
      </c>
      <c r="T510" s="10">
        <v>91226679</v>
      </c>
      <c r="U510" s="11" t="s">
        <v>1130</v>
      </c>
      <c r="V510" s="9" t="s">
        <v>103</v>
      </c>
      <c r="W510" s="9" t="s">
        <v>103</v>
      </c>
      <c r="X510" s="9" t="s">
        <v>103</v>
      </c>
      <c r="Y510" s="9" t="s">
        <v>104</v>
      </c>
      <c r="Z510" s="18">
        <v>9714620</v>
      </c>
      <c r="AA510" s="9" t="s">
        <v>103</v>
      </c>
      <c r="AB510" s="9" t="s">
        <v>103</v>
      </c>
      <c r="AC510" s="18">
        <v>4857310</v>
      </c>
      <c r="AD510" s="6" t="s">
        <v>103</v>
      </c>
      <c r="AE510" s="9">
        <v>81023</v>
      </c>
      <c r="AF510" s="9">
        <v>158123</v>
      </c>
      <c r="AG510" s="19">
        <v>2018011001068</v>
      </c>
      <c r="AH510" s="20">
        <v>45006</v>
      </c>
      <c r="AI510" s="17">
        <v>45007</v>
      </c>
      <c r="AJ510" s="10" t="s">
        <v>103</v>
      </c>
      <c r="AK510" s="10" t="s">
        <v>103</v>
      </c>
      <c r="AL510" s="21" t="s">
        <v>103</v>
      </c>
      <c r="AM510" s="10" t="s">
        <v>103</v>
      </c>
      <c r="AN510" s="20" t="s">
        <v>103</v>
      </c>
      <c r="AO510" s="7">
        <v>0</v>
      </c>
      <c r="AP510" s="10" t="s">
        <v>103</v>
      </c>
      <c r="AQ510" s="7">
        <v>0</v>
      </c>
      <c r="AR510" s="10" t="s">
        <v>103</v>
      </c>
      <c r="AS510" s="7">
        <v>0</v>
      </c>
      <c r="AT510" s="3" t="s">
        <v>103</v>
      </c>
      <c r="AU510" s="7">
        <v>0</v>
      </c>
      <c r="AV510" s="3" t="s">
        <v>103</v>
      </c>
      <c r="AW510" s="7">
        <v>0</v>
      </c>
      <c r="AX510" s="3" t="s">
        <v>103</v>
      </c>
      <c r="AY510" s="7">
        <v>0</v>
      </c>
      <c r="AZ510" s="3" t="s">
        <v>103</v>
      </c>
      <c r="BA510" s="10">
        <v>0</v>
      </c>
      <c r="BB510" s="10">
        <v>0</v>
      </c>
      <c r="BC510" s="3">
        <f t="shared" si="30"/>
        <v>0</v>
      </c>
      <c r="BD510" s="8">
        <f t="shared" si="32"/>
        <v>9714620</v>
      </c>
      <c r="BE510" s="43">
        <v>0</v>
      </c>
      <c r="BF510" s="43">
        <v>0</v>
      </c>
      <c r="BG510" s="43">
        <v>0</v>
      </c>
      <c r="BH510" s="43">
        <v>0</v>
      </c>
      <c r="BI510" s="17">
        <v>45046</v>
      </c>
      <c r="BJ510" s="17">
        <v>45046</v>
      </c>
      <c r="BK510" s="183">
        <f t="shared" ca="1" si="33"/>
        <v>-1083</v>
      </c>
      <c r="BL510" s="10" t="s">
        <v>127</v>
      </c>
      <c r="BM510" s="10" t="s">
        <v>95</v>
      </c>
      <c r="BN510" s="9" t="s">
        <v>107</v>
      </c>
      <c r="BO510" s="9" t="s">
        <v>5207</v>
      </c>
      <c r="BP510" s="10">
        <v>0</v>
      </c>
      <c r="BQ510" s="9" t="s">
        <v>109</v>
      </c>
      <c r="BR510" s="17">
        <v>45006</v>
      </c>
      <c r="BS510" s="9" t="s">
        <v>5208</v>
      </c>
      <c r="BT510" s="17">
        <v>45006</v>
      </c>
      <c r="BU510" s="10" t="s">
        <v>5209</v>
      </c>
      <c r="BV510" s="9" t="s">
        <v>131</v>
      </c>
      <c r="BW510" s="9" t="s">
        <v>113</v>
      </c>
      <c r="BX510" s="10" t="s">
        <v>132</v>
      </c>
      <c r="BY510" s="9" t="s">
        <v>103</v>
      </c>
      <c r="BZ510" s="9" t="s">
        <v>5210</v>
      </c>
      <c r="CA510" s="10" t="s">
        <v>103</v>
      </c>
      <c r="CB510" s="9" t="s">
        <v>160</v>
      </c>
      <c r="CC510" s="10" t="s">
        <v>5211</v>
      </c>
      <c r="CD510" s="10" t="s">
        <v>5212</v>
      </c>
      <c r="CE510" s="12" t="s">
        <v>103</v>
      </c>
      <c r="CF510" s="175"/>
      <c r="CG510" s="175"/>
      <c r="CH510" s="182" t="s">
        <v>726</v>
      </c>
      <c r="CI510" s="182" t="s">
        <v>246</v>
      </c>
      <c r="CJ510" s="182" t="s">
        <v>1137</v>
      </c>
      <c r="CK510" s="182" t="s">
        <v>1137</v>
      </c>
    </row>
    <row r="511" spans="1:89" ht="90" x14ac:dyDescent="0.25">
      <c r="A511" s="140">
        <v>649</v>
      </c>
      <c r="B511" s="10" t="s">
        <v>5213</v>
      </c>
      <c r="C511" s="9" t="s">
        <v>5214</v>
      </c>
      <c r="D511" s="9" t="s">
        <v>482</v>
      </c>
      <c r="E511" s="17">
        <v>44994</v>
      </c>
      <c r="F511" s="10" t="s">
        <v>5215</v>
      </c>
      <c r="G511" s="10" t="s">
        <v>91</v>
      </c>
      <c r="H511" s="11" t="s">
        <v>92</v>
      </c>
      <c r="I511" s="11" t="s">
        <v>93</v>
      </c>
      <c r="J511" s="19">
        <v>17690666</v>
      </c>
      <c r="K511" s="9">
        <v>6</v>
      </c>
      <c r="L511" s="9" t="s">
        <v>94</v>
      </c>
      <c r="M511" s="9" t="s">
        <v>2422</v>
      </c>
      <c r="N511" s="10" t="s">
        <v>4799</v>
      </c>
      <c r="O511" s="11" t="s">
        <v>253</v>
      </c>
      <c r="P511" s="3" t="s">
        <v>98</v>
      </c>
      <c r="Q511" s="10" t="s">
        <v>99</v>
      </c>
      <c r="R511" s="10" t="s">
        <v>591</v>
      </c>
      <c r="S511" s="9" t="s">
        <v>592</v>
      </c>
      <c r="T511" s="10">
        <v>52272737</v>
      </c>
      <c r="U511" s="10" t="s">
        <v>591</v>
      </c>
      <c r="V511" s="10" t="s">
        <v>593</v>
      </c>
      <c r="W511" s="9" t="s">
        <v>103</v>
      </c>
      <c r="X511" s="9" t="s">
        <v>103</v>
      </c>
      <c r="Y511" s="9" t="s">
        <v>104</v>
      </c>
      <c r="Z511" s="18">
        <v>74377557</v>
      </c>
      <c r="AA511" s="9" t="s">
        <v>103</v>
      </c>
      <c r="AB511" s="9" t="s">
        <v>103</v>
      </c>
      <c r="AC511" s="18">
        <v>7589549</v>
      </c>
      <c r="AD511" s="6" t="s">
        <v>103</v>
      </c>
      <c r="AE511" s="9">
        <v>72723</v>
      </c>
      <c r="AF511" s="9">
        <v>148323</v>
      </c>
      <c r="AG511" s="19">
        <v>2022011000068</v>
      </c>
      <c r="AH511" s="17">
        <v>44999</v>
      </c>
      <c r="AI511" s="17">
        <v>45001</v>
      </c>
      <c r="AJ511" s="10" t="s">
        <v>103</v>
      </c>
      <c r="AK511" s="10" t="s">
        <v>103</v>
      </c>
      <c r="AL511" s="21" t="s">
        <v>103</v>
      </c>
      <c r="AM511" s="10" t="s">
        <v>103</v>
      </c>
      <c r="AN511" s="20" t="s">
        <v>103</v>
      </c>
      <c r="AO511" s="7">
        <v>0</v>
      </c>
      <c r="AP511" s="10" t="s">
        <v>103</v>
      </c>
      <c r="AQ511" s="7">
        <v>0</v>
      </c>
      <c r="AR511" s="10" t="s">
        <v>103</v>
      </c>
      <c r="AS511" s="7">
        <v>0</v>
      </c>
      <c r="AT511" s="3" t="s">
        <v>103</v>
      </c>
      <c r="AU511" s="7">
        <v>0</v>
      </c>
      <c r="AV511" s="3" t="s">
        <v>103</v>
      </c>
      <c r="AW511" s="7">
        <v>0</v>
      </c>
      <c r="AX511" s="3" t="s">
        <v>103</v>
      </c>
      <c r="AY511" s="7">
        <v>0</v>
      </c>
      <c r="AZ511" s="3" t="s">
        <v>103</v>
      </c>
      <c r="BA511" s="10">
        <v>0</v>
      </c>
      <c r="BB511" s="13" t="s">
        <v>103</v>
      </c>
      <c r="BC511" s="3">
        <f t="shared" si="30"/>
        <v>0</v>
      </c>
      <c r="BD511" s="8">
        <f t="shared" si="32"/>
        <v>74377557</v>
      </c>
      <c r="BE511" s="43">
        <v>0</v>
      </c>
      <c r="BF511" s="43">
        <v>0</v>
      </c>
      <c r="BG511" s="43">
        <v>0</v>
      </c>
      <c r="BH511" s="43">
        <v>0</v>
      </c>
      <c r="BI511" s="17">
        <v>45291</v>
      </c>
      <c r="BJ511" s="17">
        <v>45291</v>
      </c>
      <c r="BK511" s="183">
        <f t="shared" ca="1" si="33"/>
        <v>-838</v>
      </c>
      <c r="BL511" s="10" t="s">
        <v>127</v>
      </c>
      <c r="BM511" s="10" t="s">
        <v>5216</v>
      </c>
      <c r="BN511" s="9" t="s">
        <v>107</v>
      </c>
      <c r="BO511" s="9" t="s">
        <v>5217</v>
      </c>
      <c r="BP511" s="10">
        <v>0</v>
      </c>
      <c r="BQ511" s="10" t="s">
        <v>4715</v>
      </c>
      <c r="BR511" s="17">
        <v>44999</v>
      </c>
      <c r="BS511" s="9" t="s">
        <v>5218</v>
      </c>
      <c r="BT511" s="17">
        <v>45001</v>
      </c>
      <c r="BU511" s="10" t="s">
        <v>5219</v>
      </c>
      <c r="BV511" s="9" t="s">
        <v>131</v>
      </c>
      <c r="BW511" s="124" t="s">
        <v>113</v>
      </c>
      <c r="BX511" s="10" t="s">
        <v>132</v>
      </c>
      <c r="BY511" s="10" t="s">
        <v>103</v>
      </c>
      <c r="BZ511" s="9" t="s">
        <v>142</v>
      </c>
      <c r="CA511" s="9" t="s">
        <v>103</v>
      </c>
      <c r="CB511" s="9" t="s">
        <v>160</v>
      </c>
      <c r="CC511" s="9" t="s">
        <v>5220</v>
      </c>
      <c r="CD511" s="10" t="s">
        <v>5221</v>
      </c>
      <c r="CE511" s="12" t="s">
        <v>103</v>
      </c>
      <c r="CF511" s="175"/>
      <c r="CG511" s="175"/>
      <c r="CH511" s="182" t="s">
        <v>245</v>
      </c>
      <c r="CI511" s="182" t="s">
        <v>246</v>
      </c>
      <c r="CJ511" s="182" t="s">
        <v>99</v>
      </c>
      <c r="CK511" s="182" t="s">
        <v>247</v>
      </c>
    </row>
    <row r="512" spans="1:89" ht="90" x14ac:dyDescent="0.25">
      <c r="A512" s="140">
        <v>605</v>
      </c>
      <c r="B512" s="11" t="s">
        <v>5222</v>
      </c>
      <c r="C512" s="9" t="s">
        <v>5223</v>
      </c>
      <c r="D512" s="9" t="s">
        <v>482</v>
      </c>
      <c r="E512" s="17">
        <v>44994</v>
      </c>
      <c r="F512" s="10" t="s">
        <v>5224</v>
      </c>
      <c r="G512" s="10" t="s">
        <v>91</v>
      </c>
      <c r="H512" s="11" t="s">
        <v>92</v>
      </c>
      <c r="I512" s="11" t="s">
        <v>93</v>
      </c>
      <c r="J512" s="19">
        <v>1020732336</v>
      </c>
      <c r="K512" s="9">
        <v>7</v>
      </c>
      <c r="L512" s="9" t="s">
        <v>94</v>
      </c>
      <c r="M512" s="9" t="s">
        <v>601</v>
      </c>
      <c r="N512" s="10" t="s">
        <v>5225</v>
      </c>
      <c r="O512" s="10" t="s">
        <v>384</v>
      </c>
      <c r="P512" s="3" t="s">
        <v>98</v>
      </c>
      <c r="Q512" s="10" t="s">
        <v>99</v>
      </c>
      <c r="R512" s="10" t="s">
        <v>522</v>
      </c>
      <c r="S512" s="10" t="s">
        <v>523</v>
      </c>
      <c r="T512" s="11">
        <v>79309847</v>
      </c>
      <c r="U512" s="11" t="s">
        <v>522</v>
      </c>
      <c r="V512" s="9" t="s">
        <v>103</v>
      </c>
      <c r="W512" s="9" t="s">
        <v>103</v>
      </c>
      <c r="X512" s="9" t="s">
        <v>103</v>
      </c>
      <c r="Y512" s="9" t="s">
        <v>104</v>
      </c>
      <c r="Z512" s="18">
        <v>124468620</v>
      </c>
      <c r="AA512" s="9" t="s">
        <v>103</v>
      </c>
      <c r="AB512" s="9" t="s">
        <v>103</v>
      </c>
      <c r="AC512" s="18">
        <v>12446862</v>
      </c>
      <c r="AD512" s="6" t="s">
        <v>103</v>
      </c>
      <c r="AE512" s="9">
        <v>73023</v>
      </c>
      <c r="AF512" s="9">
        <v>156623</v>
      </c>
      <c r="AG512" s="19" t="s">
        <v>221</v>
      </c>
      <c r="AH512" s="20">
        <v>45002</v>
      </c>
      <c r="AI512" s="17">
        <v>45007</v>
      </c>
      <c r="AJ512" s="9" t="s">
        <v>103</v>
      </c>
      <c r="AK512" s="9" t="s">
        <v>103</v>
      </c>
      <c r="AL512" s="19" t="s">
        <v>103</v>
      </c>
      <c r="AM512" s="9" t="s">
        <v>103</v>
      </c>
      <c r="AN512" s="17" t="s">
        <v>103</v>
      </c>
      <c r="AO512" s="7">
        <v>0</v>
      </c>
      <c r="AP512" s="10" t="s">
        <v>103</v>
      </c>
      <c r="AQ512" s="7">
        <v>0</v>
      </c>
      <c r="AR512" s="10" t="s">
        <v>103</v>
      </c>
      <c r="AS512" s="7">
        <v>0</v>
      </c>
      <c r="AT512" s="3" t="s">
        <v>103</v>
      </c>
      <c r="AU512" s="7">
        <v>0</v>
      </c>
      <c r="AV512" s="3" t="s">
        <v>103</v>
      </c>
      <c r="AW512" s="7">
        <v>0</v>
      </c>
      <c r="AX512" s="3" t="s">
        <v>103</v>
      </c>
      <c r="AY512" s="7">
        <v>0</v>
      </c>
      <c r="AZ512" s="3" t="s">
        <v>103</v>
      </c>
      <c r="BA512" s="9">
        <v>0</v>
      </c>
      <c r="BB512" s="13" t="s">
        <v>103</v>
      </c>
      <c r="BC512" s="3">
        <f t="shared" si="30"/>
        <v>0</v>
      </c>
      <c r="BD512" s="8">
        <f t="shared" si="32"/>
        <v>124468620</v>
      </c>
      <c r="BE512" s="43">
        <v>0</v>
      </c>
      <c r="BF512" s="43">
        <v>0</v>
      </c>
      <c r="BG512" s="43">
        <v>0</v>
      </c>
      <c r="BH512" s="43">
        <v>0</v>
      </c>
      <c r="BI512" s="17">
        <v>45291</v>
      </c>
      <c r="BJ512" s="17">
        <v>45291</v>
      </c>
      <c r="BK512" s="183">
        <f t="shared" ca="1" si="33"/>
        <v>-838</v>
      </c>
      <c r="BL512" s="10" t="s">
        <v>127</v>
      </c>
      <c r="BM512" s="10" t="s">
        <v>95</v>
      </c>
      <c r="BN512" s="9" t="s">
        <v>107</v>
      </c>
      <c r="BO512" s="10" t="s">
        <v>5226</v>
      </c>
      <c r="BP512" s="10">
        <v>0</v>
      </c>
      <c r="BQ512" s="9" t="s">
        <v>4715</v>
      </c>
      <c r="BR512" s="17">
        <v>45002</v>
      </c>
      <c r="BS512" s="9" t="s">
        <v>5227</v>
      </c>
      <c r="BT512" s="17">
        <v>45007</v>
      </c>
      <c r="BU512" s="10" t="s">
        <v>5228</v>
      </c>
      <c r="BV512" s="9" t="s">
        <v>131</v>
      </c>
      <c r="BW512" s="124" t="s">
        <v>113</v>
      </c>
      <c r="BX512" s="10" t="s">
        <v>132</v>
      </c>
      <c r="BY512" s="9" t="s">
        <v>103</v>
      </c>
      <c r="BZ512" s="9" t="s">
        <v>142</v>
      </c>
      <c r="CA512" s="9" t="s">
        <v>103</v>
      </c>
      <c r="CB512" s="9" t="s">
        <v>117</v>
      </c>
      <c r="CC512" s="10" t="s">
        <v>5229</v>
      </c>
      <c r="CD512" s="10" t="s">
        <v>5230</v>
      </c>
      <c r="CE512" s="12" t="s">
        <v>103</v>
      </c>
      <c r="CF512" s="175"/>
      <c r="CG512" s="175"/>
      <c r="CH512" s="182" t="s">
        <v>245</v>
      </c>
      <c r="CI512" s="182" t="s">
        <v>246</v>
      </c>
      <c r="CJ512" s="182" t="s">
        <v>99</v>
      </c>
      <c r="CK512" s="182" t="s">
        <v>247</v>
      </c>
    </row>
    <row r="513" spans="1:89" ht="108" x14ac:dyDescent="0.25">
      <c r="A513" s="140">
        <v>611</v>
      </c>
      <c r="B513" s="10" t="s">
        <v>5231</v>
      </c>
      <c r="C513" s="9" t="s">
        <v>5232</v>
      </c>
      <c r="D513" s="9" t="s">
        <v>482</v>
      </c>
      <c r="E513" s="17">
        <v>44994</v>
      </c>
      <c r="F513" s="10" t="s">
        <v>5233</v>
      </c>
      <c r="G513" s="10" t="s">
        <v>91</v>
      </c>
      <c r="H513" s="11" t="s">
        <v>92</v>
      </c>
      <c r="I513" s="11" t="s">
        <v>93</v>
      </c>
      <c r="J513" s="19">
        <v>86039854</v>
      </c>
      <c r="K513" s="9">
        <v>5</v>
      </c>
      <c r="L513" s="9" t="s">
        <v>94</v>
      </c>
      <c r="M513" s="3" t="s">
        <v>95</v>
      </c>
      <c r="N513" s="10" t="s">
        <v>5234</v>
      </c>
      <c r="O513" s="11" t="s">
        <v>253</v>
      </c>
      <c r="P513" s="3" t="s">
        <v>98</v>
      </c>
      <c r="Q513" s="10" t="s">
        <v>99</v>
      </c>
      <c r="R513" s="10" t="s">
        <v>522</v>
      </c>
      <c r="S513" s="10" t="s">
        <v>523</v>
      </c>
      <c r="T513" s="11">
        <v>79309847</v>
      </c>
      <c r="U513" s="11" t="s">
        <v>522</v>
      </c>
      <c r="V513" s="9" t="s">
        <v>103</v>
      </c>
      <c r="W513" s="9" t="s">
        <v>103</v>
      </c>
      <c r="X513" s="9" t="s">
        <v>103</v>
      </c>
      <c r="Y513" s="9" t="s">
        <v>104</v>
      </c>
      <c r="Z513" s="18">
        <v>124468620</v>
      </c>
      <c r="AA513" s="9" t="s">
        <v>103</v>
      </c>
      <c r="AB513" s="9" t="s">
        <v>103</v>
      </c>
      <c r="AC513" s="18">
        <v>12446862</v>
      </c>
      <c r="AD513" s="6" t="s">
        <v>103</v>
      </c>
      <c r="AE513" s="9">
        <v>77223</v>
      </c>
      <c r="AF513" s="9">
        <v>165823</v>
      </c>
      <c r="AG513" s="19">
        <v>2022011000068</v>
      </c>
      <c r="AH513" s="20">
        <v>45008</v>
      </c>
      <c r="AI513" s="17">
        <v>45016</v>
      </c>
      <c r="AJ513" s="10" t="s">
        <v>103</v>
      </c>
      <c r="AK513" s="10" t="s">
        <v>103</v>
      </c>
      <c r="AL513" s="21" t="s">
        <v>103</v>
      </c>
      <c r="AM513" s="10" t="s">
        <v>103</v>
      </c>
      <c r="AN513" s="20" t="s">
        <v>103</v>
      </c>
      <c r="AO513" s="7">
        <v>0</v>
      </c>
      <c r="AP513" s="10" t="s">
        <v>103</v>
      </c>
      <c r="AQ513" s="7">
        <v>0</v>
      </c>
      <c r="AR513" s="10" t="s">
        <v>103</v>
      </c>
      <c r="AS513" s="7">
        <v>0</v>
      </c>
      <c r="AT513" s="3" t="s">
        <v>103</v>
      </c>
      <c r="AU513" s="7">
        <v>0</v>
      </c>
      <c r="AV513" s="3" t="s">
        <v>103</v>
      </c>
      <c r="AW513" s="7">
        <v>0</v>
      </c>
      <c r="AX513" s="3" t="s">
        <v>103</v>
      </c>
      <c r="AY513" s="7">
        <v>0</v>
      </c>
      <c r="AZ513" s="3" t="s">
        <v>103</v>
      </c>
      <c r="BA513" s="10">
        <v>0</v>
      </c>
      <c r="BB513" s="13" t="s">
        <v>103</v>
      </c>
      <c r="BC513" s="3">
        <f t="shared" ref="BC513:BC575" si="34">BJ513-BI513</f>
        <v>0</v>
      </c>
      <c r="BD513" s="8">
        <f t="shared" si="32"/>
        <v>124468620</v>
      </c>
      <c r="BE513" s="43">
        <v>0</v>
      </c>
      <c r="BF513" s="43">
        <v>0</v>
      </c>
      <c r="BG513" s="43">
        <v>0</v>
      </c>
      <c r="BH513" s="43">
        <v>0</v>
      </c>
      <c r="BI513" s="17">
        <v>45291</v>
      </c>
      <c r="BJ513" s="17">
        <v>45291</v>
      </c>
      <c r="BK513" s="183">
        <f t="shared" ca="1" si="33"/>
        <v>-838</v>
      </c>
      <c r="BL513" s="10" t="s">
        <v>127</v>
      </c>
      <c r="BM513" s="10" t="s">
        <v>95</v>
      </c>
      <c r="BN513" s="9" t="s">
        <v>107</v>
      </c>
      <c r="BO513" s="9" t="s">
        <v>5235</v>
      </c>
      <c r="BP513" s="10">
        <v>0</v>
      </c>
      <c r="BQ513" s="9" t="s">
        <v>4715</v>
      </c>
      <c r="BR513" s="17">
        <v>45012</v>
      </c>
      <c r="BS513" s="9" t="s">
        <v>5236</v>
      </c>
      <c r="BT513" s="17">
        <v>45013</v>
      </c>
      <c r="BU513" s="10" t="s">
        <v>5237</v>
      </c>
      <c r="BV513" s="9" t="s">
        <v>131</v>
      </c>
      <c r="BW513" s="124" t="s">
        <v>113</v>
      </c>
      <c r="BX513" s="10" t="s">
        <v>132</v>
      </c>
      <c r="BY513" s="9" t="s">
        <v>103</v>
      </c>
      <c r="BZ513" s="11" t="s">
        <v>788</v>
      </c>
      <c r="CA513" s="10" t="s">
        <v>103</v>
      </c>
      <c r="CB513" s="9" t="s">
        <v>160</v>
      </c>
      <c r="CC513" s="10" t="s">
        <v>5238</v>
      </c>
      <c r="CD513" s="10" t="s">
        <v>5239</v>
      </c>
      <c r="CE513" s="12" t="s">
        <v>103</v>
      </c>
      <c r="CF513" s="175"/>
      <c r="CG513" s="175"/>
      <c r="CH513" s="182" t="s">
        <v>245</v>
      </c>
      <c r="CI513" s="182" t="s">
        <v>246</v>
      </c>
      <c r="CJ513" s="182" t="s">
        <v>99</v>
      </c>
      <c r="CK513" s="182" t="s">
        <v>247</v>
      </c>
    </row>
    <row r="514" spans="1:89" ht="90" x14ac:dyDescent="0.25">
      <c r="A514" s="140">
        <v>367</v>
      </c>
      <c r="B514" s="10" t="s">
        <v>5240</v>
      </c>
      <c r="C514" s="9" t="s">
        <v>5241</v>
      </c>
      <c r="D514" s="9" t="s">
        <v>1118</v>
      </c>
      <c r="E514" s="17">
        <v>44995</v>
      </c>
      <c r="F514" s="10" t="s">
        <v>5242</v>
      </c>
      <c r="G514" s="10" t="s">
        <v>91</v>
      </c>
      <c r="H514" s="11" t="s">
        <v>92</v>
      </c>
      <c r="I514" s="11" t="s">
        <v>93</v>
      </c>
      <c r="J514" s="19">
        <v>1010168877</v>
      </c>
      <c r="K514" s="9">
        <v>1</v>
      </c>
      <c r="L514" s="9" t="s">
        <v>94</v>
      </c>
      <c r="M514" s="9" t="s">
        <v>95</v>
      </c>
      <c r="N514" s="10" t="s">
        <v>5243</v>
      </c>
      <c r="O514" s="10"/>
      <c r="P514" s="10" t="s">
        <v>168</v>
      </c>
      <c r="Q514" s="10" t="s">
        <v>99</v>
      </c>
      <c r="R514" s="10" t="s">
        <v>266</v>
      </c>
      <c r="S514" s="10" t="s">
        <v>267</v>
      </c>
      <c r="T514" s="10">
        <v>31905812</v>
      </c>
      <c r="U514" s="10" t="s">
        <v>266</v>
      </c>
      <c r="V514" s="10" t="s">
        <v>268</v>
      </c>
      <c r="W514" s="9" t="s">
        <v>103</v>
      </c>
      <c r="X514" s="9" t="s">
        <v>103</v>
      </c>
      <c r="Y514" s="9" t="s">
        <v>104</v>
      </c>
      <c r="Z514" s="18">
        <v>116514778</v>
      </c>
      <c r="AA514" s="9" t="s">
        <v>103</v>
      </c>
      <c r="AB514" s="9" t="s">
        <v>103</v>
      </c>
      <c r="AC514" s="18">
        <v>17304178</v>
      </c>
      <c r="AD514" s="6" t="s">
        <v>103</v>
      </c>
      <c r="AE514" s="9">
        <v>70823</v>
      </c>
      <c r="AF514" s="9">
        <v>151723</v>
      </c>
      <c r="AG514" s="19">
        <v>2022011000068</v>
      </c>
      <c r="AH514" s="17">
        <v>45001</v>
      </c>
      <c r="AI514" s="17">
        <v>45002</v>
      </c>
      <c r="AJ514" s="9" t="s">
        <v>103</v>
      </c>
      <c r="AK514" s="9" t="s">
        <v>103</v>
      </c>
      <c r="AL514" s="19" t="s">
        <v>103</v>
      </c>
      <c r="AM514" s="9" t="s">
        <v>103</v>
      </c>
      <c r="AN514" s="20" t="s">
        <v>103</v>
      </c>
      <c r="AO514" s="7">
        <v>0</v>
      </c>
      <c r="AP514" s="10" t="s">
        <v>103</v>
      </c>
      <c r="AQ514" s="7">
        <v>0</v>
      </c>
      <c r="AR514" s="10" t="s">
        <v>103</v>
      </c>
      <c r="AS514" s="7">
        <v>0</v>
      </c>
      <c r="AT514" s="3" t="s">
        <v>103</v>
      </c>
      <c r="AU514" s="7">
        <v>0</v>
      </c>
      <c r="AV514" s="3" t="s">
        <v>103</v>
      </c>
      <c r="AW514" s="7">
        <v>0</v>
      </c>
      <c r="AX514" s="3" t="s">
        <v>103</v>
      </c>
      <c r="AY514" s="7">
        <v>0</v>
      </c>
      <c r="AZ514" s="3" t="s">
        <v>103</v>
      </c>
      <c r="BA514" s="9">
        <v>0</v>
      </c>
      <c r="BB514" s="9">
        <v>0</v>
      </c>
      <c r="BC514" s="3">
        <f t="shared" si="34"/>
        <v>-138</v>
      </c>
      <c r="BD514" s="8">
        <f t="shared" si="32"/>
        <v>116514778</v>
      </c>
      <c r="BE514" s="43">
        <v>0</v>
      </c>
      <c r="BF514" s="43">
        <v>0</v>
      </c>
      <c r="BG514" s="43">
        <v>0</v>
      </c>
      <c r="BH514" s="43">
        <v>0</v>
      </c>
      <c r="BI514" s="17">
        <v>45199</v>
      </c>
      <c r="BJ514" s="17">
        <v>45061</v>
      </c>
      <c r="BK514" s="183">
        <f t="shared" ca="1" si="33"/>
        <v>-1068</v>
      </c>
      <c r="BL514" s="10" t="s">
        <v>127</v>
      </c>
      <c r="BM514" s="10" t="s">
        <v>95</v>
      </c>
      <c r="BN514" s="9" t="s">
        <v>107</v>
      </c>
      <c r="BO514" s="9" t="s">
        <v>5244</v>
      </c>
      <c r="BP514" s="9">
        <v>0</v>
      </c>
      <c r="BQ514" s="10" t="s">
        <v>4972</v>
      </c>
      <c r="BR514" s="17">
        <v>45001</v>
      </c>
      <c r="BS514" s="9" t="s">
        <v>5245</v>
      </c>
      <c r="BT514" s="17">
        <v>45001</v>
      </c>
      <c r="BU514" s="10" t="s">
        <v>5246</v>
      </c>
      <c r="BV514" s="10" t="s">
        <v>5247</v>
      </c>
      <c r="BW514" s="9" t="s">
        <v>113</v>
      </c>
      <c r="BX514" s="9" t="s">
        <v>114</v>
      </c>
      <c r="BY514" s="9" t="s">
        <v>103</v>
      </c>
      <c r="BZ514" s="10" t="s">
        <v>2840</v>
      </c>
      <c r="CA514" s="9" t="s">
        <v>103</v>
      </c>
      <c r="CB514" s="10" t="s">
        <v>117</v>
      </c>
      <c r="CC514" s="10" t="s">
        <v>5248</v>
      </c>
      <c r="CD514" s="11" t="s">
        <v>5249</v>
      </c>
      <c r="CE514" s="12" t="s">
        <v>103</v>
      </c>
      <c r="CF514" s="175"/>
      <c r="CG514" s="175"/>
      <c r="CH514" s="182" t="s">
        <v>275</v>
      </c>
      <c r="CI514" s="182" t="s">
        <v>121</v>
      </c>
      <c r="CJ514" s="182" t="s">
        <v>99</v>
      </c>
      <c r="CK514" s="182" t="s">
        <v>179</v>
      </c>
    </row>
    <row r="515" spans="1:89" ht="90" x14ac:dyDescent="0.25">
      <c r="A515" s="140">
        <v>378</v>
      </c>
      <c r="B515" s="2" t="s">
        <v>5250</v>
      </c>
      <c r="C515" s="9" t="s">
        <v>5251</v>
      </c>
      <c r="D515" s="9" t="s">
        <v>1118</v>
      </c>
      <c r="E515" s="17">
        <v>44995</v>
      </c>
      <c r="F515" s="10" t="s">
        <v>5252</v>
      </c>
      <c r="G515" s="10" t="s">
        <v>91</v>
      </c>
      <c r="H515" s="11" t="s">
        <v>92</v>
      </c>
      <c r="I515" s="11" t="s">
        <v>93</v>
      </c>
      <c r="J515" s="19">
        <v>1014200043</v>
      </c>
      <c r="K515" s="9">
        <v>7</v>
      </c>
      <c r="L515" s="9" t="s">
        <v>94</v>
      </c>
      <c r="M515" s="3" t="s">
        <v>95</v>
      </c>
      <c r="N515" s="10" t="s">
        <v>5253</v>
      </c>
      <c r="O515" s="11" t="s">
        <v>97</v>
      </c>
      <c r="P515" s="3" t="s">
        <v>98</v>
      </c>
      <c r="Q515" s="10" t="s">
        <v>99</v>
      </c>
      <c r="R515" s="10" t="s">
        <v>266</v>
      </c>
      <c r="S515" s="10" t="s">
        <v>267</v>
      </c>
      <c r="T515" s="10">
        <v>31905812</v>
      </c>
      <c r="U515" s="10" t="s">
        <v>266</v>
      </c>
      <c r="V515" s="10" t="s">
        <v>268</v>
      </c>
      <c r="W515" s="9" t="s">
        <v>103</v>
      </c>
      <c r="X515" s="9" t="s">
        <v>103</v>
      </c>
      <c r="Y515" s="9" t="s">
        <v>104</v>
      </c>
      <c r="Z515" s="18">
        <v>73871589</v>
      </c>
      <c r="AA515" s="9" t="s">
        <v>103</v>
      </c>
      <c r="AB515" s="9" t="s">
        <v>103</v>
      </c>
      <c r="AC515" s="18">
        <v>7589549</v>
      </c>
      <c r="AD515" s="6" t="s">
        <v>103</v>
      </c>
      <c r="AE515" s="9">
        <v>80923</v>
      </c>
      <c r="AF515" s="9">
        <v>157423</v>
      </c>
      <c r="AG515" s="19">
        <v>2018011001175</v>
      </c>
      <c r="AH515" s="20">
        <v>45006</v>
      </c>
      <c r="AI515" s="17">
        <v>45007</v>
      </c>
      <c r="AJ515" s="9" t="s">
        <v>103</v>
      </c>
      <c r="AK515" s="9" t="s">
        <v>103</v>
      </c>
      <c r="AL515" s="19" t="s">
        <v>103</v>
      </c>
      <c r="AM515" s="9" t="s">
        <v>103</v>
      </c>
      <c r="AN515" s="17" t="s">
        <v>103</v>
      </c>
      <c r="AO515" s="42">
        <v>2631039</v>
      </c>
      <c r="AP515" s="20">
        <v>45219</v>
      </c>
      <c r="AQ515" s="43">
        <v>0</v>
      </c>
      <c r="AR515" s="10" t="s">
        <v>103</v>
      </c>
      <c r="AS515" s="7">
        <v>0</v>
      </c>
      <c r="AT515" s="3" t="s">
        <v>103</v>
      </c>
      <c r="AU515" s="7">
        <v>0</v>
      </c>
      <c r="AV515" s="3" t="s">
        <v>103</v>
      </c>
      <c r="AW515" s="7">
        <v>0</v>
      </c>
      <c r="AX515" s="3" t="s">
        <v>103</v>
      </c>
      <c r="AY515" s="7">
        <v>0</v>
      </c>
      <c r="AZ515" s="3" t="s">
        <v>103</v>
      </c>
      <c r="BA515" s="9">
        <v>0</v>
      </c>
      <c r="BB515" s="13" t="s">
        <v>103</v>
      </c>
      <c r="BC515" s="3">
        <f t="shared" si="34"/>
        <v>-18</v>
      </c>
      <c r="BD515" s="8">
        <f t="shared" si="32"/>
        <v>76502628</v>
      </c>
      <c r="BE515" s="43">
        <v>0</v>
      </c>
      <c r="BF515" s="43">
        <v>0</v>
      </c>
      <c r="BG515" s="43">
        <v>0</v>
      </c>
      <c r="BH515" s="43">
        <v>0</v>
      </c>
      <c r="BI515" s="17">
        <v>45291</v>
      </c>
      <c r="BJ515" s="17">
        <v>45273</v>
      </c>
      <c r="BK515" s="183">
        <f t="shared" ca="1" si="33"/>
        <v>-856</v>
      </c>
      <c r="BL515" s="10" t="s">
        <v>127</v>
      </c>
      <c r="BM515" s="10" t="s">
        <v>95</v>
      </c>
      <c r="BN515" s="9" t="s">
        <v>107</v>
      </c>
      <c r="BO515" s="9" t="s">
        <v>5254</v>
      </c>
      <c r="BP515" s="10">
        <v>1</v>
      </c>
      <c r="BQ515" s="10" t="s">
        <v>4972</v>
      </c>
      <c r="BR515" s="17">
        <v>45007</v>
      </c>
      <c r="BS515" s="9" t="s">
        <v>5255</v>
      </c>
      <c r="BT515" s="17">
        <v>45007</v>
      </c>
      <c r="BU515" s="10" t="s">
        <v>5256</v>
      </c>
      <c r="BV515" s="10" t="s">
        <v>5257</v>
      </c>
      <c r="BW515" s="9" t="s">
        <v>113</v>
      </c>
      <c r="BX515" s="10" t="s">
        <v>5258</v>
      </c>
      <c r="BY515" s="9" t="s">
        <v>103</v>
      </c>
      <c r="BZ515" s="11" t="s">
        <v>451</v>
      </c>
      <c r="CA515" s="9" t="s">
        <v>103</v>
      </c>
      <c r="CB515" s="9" t="s">
        <v>160</v>
      </c>
      <c r="CC515" s="10" t="s">
        <v>5259</v>
      </c>
      <c r="CD515" s="11" t="s">
        <v>5260</v>
      </c>
      <c r="CE515" s="12">
        <v>45273</v>
      </c>
      <c r="CF515" s="175"/>
      <c r="CG515" s="175"/>
      <c r="CH515" s="182" t="s">
        <v>275</v>
      </c>
      <c r="CI515" s="182" t="s">
        <v>121</v>
      </c>
      <c r="CJ515" s="182" t="s">
        <v>99</v>
      </c>
      <c r="CK515" s="182" t="s">
        <v>179</v>
      </c>
    </row>
    <row r="516" spans="1:89" ht="72" x14ac:dyDescent="0.25">
      <c r="A516" s="140">
        <v>443</v>
      </c>
      <c r="B516" s="10" t="s">
        <v>5261</v>
      </c>
      <c r="C516" s="106" t="s">
        <v>5262</v>
      </c>
      <c r="D516" s="9" t="s">
        <v>1729</v>
      </c>
      <c r="E516" s="17">
        <v>44995</v>
      </c>
      <c r="F516" s="10" t="s">
        <v>5263</v>
      </c>
      <c r="G516" s="10" t="s">
        <v>91</v>
      </c>
      <c r="H516" s="11" t="s">
        <v>92</v>
      </c>
      <c r="I516" s="11" t="s">
        <v>93</v>
      </c>
      <c r="J516" s="19">
        <v>1010177967</v>
      </c>
      <c r="K516" s="9">
        <v>4</v>
      </c>
      <c r="L516" s="9" t="s">
        <v>94</v>
      </c>
      <c r="M516" s="9" t="s">
        <v>95</v>
      </c>
      <c r="N516" s="10" t="s">
        <v>5264</v>
      </c>
      <c r="O516" s="11" t="s">
        <v>97</v>
      </c>
      <c r="P516" s="10" t="s">
        <v>168</v>
      </c>
      <c r="Q516" s="10" t="s">
        <v>99</v>
      </c>
      <c r="R516" s="10" t="s">
        <v>1130</v>
      </c>
      <c r="S516" s="10" t="s">
        <v>1131</v>
      </c>
      <c r="T516" s="10">
        <v>91226679</v>
      </c>
      <c r="U516" s="11" t="s">
        <v>1130</v>
      </c>
      <c r="V516" s="9" t="s">
        <v>103</v>
      </c>
      <c r="W516" s="9" t="s">
        <v>103</v>
      </c>
      <c r="X516" s="9" t="s">
        <v>103</v>
      </c>
      <c r="Y516" s="9" t="s">
        <v>104</v>
      </c>
      <c r="Z516" s="18">
        <v>30358167</v>
      </c>
      <c r="AA516" s="9" t="s">
        <v>103</v>
      </c>
      <c r="AB516" s="9" t="s">
        <v>103</v>
      </c>
      <c r="AC516" s="18">
        <v>7589549</v>
      </c>
      <c r="AD516" s="6" t="s">
        <v>103</v>
      </c>
      <c r="AE516" s="9">
        <v>43723</v>
      </c>
      <c r="AF516" s="9">
        <v>170123</v>
      </c>
      <c r="AG516" s="19">
        <v>2018011001068</v>
      </c>
      <c r="AH516" s="20">
        <v>45009</v>
      </c>
      <c r="AI516" s="17">
        <v>45016</v>
      </c>
      <c r="AJ516" s="9" t="s">
        <v>103</v>
      </c>
      <c r="AK516" s="9" t="s">
        <v>103</v>
      </c>
      <c r="AL516" s="19" t="s">
        <v>103</v>
      </c>
      <c r="AM516" s="9" t="s">
        <v>103</v>
      </c>
      <c r="AN516" s="9" t="s">
        <v>103</v>
      </c>
      <c r="AO516" s="7">
        <v>0</v>
      </c>
      <c r="AP516" s="10" t="s">
        <v>103</v>
      </c>
      <c r="AQ516" s="7">
        <v>0</v>
      </c>
      <c r="AR516" s="10" t="s">
        <v>103</v>
      </c>
      <c r="AS516" s="7">
        <v>0</v>
      </c>
      <c r="AT516" s="3" t="s">
        <v>103</v>
      </c>
      <c r="AU516" s="7">
        <v>0</v>
      </c>
      <c r="AV516" s="3" t="s">
        <v>103</v>
      </c>
      <c r="AW516" s="7">
        <v>0</v>
      </c>
      <c r="AX516" s="3" t="s">
        <v>103</v>
      </c>
      <c r="AY516" s="7">
        <v>0</v>
      </c>
      <c r="AZ516" s="3" t="s">
        <v>103</v>
      </c>
      <c r="BA516" s="9">
        <v>0</v>
      </c>
      <c r="BB516" s="9">
        <v>0</v>
      </c>
      <c r="BC516" s="3">
        <f t="shared" si="34"/>
        <v>0</v>
      </c>
      <c r="BD516" s="8">
        <f t="shared" si="32"/>
        <v>30358167</v>
      </c>
      <c r="BE516" s="43">
        <v>0</v>
      </c>
      <c r="BF516" s="43">
        <v>0</v>
      </c>
      <c r="BG516" s="43">
        <v>0</v>
      </c>
      <c r="BH516" s="43">
        <v>0</v>
      </c>
      <c r="BI516" s="17">
        <v>45127</v>
      </c>
      <c r="BJ516" s="17">
        <v>45127</v>
      </c>
      <c r="BK516" s="183">
        <f t="shared" ca="1" si="33"/>
        <v>-1002</v>
      </c>
      <c r="BL516" s="10" t="s">
        <v>127</v>
      </c>
      <c r="BM516" s="10" t="s">
        <v>95</v>
      </c>
      <c r="BN516" s="9" t="s">
        <v>107</v>
      </c>
      <c r="BO516" s="9" t="s">
        <v>5265</v>
      </c>
      <c r="BP516" s="10">
        <v>0</v>
      </c>
      <c r="BQ516" s="9" t="s">
        <v>158</v>
      </c>
      <c r="BR516" s="17">
        <v>45013</v>
      </c>
      <c r="BS516" s="9" t="s">
        <v>5266</v>
      </c>
      <c r="BT516" s="17">
        <v>45016</v>
      </c>
      <c r="BU516" s="10" t="s">
        <v>5267</v>
      </c>
      <c r="BV516" s="9" t="s">
        <v>131</v>
      </c>
      <c r="BW516" s="9" t="s">
        <v>113</v>
      </c>
      <c r="BX516" s="10" t="s">
        <v>132</v>
      </c>
      <c r="BY516" s="10" t="s">
        <v>103</v>
      </c>
      <c r="BZ516" s="9" t="s">
        <v>142</v>
      </c>
      <c r="CA516" s="9" t="s">
        <v>103</v>
      </c>
      <c r="CB516" s="9" t="s">
        <v>117</v>
      </c>
      <c r="CC516" s="10" t="s">
        <v>5268</v>
      </c>
      <c r="CD516" s="11" t="s">
        <v>5269</v>
      </c>
      <c r="CE516" s="12" t="s">
        <v>103</v>
      </c>
      <c r="CF516" s="175"/>
      <c r="CG516" s="175"/>
      <c r="CH516" s="182" t="s">
        <v>726</v>
      </c>
      <c r="CI516" s="182" t="s">
        <v>246</v>
      </c>
      <c r="CJ516" s="182" t="s">
        <v>1137</v>
      </c>
      <c r="CK516" s="182" t="s">
        <v>1137</v>
      </c>
    </row>
    <row r="517" spans="1:89" ht="72" x14ac:dyDescent="0.25">
      <c r="A517" s="140">
        <v>587</v>
      </c>
      <c r="B517" s="10" t="s">
        <v>5270</v>
      </c>
      <c r="C517" s="9" t="s">
        <v>5271</v>
      </c>
      <c r="D517" s="9" t="s">
        <v>1729</v>
      </c>
      <c r="E517" s="17">
        <v>44995</v>
      </c>
      <c r="F517" s="10" t="s">
        <v>5272</v>
      </c>
      <c r="G517" s="10" t="s">
        <v>91</v>
      </c>
      <c r="H517" s="11" t="s">
        <v>92</v>
      </c>
      <c r="I517" s="11" t="s">
        <v>93</v>
      </c>
      <c r="J517" s="19">
        <v>1013638747</v>
      </c>
      <c r="K517" s="9">
        <v>0</v>
      </c>
      <c r="L517" s="9" t="s">
        <v>94</v>
      </c>
      <c r="M517" s="3" t="s">
        <v>95</v>
      </c>
      <c r="N517" s="10" t="s">
        <v>4589</v>
      </c>
      <c r="O517" s="11" t="s">
        <v>97</v>
      </c>
      <c r="P517" s="3" t="s">
        <v>98</v>
      </c>
      <c r="Q517" s="10" t="s">
        <v>99</v>
      </c>
      <c r="R517" s="10" t="s">
        <v>522</v>
      </c>
      <c r="S517" s="10" t="s">
        <v>523</v>
      </c>
      <c r="T517" s="11">
        <v>79309847</v>
      </c>
      <c r="U517" s="10" t="s">
        <v>522</v>
      </c>
      <c r="V517" s="9" t="s">
        <v>103</v>
      </c>
      <c r="W517" s="9" t="s">
        <v>103</v>
      </c>
      <c r="X517" s="9" t="s">
        <v>103</v>
      </c>
      <c r="Y517" s="9" t="s">
        <v>104</v>
      </c>
      <c r="Z517" s="18">
        <v>63752220</v>
      </c>
      <c r="AA517" s="9" t="s">
        <v>103</v>
      </c>
      <c r="AB517" s="9" t="s">
        <v>103</v>
      </c>
      <c r="AC517" s="18">
        <v>6375222</v>
      </c>
      <c r="AD517" s="6" t="s">
        <v>103</v>
      </c>
      <c r="AE517" s="9">
        <v>47523</v>
      </c>
      <c r="AF517" s="9" t="s">
        <v>5273</v>
      </c>
      <c r="AG517" s="19">
        <v>2022011000068</v>
      </c>
      <c r="AH517" s="20">
        <v>45006</v>
      </c>
      <c r="AI517" s="17">
        <v>45008</v>
      </c>
      <c r="AJ517" s="10" t="s">
        <v>103</v>
      </c>
      <c r="AK517" s="10" t="s">
        <v>103</v>
      </c>
      <c r="AL517" s="21" t="s">
        <v>103</v>
      </c>
      <c r="AM517" s="10" t="s">
        <v>103</v>
      </c>
      <c r="AN517" s="20" t="s">
        <v>103</v>
      </c>
      <c r="AO517" s="7">
        <v>0</v>
      </c>
      <c r="AP517" s="10" t="s">
        <v>103</v>
      </c>
      <c r="AQ517" s="7">
        <v>0</v>
      </c>
      <c r="AR517" s="10" t="s">
        <v>103</v>
      </c>
      <c r="AS517" s="7">
        <v>0</v>
      </c>
      <c r="AT517" s="3" t="s">
        <v>103</v>
      </c>
      <c r="AU517" s="7">
        <v>0</v>
      </c>
      <c r="AV517" s="3" t="s">
        <v>103</v>
      </c>
      <c r="AW517" s="7">
        <v>0</v>
      </c>
      <c r="AX517" s="3" t="s">
        <v>103</v>
      </c>
      <c r="AY517" s="7">
        <v>0</v>
      </c>
      <c r="AZ517" s="3" t="s">
        <v>103</v>
      </c>
      <c r="BA517" s="10">
        <v>0</v>
      </c>
      <c r="BB517" s="13" t="s">
        <v>103</v>
      </c>
      <c r="BC517" s="3">
        <f t="shared" si="34"/>
        <v>0</v>
      </c>
      <c r="BD517" s="8">
        <f t="shared" si="32"/>
        <v>63752220</v>
      </c>
      <c r="BE517" s="43">
        <v>0</v>
      </c>
      <c r="BF517" s="43">
        <v>0</v>
      </c>
      <c r="BG517" s="43">
        <v>0</v>
      </c>
      <c r="BH517" s="43">
        <v>0</v>
      </c>
      <c r="BI517" s="17">
        <v>45291</v>
      </c>
      <c r="BJ517" s="17">
        <v>45291</v>
      </c>
      <c r="BK517" s="183">
        <f t="shared" ca="1" si="33"/>
        <v>-838</v>
      </c>
      <c r="BL517" s="10" t="s">
        <v>127</v>
      </c>
      <c r="BM517" s="10" t="s">
        <v>95</v>
      </c>
      <c r="BN517" s="9" t="s">
        <v>107</v>
      </c>
      <c r="BO517" s="9" t="s">
        <v>5274</v>
      </c>
      <c r="BP517" s="10">
        <v>0</v>
      </c>
      <c r="BQ517" s="9" t="s">
        <v>4715</v>
      </c>
      <c r="BR517" s="17">
        <v>45006</v>
      </c>
      <c r="BS517" s="9" t="s">
        <v>5275</v>
      </c>
      <c r="BT517" s="17">
        <v>45008</v>
      </c>
      <c r="BU517" s="10" t="s">
        <v>5276</v>
      </c>
      <c r="BV517" s="9" t="s">
        <v>131</v>
      </c>
      <c r="BW517" s="124" t="s">
        <v>113</v>
      </c>
      <c r="BX517" s="10" t="s">
        <v>132</v>
      </c>
      <c r="BY517" s="9" t="s">
        <v>103</v>
      </c>
      <c r="BZ517" s="9" t="s">
        <v>142</v>
      </c>
      <c r="CA517" s="9" t="s">
        <v>103</v>
      </c>
      <c r="CB517" s="9" t="s">
        <v>117</v>
      </c>
      <c r="CC517" s="10" t="s">
        <v>5277</v>
      </c>
      <c r="CD517" s="11" t="s">
        <v>5278</v>
      </c>
      <c r="CE517" s="12" t="s">
        <v>103</v>
      </c>
      <c r="CF517" s="175"/>
      <c r="CG517" s="175"/>
      <c r="CH517" s="182" t="s">
        <v>245</v>
      </c>
      <c r="CI517" s="182" t="s">
        <v>246</v>
      </c>
      <c r="CJ517" s="182" t="s">
        <v>99</v>
      </c>
      <c r="CK517" s="182" t="s">
        <v>247</v>
      </c>
    </row>
    <row r="518" spans="1:89" ht="90" x14ac:dyDescent="0.25">
      <c r="A518" s="140">
        <v>370</v>
      </c>
      <c r="B518" s="10" t="s">
        <v>5279</v>
      </c>
      <c r="C518" s="9" t="s">
        <v>5280</v>
      </c>
      <c r="D518" s="9" t="s">
        <v>1118</v>
      </c>
      <c r="E518" s="17">
        <v>45000</v>
      </c>
      <c r="F518" s="10" t="s">
        <v>5281</v>
      </c>
      <c r="G518" s="10" t="s">
        <v>91</v>
      </c>
      <c r="H518" s="11" t="s">
        <v>92</v>
      </c>
      <c r="I518" s="11" t="s">
        <v>93</v>
      </c>
      <c r="J518" s="19">
        <v>51922842</v>
      </c>
      <c r="K518" s="9">
        <v>7</v>
      </c>
      <c r="L518" s="9" t="s">
        <v>94</v>
      </c>
      <c r="M518" s="3" t="s">
        <v>95</v>
      </c>
      <c r="N518" s="10" t="s">
        <v>5282</v>
      </c>
      <c r="O518" s="11" t="s">
        <v>97</v>
      </c>
      <c r="P518" s="3" t="s">
        <v>98</v>
      </c>
      <c r="Q518" s="10" t="s">
        <v>99</v>
      </c>
      <c r="R518" s="10" t="s">
        <v>266</v>
      </c>
      <c r="S518" s="10" t="s">
        <v>267</v>
      </c>
      <c r="T518" s="10">
        <v>31905812</v>
      </c>
      <c r="U518" s="10" t="s">
        <v>266</v>
      </c>
      <c r="V518" s="10" t="s">
        <v>268</v>
      </c>
      <c r="W518" s="9" t="s">
        <v>103</v>
      </c>
      <c r="X518" s="9" t="s">
        <v>103</v>
      </c>
      <c r="Y518" s="9" t="s">
        <v>104</v>
      </c>
      <c r="Z518" s="18">
        <v>72859653</v>
      </c>
      <c r="AA518" s="9" t="s">
        <v>103</v>
      </c>
      <c r="AB518" s="9" t="s">
        <v>103</v>
      </c>
      <c r="AC518" s="18">
        <v>7589549</v>
      </c>
      <c r="AD518" s="6" t="s">
        <v>103</v>
      </c>
      <c r="AE518" s="9">
        <v>83823</v>
      </c>
      <c r="AF518" s="9">
        <v>165723</v>
      </c>
      <c r="AG518" s="19" t="s">
        <v>105</v>
      </c>
      <c r="AH518" s="20">
        <v>45008</v>
      </c>
      <c r="AI518" s="17">
        <v>45013</v>
      </c>
      <c r="AJ518" s="9" t="s">
        <v>103</v>
      </c>
      <c r="AK518" s="9" t="s">
        <v>103</v>
      </c>
      <c r="AL518" s="19" t="s">
        <v>103</v>
      </c>
      <c r="AM518" s="9" t="s">
        <v>103</v>
      </c>
      <c r="AN518" s="9" t="s">
        <v>103</v>
      </c>
      <c r="AO518" s="7">
        <v>0</v>
      </c>
      <c r="AP518" s="10" t="s">
        <v>103</v>
      </c>
      <c r="AQ518" s="7">
        <v>0</v>
      </c>
      <c r="AR518" s="10" t="s">
        <v>103</v>
      </c>
      <c r="AS518" s="7">
        <v>0</v>
      </c>
      <c r="AT518" s="3" t="s">
        <v>103</v>
      </c>
      <c r="AU518" s="7">
        <v>0</v>
      </c>
      <c r="AV518" s="3" t="s">
        <v>103</v>
      </c>
      <c r="AW518" s="7">
        <v>0</v>
      </c>
      <c r="AX518" s="3" t="s">
        <v>103</v>
      </c>
      <c r="AY518" s="7">
        <v>0</v>
      </c>
      <c r="AZ518" s="3" t="s">
        <v>103</v>
      </c>
      <c r="BA518" s="9">
        <v>0</v>
      </c>
      <c r="BB518" s="13" t="s">
        <v>103</v>
      </c>
      <c r="BC518" s="3">
        <f t="shared" si="34"/>
        <v>0</v>
      </c>
      <c r="BD518" s="8">
        <f t="shared" si="32"/>
        <v>72859653</v>
      </c>
      <c r="BE518" s="43">
        <v>0</v>
      </c>
      <c r="BF518" s="43">
        <v>0</v>
      </c>
      <c r="BG518" s="43">
        <v>0</v>
      </c>
      <c r="BH518" s="43">
        <v>0</v>
      </c>
      <c r="BI518" s="17">
        <v>45291</v>
      </c>
      <c r="BJ518" s="17">
        <v>45291</v>
      </c>
      <c r="BK518" s="183">
        <f t="shared" ca="1" si="33"/>
        <v>-838</v>
      </c>
      <c r="BL518" s="10" t="s">
        <v>127</v>
      </c>
      <c r="BM518" s="10" t="s">
        <v>95</v>
      </c>
      <c r="BN518" s="9" t="s">
        <v>107</v>
      </c>
      <c r="BO518" s="9" t="s">
        <v>5283</v>
      </c>
      <c r="BP518" s="10">
        <v>0</v>
      </c>
      <c r="BQ518" s="9" t="s">
        <v>4715</v>
      </c>
      <c r="BR518" s="17">
        <v>45009</v>
      </c>
      <c r="BS518" s="9" t="s">
        <v>5284</v>
      </c>
      <c r="BT518" s="17">
        <v>45012</v>
      </c>
      <c r="BU518" s="10" t="s">
        <v>5285</v>
      </c>
      <c r="BV518" s="9" t="s">
        <v>131</v>
      </c>
      <c r="BW518" s="9" t="s">
        <v>113</v>
      </c>
      <c r="BX518" s="10" t="s">
        <v>132</v>
      </c>
      <c r="BY518" s="9" t="s">
        <v>103</v>
      </c>
      <c r="BZ518" s="11" t="s">
        <v>1192</v>
      </c>
      <c r="CA518" s="9" t="s">
        <v>103</v>
      </c>
      <c r="CB518" s="9" t="s">
        <v>117</v>
      </c>
      <c r="CC518" s="9" t="s">
        <v>5286</v>
      </c>
      <c r="CD518" s="11" t="s">
        <v>5287</v>
      </c>
      <c r="CE518" s="12" t="s">
        <v>103</v>
      </c>
      <c r="CF518" s="175"/>
      <c r="CG518" s="175"/>
      <c r="CH518" s="182" t="s">
        <v>275</v>
      </c>
      <c r="CI518" s="182" t="s">
        <v>121</v>
      </c>
      <c r="CJ518" s="182" t="s">
        <v>99</v>
      </c>
      <c r="CK518" s="182" t="s">
        <v>179</v>
      </c>
    </row>
    <row r="519" spans="1:89" ht="90" x14ac:dyDescent="0.25">
      <c r="A519" s="140">
        <v>601</v>
      </c>
      <c r="B519" s="10" t="s">
        <v>5288</v>
      </c>
      <c r="C519" s="9" t="s">
        <v>5289</v>
      </c>
      <c r="D519" s="9" t="s">
        <v>482</v>
      </c>
      <c r="E519" s="17">
        <v>45000</v>
      </c>
      <c r="F519" s="11" t="s">
        <v>5290</v>
      </c>
      <c r="G519" s="10" t="s">
        <v>91</v>
      </c>
      <c r="H519" s="11" t="s">
        <v>92</v>
      </c>
      <c r="I519" s="11" t="s">
        <v>93</v>
      </c>
      <c r="J519" s="19">
        <v>1032424682</v>
      </c>
      <c r="K519" s="9">
        <v>0</v>
      </c>
      <c r="L519" s="9" t="s">
        <v>94</v>
      </c>
      <c r="M519" s="3" t="s">
        <v>95</v>
      </c>
      <c r="N519" s="10" t="s">
        <v>5291</v>
      </c>
      <c r="O519" s="11" t="s">
        <v>253</v>
      </c>
      <c r="P519" s="3" t="s">
        <v>98</v>
      </c>
      <c r="Q519" s="11" t="s">
        <v>99</v>
      </c>
      <c r="R519" s="10" t="s">
        <v>522</v>
      </c>
      <c r="S519" s="10" t="s">
        <v>523</v>
      </c>
      <c r="T519" s="11">
        <v>79309847</v>
      </c>
      <c r="U519" s="11" t="s">
        <v>522</v>
      </c>
      <c r="V519" s="9" t="s">
        <v>103</v>
      </c>
      <c r="W519" s="9" t="s">
        <v>103</v>
      </c>
      <c r="X519" s="9" t="s">
        <v>103</v>
      </c>
      <c r="Y519" s="9" t="s">
        <v>104</v>
      </c>
      <c r="Z519" s="18">
        <v>124468620</v>
      </c>
      <c r="AA519" s="9" t="s">
        <v>103</v>
      </c>
      <c r="AB519" s="9" t="s">
        <v>103</v>
      </c>
      <c r="AC519" s="18">
        <v>12446862</v>
      </c>
      <c r="AD519" s="6" t="s">
        <v>103</v>
      </c>
      <c r="AE519" s="9">
        <v>87423</v>
      </c>
      <c r="AF519" s="9">
        <v>180623</v>
      </c>
      <c r="AG519" s="19">
        <v>2022011000068</v>
      </c>
      <c r="AH519" s="20">
        <v>45015</v>
      </c>
      <c r="AI519" s="17">
        <v>45016</v>
      </c>
      <c r="AJ519" s="10" t="s">
        <v>103</v>
      </c>
      <c r="AK519" s="10" t="s">
        <v>103</v>
      </c>
      <c r="AL519" s="21" t="s">
        <v>103</v>
      </c>
      <c r="AM519" s="10" t="s">
        <v>103</v>
      </c>
      <c r="AN519" s="17" t="s">
        <v>103</v>
      </c>
      <c r="AO519" s="7">
        <v>0</v>
      </c>
      <c r="AP519" s="10" t="s">
        <v>103</v>
      </c>
      <c r="AQ519" s="7">
        <v>0</v>
      </c>
      <c r="AR519" s="10" t="s">
        <v>103</v>
      </c>
      <c r="AS519" s="7">
        <v>0</v>
      </c>
      <c r="AT519" s="3" t="s">
        <v>103</v>
      </c>
      <c r="AU519" s="7">
        <v>0</v>
      </c>
      <c r="AV519" s="3" t="s">
        <v>103</v>
      </c>
      <c r="AW519" s="7">
        <v>0</v>
      </c>
      <c r="AX519" s="3" t="s">
        <v>103</v>
      </c>
      <c r="AY519" s="7">
        <v>0</v>
      </c>
      <c r="AZ519" s="3" t="s">
        <v>103</v>
      </c>
      <c r="BA519" s="10">
        <v>0</v>
      </c>
      <c r="BB519" s="13" t="s">
        <v>103</v>
      </c>
      <c r="BC519" s="3">
        <f t="shared" si="34"/>
        <v>0</v>
      </c>
      <c r="BD519" s="8">
        <f t="shared" si="32"/>
        <v>124468620</v>
      </c>
      <c r="BE519" s="43">
        <v>0</v>
      </c>
      <c r="BF519" s="43">
        <v>0</v>
      </c>
      <c r="BG519" s="43">
        <v>0</v>
      </c>
      <c r="BH519" s="43">
        <v>0</v>
      </c>
      <c r="BI519" s="17">
        <v>45291</v>
      </c>
      <c r="BJ519" s="17">
        <v>45291</v>
      </c>
      <c r="BK519" s="183">
        <f t="shared" ca="1" si="33"/>
        <v>-838</v>
      </c>
      <c r="BL519" s="10" t="s">
        <v>127</v>
      </c>
      <c r="BM519" s="10" t="s">
        <v>95</v>
      </c>
      <c r="BN519" s="9" t="s">
        <v>107</v>
      </c>
      <c r="BO519" s="9" t="s">
        <v>5292</v>
      </c>
      <c r="BP519" s="10">
        <v>0</v>
      </c>
      <c r="BQ519" s="9" t="s">
        <v>109</v>
      </c>
      <c r="BR519" s="17">
        <v>45015</v>
      </c>
      <c r="BS519" s="9" t="s">
        <v>5293</v>
      </c>
      <c r="BT519" s="17">
        <v>45016</v>
      </c>
      <c r="BU519" s="10" t="s">
        <v>5294</v>
      </c>
      <c r="BV519" s="10" t="s">
        <v>131</v>
      </c>
      <c r="BW519" s="124" t="s">
        <v>113</v>
      </c>
      <c r="BX519" s="10" t="s">
        <v>132</v>
      </c>
      <c r="BY519" s="10" t="s">
        <v>103</v>
      </c>
      <c r="BZ519" s="10" t="s">
        <v>2840</v>
      </c>
      <c r="CA519" s="9" t="s">
        <v>103</v>
      </c>
      <c r="CB519" s="9" t="s">
        <v>117</v>
      </c>
      <c r="CC519" s="10" t="s">
        <v>5295</v>
      </c>
      <c r="CD519" s="11" t="s">
        <v>5296</v>
      </c>
      <c r="CE519" s="12" t="s">
        <v>103</v>
      </c>
      <c r="CF519" s="175"/>
      <c r="CG519" s="175"/>
      <c r="CH519" s="182" t="s">
        <v>245</v>
      </c>
      <c r="CI519" s="182" t="s">
        <v>246</v>
      </c>
      <c r="CJ519" s="182" t="s">
        <v>99</v>
      </c>
      <c r="CK519" s="182" t="s">
        <v>247</v>
      </c>
    </row>
    <row r="520" spans="1:89" ht="72" x14ac:dyDescent="0.25">
      <c r="A520" s="140">
        <v>499</v>
      </c>
      <c r="B520" s="10" t="s">
        <v>5297</v>
      </c>
      <c r="C520" s="9" t="s">
        <v>5298</v>
      </c>
      <c r="D520" s="9" t="s">
        <v>482</v>
      </c>
      <c r="E520" s="17">
        <v>45000</v>
      </c>
      <c r="F520" s="10" t="s">
        <v>5299</v>
      </c>
      <c r="G520" s="10" t="s">
        <v>91</v>
      </c>
      <c r="H520" s="11" t="s">
        <v>92</v>
      </c>
      <c r="I520" s="11" t="s">
        <v>93</v>
      </c>
      <c r="J520" s="19">
        <v>1000853966</v>
      </c>
      <c r="K520" s="9">
        <v>0</v>
      </c>
      <c r="L520" s="9" t="s">
        <v>94</v>
      </c>
      <c r="M520" s="3" t="s">
        <v>95</v>
      </c>
      <c r="N520" s="10" t="s">
        <v>5300</v>
      </c>
      <c r="O520" s="11" t="s">
        <v>253</v>
      </c>
      <c r="P520" s="3" t="s">
        <v>98</v>
      </c>
      <c r="Q520" s="10" t="s">
        <v>99</v>
      </c>
      <c r="R520" s="10" t="s">
        <v>1130</v>
      </c>
      <c r="S520" s="10" t="s">
        <v>2360</v>
      </c>
      <c r="T520" s="10">
        <v>51872606</v>
      </c>
      <c r="U520" s="11" t="s">
        <v>1130</v>
      </c>
      <c r="V520" s="9" t="s">
        <v>103</v>
      </c>
      <c r="W520" s="9" t="s">
        <v>103</v>
      </c>
      <c r="X520" s="9" t="s">
        <v>103</v>
      </c>
      <c r="Y520" s="9" t="s">
        <v>104</v>
      </c>
      <c r="Z520" s="18">
        <v>37947730</v>
      </c>
      <c r="AA520" s="9" t="s">
        <v>103</v>
      </c>
      <c r="AB520" s="9" t="s">
        <v>103</v>
      </c>
      <c r="AC520" s="18">
        <v>3794773</v>
      </c>
      <c r="AD520" s="6" t="s">
        <v>103</v>
      </c>
      <c r="AE520" s="9">
        <v>38423</v>
      </c>
      <c r="AF520" s="9">
        <v>169823</v>
      </c>
      <c r="AG520" s="19">
        <v>2022011000057</v>
      </c>
      <c r="AH520" s="17">
        <v>45009</v>
      </c>
      <c r="AI520" s="17">
        <v>45013</v>
      </c>
      <c r="AJ520" s="9" t="s">
        <v>103</v>
      </c>
      <c r="AK520" s="9" t="s">
        <v>103</v>
      </c>
      <c r="AL520" s="19" t="s">
        <v>103</v>
      </c>
      <c r="AM520" s="9" t="s">
        <v>103</v>
      </c>
      <c r="AN520" s="9" t="s">
        <v>103</v>
      </c>
      <c r="AO520" s="7">
        <v>0</v>
      </c>
      <c r="AP520" s="10" t="s">
        <v>103</v>
      </c>
      <c r="AQ520" s="7">
        <v>0</v>
      </c>
      <c r="AR520" s="10" t="s">
        <v>103</v>
      </c>
      <c r="AS520" s="7">
        <v>0</v>
      </c>
      <c r="AT520" s="3" t="s">
        <v>103</v>
      </c>
      <c r="AU520" s="7">
        <v>0</v>
      </c>
      <c r="AV520" s="3" t="s">
        <v>103</v>
      </c>
      <c r="AW520" s="7">
        <v>0</v>
      </c>
      <c r="AX520" s="3" t="s">
        <v>103</v>
      </c>
      <c r="AY520" s="7">
        <v>0</v>
      </c>
      <c r="AZ520" s="3" t="s">
        <v>103</v>
      </c>
      <c r="BA520" s="9">
        <v>0</v>
      </c>
      <c r="BB520" s="13" t="s">
        <v>103</v>
      </c>
      <c r="BC520" s="3">
        <f t="shared" si="34"/>
        <v>0</v>
      </c>
      <c r="BD520" s="8">
        <f t="shared" si="32"/>
        <v>37947730</v>
      </c>
      <c r="BE520" s="43">
        <v>0</v>
      </c>
      <c r="BF520" s="43">
        <v>0</v>
      </c>
      <c r="BG520" s="43">
        <v>0</v>
      </c>
      <c r="BH520" s="43">
        <v>0</v>
      </c>
      <c r="BI520" s="17">
        <v>45291</v>
      </c>
      <c r="BJ520" s="17">
        <v>45291</v>
      </c>
      <c r="BK520" s="183">
        <f t="shared" ca="1" si="33"/>
        <v>-838</v>
      </c>
      <c r="BL520" s="10" t="s">
        <v>127</v>
      </c>
      <c r="BM520" s="10" t="s">
        <v>95</v>
      </c>
      <c r="BN520" s="9" t="s">
        <v>107</v>
      </c>
      <c r="BO520" s="9" t="s">
        <v>5301</v>
      </c>
      <c r="BP520" s="10">
        <v>0</v>
      </c>
      <c r="BQ520" s="10" t="s">
        <v>4715</v>
      </c>
      <c r="BR520" s="17">
        <v>45009</v>
      </c>
      <c r="BS520" s="9" t="s">
        <v>5284</v>
      </c>
      <c r="BT520" s="17">
        <v>45012</v>
      </c>
      <c r="BU520" s="10" t="s">
        <v>5302</v>
      </c>
      <c r="BV520" s="9" t="s">
        <v>131</v>
      </c>
      <c r="BW520" s="9" t="s">
        <v>113</v>
      </c>
      <c r="BX520" s="10" t="s">
        <v>132</v>
      </c>
      <c r="BY520" s="10" t="s">
        <v>103</v>
      </c>
      <c r="BZ520" s="9" t="s">
        <v>142</v>
      </c>
      <c r="CA520" s="9" t="s">
        <v>103</v>
      </c>
      <c r="CB520" s="9" t="s">
        <v>160</v>
      </c>
      <c r="CC520" s="10" t="s">
        <v>5303</v>
      </c>
      <c r="CD520" s="11" t="s">
        <v>5304</v>
      </c>
      <c r="CE520" s="12" t="s">
        <v>103</v>
      </c>
      <c r="CF520" s="175"/>
      <c r="CG520" s="175"/>
      <c r="CH520" s="182" t="s">
        <v>726</v>
      </c>
      <c r="CI520" s="182" t="s">
        <v>246</v>
      </c>
      <c r="CJ520" s="182" t="s">
        <v>1137</v>
      </c>
      <c r="CK520" s="182" t="s">
        <v>1137</v>
      </c>
    </row>
    <row r="521" spans="1:89" ht="90" x14ac:dyDescent="0.25">
      <c r="A521" s="140">
        <v>375</v>
      </c>
      <c r="B521" s="10" t="s">
        <v>5305</v>
      </c>
      <c r="C521" s="9" t="s">
        <v>5306</v>
      </c>
      <c r="D521" s="9" t="s">
        <v>1118</v>
      </c>
      <c r="E521" s="17">
        <v>45000</v>
      </c>
      <c r="F521" s="10" t="s">
        <v>5307</v>
      </c>
      <c r="G521" s="10" t="s">
        <v>91</v>
      </c>
      <c r="H521" s="11" t="s">
        <v>92</v>
      </c>
      <c r="I521" s="11" t="s">
        <v>93</v>
      </c>
      <c r="J521" s="19">
        <v>79758511</v>
      </c>
      <c r="K521" s="9">
        <v>3</v>
      </c>
      <c r="L521" s="9" t="s">
        <v>94</v>
      </c>
      <c r="M521" s="9" t="s">
        <v>2350</v>
      </c>
      <c r="N521" s="10" t="s">
        <v>5308</v>
      </c>
      <c r="O521" s="11" t="s">
        <v>97</v>
      </c>
      <c r="P521" s="10" t="s">
        <v>168</v>
      </c>
      <c r="Q521" s="10" t="s">
        <v>99</v>
      </c>
      <c r="R521" s="10" t="s">
        <v>266</v>
      </c>
      <c r="S521" s="10" t="s">
        <v>267</v>
      </c>
      <c r="T521" s="10">
        <v>31905812</v>
      </c>
      <c r="U521" s="10" t="s">
        <v>266</v>
      </c>
      <c r="V521" s="10" t="s">
        <v>268</v>
      </c>
      <c r="W521" s="9" t="s">
        <v>103</v>
      </c>
      <c r="X521" s="9" t="s">
        <v>103</v>
      </c>
      <c r="Y521" s="9" t="s">
        <v>5309</v>
      </c>
      <c r="Z521" s="18">
        <v>52458966</v>
      </c>
      <c r="AA521" s="9" t="s">
        <v>103</v>
      </c>
      <c r="AB521" s="9" t="s">
        <v>103</v>
      </c>
      <c r="AC521" s="18">
        <v>5464476</v>
      </c>
      <c r="AD521" s="6" t="s">
        <v>103</v>
      </c>
      <c r="AE521" s="9">
        <v>83723</v>
      </c>
      <c r="AF521" s="9">
        <v>158423</v>
      </c>
      <c r="AG521" s="19">
        <v>2018011001175</v>
      </c>
      <c r="AH521" s="17">
        <v>45007</v>
      </c>
      <c r="AI521" s="17">
        <v>45009</v>
      </c>
      <c r="AJ521" s="9" t="s">
        <v>103</v>
      </c>
      <c r="AK521" s="9" t="s">
        <v>103</v>
      </c>
      <c r="AL521" s="19" t="s">
        <v>103</v>
      </c>
      <c r="AM521" s="9" t="s">
        <v>103</v>
      </c>
      <c r="AN521" s="20" t="s">
        <v>103</v>
      </c>
      <c r="AO521" s="7">
        <v>0</v>
      </c>
      <c r="AP521" s="10" t="s">
        <v>103</v>
      </c>
      <c r="AQ521" s="7">
        <v>0</v>
      </c>
      <c r="AR521" s="10" t="s">
        <v>103</v>
      </c>
      <c r="AS521" s="7">
        <v>0</v>
      </c>
      <c r="AT521" s="3" t="s">
        <v>103</v>
      </c>
      <c r="AU521" s="7">
        <v>0</v>
      </c>
      <c r="AV521" s="3" t="s">
        <v>103</v>
      </c>
      <c r="AW521" s="7">
        <v>0</v>
      </c>
      <c r="AX521" s="3" t="s">
        <v>103</v>
      </c>
      <c r="AY521" s="7">
        <v>0</v>
      </c>
      <c r="AZ521" s="3" t="s">
        <v>103</v>
      </c>
      <c r="BA521" s="9">
        <v>0</v>
      </c>
      <c r="BB521" s="9">
        <v>0</v>
      </c>
      <c r="BC521" s="3">
        <f t="shared" si="34"/>
        <v>-97</v>
      </c>
      <c r="BD521" s="8">
        <f t="shared" si="32"/>
        <v>52458966</v>
      </c>
      <c r="BE521" s="43">
        <v>0</v>
      </c>
      <c r="BF521" s="43">
        <v>0</v>
      </c>
      <c r="BG521" s="43">
        <v>0</v>
      </c>
      <c r="BH521" s="43">
        <v>0</v>
      </c>
      <c r="BI521" s="17">
        <v>45291</v>
      </c>
      <c r="BJ521" s="17">
        <v>45194</v>
      </c>
      <c r="BK521" s="183">
        <f t="shared" ca="1" si="33"/>
        <v>-935</v>
      </c>
      <c r="BL521" s="10" t="s">
        <v>127</v>
      </c>
      <c r="BM521" s="10" t="s">
        <v>95</v>
      </c>
      <c r="BN521" s="9" t="s">
        <v>107</v>
      </c>
      <c r="BO521" s="9" t="s">
        <v>5310</v>
      </c>
      <c r="BP521" s="9">
        <v>0</v>
      </c>
      <c r="BQ521" s="10" t="s">
        <v>4972</v>
      </c>
      <c r="BR521" s="17">
        <v>45007</v>
      </c>
      <c r="BS521" s="9" t="s">
        <v>5255</v>
      </c>
      <c r="BT521" s="17">
        <v>45008</v>
      </c>
      <c r="BU521" s="10" t="s">
        <v>5311</v>
      </c>
      <c r="BV521" s="10" t="s">
        <v>5312</v>
      </c>
      <c r="BW521" s="9" t="s">
        <v>113</v>
      </c>
      <c r="BX521" s="9" t="s">
        <v>114</v>
      </c>
      <c r="BY521" s="10" t="s">
        <v>103</v>
      </c>
      <c r="BZ521" s="11" t="s">
        <v>451</v>
      </c>
      <c r="CA521" s="9" t="s">
        <v>103</v>
      </c>
      <c r="CB521" s="9" t="s">
        <v>160</v>
      </c>
      <c r="CC521" s="10" t="s">
        <v>5313</v>
      </c>
      <c r="CD521" s="11" t="s">
        <v>5314</v>
      </c>
      <c r="CE521" s="12">
        <v>45192</v>
      </c>
      <c r="CF521" s="175"/>
      <c r="CG521" s="175"/>
      <c r="CH521" s="182" t="s">
        <v>275</v>
      </c>
      <c r="CI521" s="182" t="s">
        <v>121</v>
      </c>
      <c r="CJ521" s="182" t="s">
        <v>99</v>
      </c>
      <c r="CK521" s="182" t="s">
        <v>179</v>
      </c>
    </row>
    <row r="522" spans="1:89" ht="90" x14ac:dyDescent="0.25">
      <c r="A522" s="140">
        <v>582</v>
      </c>
      <c r="B522" s="10" t="s">
        <v>5315</v>
      </c>
      <c r="C522" s="9" t="s">
        <v>5316</v>
      </c>
      <c r="D522" s="9" t="s">
        <v>1408</v>
      </c>
      <c r="E522" s="17">
        <v>45000</v>
      </c>
      <c r="F522" s="10" t="s">
        <v>5317</v>
      </c>
      <c r="G522" s="10" t="s">
        <v>91</v>
      </c>
      <c r="H522" s="11" t="s">
        <v>92</v>
      </c>
      <c r="I522" s="11" t="s">
        <v>93</v>
      </c>
      <c r="J522" s="19">
        <v>51882109</v>
      </c>
      <c r="K522" s="9">
        <v>3</v>
      </c>
      <c r="L522" s="9" t="s">
        <v>94</v>
      </c>
      <c r="M522" s="3" t="s">
        <v>95</v>
      </c>
      <c r="N522" s="23" t="s">
        <v>5318</v>
      </c>
      <c r="O522" s="10" t="s">
        <v>97</v>
      </c>
      <c r="P522" s="3" t="s">
        <v>98</v>
      </c>
      <c r="Q522" s="10" t="s">
        <v>99</v>
      </c>
      <c r="R522" s="10" t="s">
        <v>867</v>
      </c>
      <c r="S522" s="10" t="s">
        <v>1080</v>
      </c>
      <c r="T522" s="28">
        <v>52267258</v>
      </c>
      <c r="U522" s="10" t="s">
        <v>867</v>
      </c>
      <c r="V522" s="10" t="s">
        <v>1081</v>
      </c>
      <c r="W522" s="9" t="s">
        <v>103</v>
      </c>
      <c r="X522" s="9" t="s">
        <v>103</v>
      </c>
      <c r="Y522" s="9" t="s">
        <v>104</v>
      </c>
      <c r="Z522" s="18">
        <v>52458966</v>
      </c>
      <c r="AA522" s="9" t="s">
        <v>103</v>
      </c>
      <c r="AB522" s="9" t="s">
        <v>103</v>
      </c>
      <c r="AC522" s="18">
        <v>5464476</v>
      </c>
      <c r="AD522" s="6" t="s">
        <v>103</v>
      </c>
      <c r="AE522" s="9">
        <v>71223</v>
      </c>
      <c r="AF522" s="9">
        <v>158223</v>
      </c>
      <c r="AG522" s="19">
        <v>2018011000833</v>
      </c>
      <c r="AH522" s="20">
        <v>45006</v>
      </c>
      <c r="AI522" s="17">
        <v>45007</v>
      </c>
      <c r="AJ522" s="10" t="s">
        <v>103</v>
      </c>
      <c r="AK522" s="10" t="s">
        <v>103</v>
      </c>
      <c r="AL522" s="21" t="s">
        <v>103</v>
      </c>
      <c r="AM522" s="10" t="s">
        <v>103</v>
      </c>
      <c r="AN522" s="20" t="s">
        <v>103</v>
      </c>
      <c r="AO522" s="7">
        <v>0</v>
      </c>
      <c r="AP522" s="10" t="s">
        <v>103</v>
      </c>
      <c r="AQ522" s="7">
        <v>0</v>
      </c>
      <c r="AR522" s="10" t="s">
        <v>103</v>
      </c>
      <c r="AS522" s="7">
        <v>0</v>
      </c>
      <c r="AT522" s="3" t="s">
        <v>103</v>
      </c>
      <c r="AU522" s="7">
        <v>0</v>
      </c>
      <c r="AV522" s="3" t="s">
        <v>103</v>
      </c>
      <c r="AW522" s="7">
        <v>0</v>
      </c>
      <c r="AX522" s="3" t="s">
        <v>103</v>
      </c>
      <c r="AY522" s="7">
        <v>0</v>
      </c>
      <c r="AZ522" s="3" t="s">
        <v>103</v>
      </c>
      <c r="BA522" s="10">
        <v>0</v>
      </c>
      <c r="BB522" s="13" t="s">
        <v>103</v>
      </c>
      <c r="BC522" s="3">
        <f t="shared" si="34"/>
        <v>0</v>
      </c>
      <c r="BD522" s="8">
        <f t="shared" si="32"/>
        <v>52458966</v>
      </c>
      <c r="BE522" s="43">
        <v>0</v>
      </c>
      <c r="BF522" s="43">
        <v>0</v>
      </c>
      <c r="BG522" s="43">
        <v>0</v>
      </c>
      <c r="BH522" s="43">
        <v>0</v>
      </c>
      <c r="BI522" s="17">
        <v>45291</v>
      </c>
      <c r="BJ522" s="17">
        <v>45291</v>
      </c>
      <c r="BK522" s="183">
        <f t="shared" ca="1" si="33"/>
        <v>-838</v>
      </c>
      <c r="BL522" s="10" t="s">
        <v>127</v>
      </c>
      <c r="BM522" s="10" t="s">
        <v>95</v>
      </c>
      <c r="BN522" s="9" t="s">
        <v>107</v>
      </c>
      <c r="BO522" s="10" t="s">
        <v>5319</v>
      </c>
      <c r="BP522" s="10">
        <v>0</v>
      </c>
      <c r="BQ522" s="9" t="s">
        <v>4715</v>
      </c>
      <c r="BR522" s="17">
        <v>45006</v>
      </c>
      <c r="BS522" s="9" t="s">
        <v>5275</v>
      </c>
      <c r="BT522" s="17">
        <v>45007</v>
      </c>
      <c r="BU522" s="10" t="s">
        <v>5320</v>
      </c>
      <c r="BV522" s="9" t="s">
        <v>131</v>
      </c>
      <c r="BW522" s="9" t="s">
        <v>113</v>
      </c>
      <c r="BX522" s="10" t="s">
        <v>132</v>
      </c>
      <c r="BY522" s="9" t="s">
        <v>103</v>
      </c>
      <c r="BZ522" s="9" t="s">
        <v>214</v>
      </c>
      <c r="CA522" s="9" t="s">
        <v>103</v>
      </c>
      <c r="CB522" s="9" t="s">
        <v>117</v>
      </c>
      <c r="CC522" s="10" t="s">
        <v>5321</v>
      </c>
      <c r="CD522" s="11" t="s">
        <v>5322</v>
      </c>
      <c r="CE522" s="12" t="s">
        <v>103</v>
      </c>
      <c r="CF522" s="175"/>
      <c r="CG522" s="175"/>
      <c r="CH522" s="182" t="s">
        <v>347</v>
      </c>
      <c r="CI522" s="182" t="s">
        <v>121</v>
      </c>
      <c r="CJ522" s="182" t="s">
        <v>99</v>
      </c>
      <c r="CK522" s="182" t="s">
        <v>179</v>
      </c>
    </row>
    <row r="523" spans="1:89" ht="72" x14ac:dyDescent="0.25">
      <c r="A523" s="140">
        <v>731</v>
      </c>
      <c r="B523" s="10" t="s">
        <v>5323</v>
      </c>
      <c r="C523" s="9" t="s">
        <v>5324</v>
      </c>
      <c r="D523" s="9" t="s">
        <v>321</v>
      </c>
      <c r="E523" s="17">
        <v>45000</v>
      </c>
      <c r="F523" s="11" t="s">
        <v>5325</v>
      </c>
      <c r="G523" s="10" t="s">
        <v>91</v>
      </c>
      <c r="H523" s="11" t="s">
        <v>92</v>
      </c>
      <c r="I523" s="11" t="s">
        <v>93</v>
      </c>
      <c r="J523" s="19">
        <v>1032468794</v>
      </c>
      <c r="K523" s="9">
        <v>6</v>
      </c>
      <c r="L523" s="9" t="s">
        <v>94</v>
      </c>
      <c r="M523" s="3" t="s">
        <v>95</v>
      </c>
      <c r="N523" s="111" t="s">
        <v>3220</v>
      </c>
      <c r="O523" s="10" t="s">
        <v>384</v>
      </c>
      <c r="P523" s="3" t="s">
        <v>98</v>
      </c>
      <c r="Q523" s="10" t="s">
        <v>99</v>
      </c>
      <c r="R523" s="10" t="s">
        <v>238</v>
      </c>
      <c r="S523" s="10" t="s">
        <v>1398</v>
      </c>
      <c r="T523" s="10">
        <v>52350519</v>
      </c>
      <c r="U523" s="10" t="s">
        <v>1004</v>
      </c>
      <c r="V523" s="9" t="s">
        <v>103</v>
      </c>
      <c r="W523" s="111" t="s">
        <v>5326</v>
      </c>
      <c r="X523" s="10" t="s">
        <v>1400</v>
      </c>
      <c r="Y523" s="9" t="s">
        <v>104</v>
      </c>
      <c r="Z523" s="18">
        <v>27550048</v>
      </c>
      <c r="AA523" s="9" t="s">
        <v>103</v>
      </c>
      <c r="AB523" s="9" t="s">
        <v>103</v>
      </c>
      <c r="AC523" s="18">
        <v>3415296</v>
      </c>
      <c r="AD523" s="6" t="s">
        <v>103</v>
      </c>
      <c r="AE523" s="9">
        <v>83623</v>
      </c>
      <c r="AF523" s="9">
        <v>158323</v>
      </c>
      <c r="AG523" s="19">
        <v>2022011000068</v>
      </c>
      <c r="AH523" s="17">
        <v>45006</v>
      </c>
      <c r="AI523" s="17">
        <v>45012</v>
      </c>
      <c r="AJ523" s="9" t="s">
        <v>103</v>
      </c>
      <c r="AK523" s="9" t="s">
        <v>103</v>
      </c>
      <c r="AL523" s="19" t="s">
        <v>103</v>
      </c>
      <c r="AM523" s="9" t="s">
        <v>103</v>
      </c>
      <c r="AN523" s="17" t="s">
        <v>103</v>
      </c>
      <c r="AO523" s="7">
        <v>3756831</v>
      </c>
      <c r="AP523" s="39">
        <v>45245</v>
      </c>
      <c r="AQ523" s="7">
        <v>7459006</v>
      </c>
      <c r="AR523" s="20">
        <v>45286</v>
      </c>
      <c r="AS523" s="7">
        <v>0</v>
      </c>
      <c r="AT523" s="3" t="s">
        <v>103</v>
      </c>
      <c r="AU523" s="7">
        <v>0</v>
      </c>
      <c r="AV523" s="3" t="s">
        <v>103</v>
      </c>
      <c r="AW523" s="7">
        <v>0</v>
      </c>
      <c r="AX523" s="3" t="s">
        <v>103</v>
      </c>
      <c r="AY523" s="7">
        <v>0</v>
      </c>
      <c r="AZ523" s="3" t="s">
        <v>103</v>
      </c>
      <c r="BA523" s="9">
        <v>2</v>
      </c>
      <c r="BB523" s="20">
        <v>45286</v>
      </c>
      <c r="BC523" s="3">
        <f t="shared" si="34"/>
        <v>106</v>
      </c>
      <c r="BD523" s="8">
        <f t="shared" si="32"/>
        <v>38765885</v>
      </c>
      <c r="BE523" s="154">
        <f>BF523+BG523+BH523</f>
        <v>7459006</v>
      </c>
      <c r="BF523" s="7">
        <v>7459006</v>
      </c>
      <c r="BG523" s="7">
        <v>0</v>
      </c>
      <c r="BH523" s="7">
        <v>0</v>
      </c>
      <c r="BI523" s="17">
        <v>45245</v>
      </c>
      <c r="BJ523" s="17">
        <v>45351</v>
      </c>
      <c r="BK523" s="183">
        <f t="shared" ca="1" si="33"/>
        <v>-778</v>
      </c>
      <c r="BL523" s="9" t="s">
        <v>127</v>
      </c>
      <c r="BM523" s="10" t="s">
        <v>95</v>
      </c>
      <c r="BN523" s="9" t="s">
        <v>107</v>
      </c>
      <c r="BO523" s="9" t="s">
        <v>5327</v>
      </c>
      <c r="BP523" s="10">
        <v>1</v>
      </c>
      <c r="BQ523" s="9" t="s">
        <v>158</v>
      </c>
      <c r="BR523" s="17">
        <v>45008</v>
      </c>
      <c r="BS523" s="9" t="s">
        <v>5328</v>
      </c>
      <c r="BT523" s="17">
        <v>45009</v>
      </c>
      <c r="BU523" s="10" t="s">
        <v>5329</v>
      </c>
      <c r="BV523" s="10" t="s">
        <v>5330</v>
      </c>
      <c r="BW523" s="9" t="s">
        <v>113</v>
      </c>
      <c r="BX523" s="11" t="s">
        <v>258</v>
      </c>
      <c r="BY523" s="10" t="s">
        <v>103</v>
      </c>
      <c r="BZ523" s="9" t="s">
        <v>1266</v>
      </c>
      <c r="CA523" s="10" t="s">
        <v>103</v>
      </c>
      <c r="CB523" s="9" t="s">
        <v>117</v>
      </c>
      <c r="CC523" s="9" t="s">
        <v>5331</v>
      </c>
      <c r="CD523" s="11" t="s">
        <v>5332</v>
      </c>
      <c r="CE523" s="12" t="s">
        <v>103</v>
      </c>
      <c r="CF523" s="175"/>
      <c r="CG523" s="175"/>
      <c r="CH523" s="182" t="s">
        <v>1055</v>
      </c>
      <c r="CI523" s="182" t="s">
        <v>246</v>
      </c>
      <c r="CJ523" s="182" t="s">
        <v>727</v>
      </c>
      <c r="CK523" s="182" t="s">
        <v>727</v>
      </c>
    </row>
    <row r="524" spans="1:89" ht="72" x14ac:dyDescent="0.25">
      <c r="A524" s="140">
        <v>732</v>
      </c>
      <c r="B524" s="10" t="s">
        <v>5333</v>
      </c>
      <c r="C524" s="9" t="s">
        <v>5334</v>
      </c>
      <c r="D524" s="9" t="s">
        <v>321</v>
      </c>
      <c r="E524" s="17">
        <v>45000</v>
      </c>
      <c r="F524" s="10" t="s">
        <v>5335</v>
      </c>
      <c r="G524" s="10" t="s">
        <v>91</v>
      </c>
      <c r="H524" s="11" t="s">
        <v>92</v>
      </c>
      <c r="I524" s="11" t="s">
        <v>93</v>
      </c>
      <c r="J524" s="19">
        <v>1093791360</v>
      </c>
      <c r="K524" s="9">
        <v>9</v>
      </c>
      <c r="L524" s="9" t="s">
        <v>94</v>
      </c>
      <c r="M524" s="3" t="s">
        <v>95</v>
      </c>
      <c r="N524" s="111" t="s">
        <v>3220</v>
      </c>
      <c r="O524" s="10" t="s">
        <v>384</v>
      </c>
      <c r="P524" s="3" t="s">
        <v>98</v>
      </c>
      <c r="Q524" s="10" t="s">
        <v>99</v>
      </c>
      <c r="R524" s="10" t="s">
        <v>238</v>
      </c>
      <c r="S524" s="10" t="s">
        <v>1398</v>
      </c>
      <c r="T524" s="10">
        <v>52350519</v>
      </c>
      <c r="U524" s="10" t="s">
        <v>1004</v>
      </c>
      <c r="V524" s="9" t="s">
        <v>103</v>
      </c>
      <c r="W524" s="111" t="s">
        <v>5326</v>
      </c>
      <c r="X524" s="10" t="s">
        <v>1400</v>
      </c>
      <c r="Y524" s="9" t="s">
        <v>104</v>
      </c>
      <c r="Z524" s="18">
        <v>27550048</v>
      </c>
      <c r="AA524" s="9" t="s">
        <v>103</v>
      </c>
      <c r="AB524" s="9" t="s">
        <v>103</v>
      </c>
      <c r="AC524" s="18">
        <v>3415296</v>
      </c>
      <c r="AD524" s="6" t="s">
        <v>103</v>
      </c>
      <c r="AE524" s="9">
        <v>86723</v>
      </c>
      <c r="AF524" s="9">
        <v>159023</v>
      </c>
      <c r="AG524" s="19" t="s">
        <v>221</v>
      </c>
      <c r="AH524" s="17">
        <v>45007</v>
      </c>
      <c r="AI524" s="17">
        <v>45012</v>
      </c>
      <c r="AJ524" s="9" t="s">
        <v>103</v>
      </c>
      <c r="AK524" s="9" t="s">
        <v>103</v>
      </c>
      <c r="AL524" s="19" t="s">
        <v>103</v>
      </c>
      <c r="AM524" s="9" t="s">
        <v>103</v>
      </c>
      <c r="AN524" s="17" t="s">
        <v>103</v>
      </c>
      <c r="AO524" s="7">
        <v>3756831</v>
      </c>
      <c r="AP524" s="39">
        <v>45245</v>
      </c>
      <c r="AQ524" s="7">
        <v>7459006</v>
      </c>
      <c r="AR524" s="20">
        <v>45282</v>
      </c>
      <c r="AS524" s="7">
        <v>0</v>
      </c>
      <c r="AT524" s="3" t="s">
        <v>103</v>
      </c>
      <c r="AU524" s="7">
        <v>0</v>
      </c>
      <c r="AV524" s="3" t="s">
        <v>103</v>
      </c>
      <c r="AW524" s="7">
        <v>0</v>
      </c>
      <c r="AX524" s="3" t="s">
        <v>103</v>
      </c>
      <c r="AY524" s="7">
        <v>0</v>
      </c>
      <c r="AZ524" s="3" t="s">
        <v>103</v>
      </c>
      <c r="BA524" s="9">
        <v>2</v>
      </c>
      <c r="BB524" s="20">
        <v>45282</v>
      </c>
      <c r="BC524" s="3">
        <f t="shared" si="34"/>
        <v>106</v>
      </c>
      <c r="BD524" s="8">
        <f t="shared" si="32"/>
        <v>38765885</v>
      </c>
      <c r="BE524" s="154">
        <f>BF524+BG524+BH524</f>
        <v>7459006</v>
      </c>
      <c r="BF524" s="7">
        <v>7459006</v>
      </c>
      <c r="BG524" s="7">
        <v>0</v>
      </c>
      <c r="BH524" s="7">
        <v>0</v>
      </c>
      <c r="BI524" s="17">
        <v>45245</v>
      </c>
      <c r="BJ524" s="17">
        <v>45351</v>
      </c>
      <c r="BK524" s="183">
        <f t="shared" ca="1" si="33"/>
        <v>-778</v>
      </c>
      <c r="BL524" s="9" t="s">
        <v>127</v>
      </c>
      <c r="BM524" s="10" t="s">
        <v>95</v>
      </c>
      <c r="BN524" s="9" t="s">
        <v>107</v>
      </c>
      <c r="BO524" s="9" t="s">
        <v>5336</v>
      </c>
      <c r="BP524" s="10">
        <v>0</v>
      </c>
      <c r="BQ524" s="9" t="s">
        <v>4715</v>
      </c>
      <c r="BR524" s="17">
        <v>45008</v>
      </c>
      <c r="BS524" s="9" t="s">
        <v>5337</v>
      </c>
      <c r="BT524" s="17">
        <v>45009</v>
      </c>
      <c r="BU524" s="10" t="s">
        <v>5338</v>
      </c>
      <c r="BV524" s="10" t="s">
        <v>5339</v>
      </c>
      <c r="BW524" s="9" t="s">
        <v>113</v>
      </c>
      <c r="BX524" s="11" t="s">
        <v>258</v>
      </c>
      <c r="BY524" s="10" t="s">
        <v>103</v>
      </c>
      <c r="BZ524" s="10" t="s">
        <v>2840</v>
      </c>
      <c r="CA524" s="10" t="s">
        <v>103</v>
      </c>
      <c r="CB524" s="9" t="s">
        <v>160</v>
      </c>
      <c r="CC524" s="9" t="s">
        <v>5340</v>
      </c>
      <c r="CD524" s="11" t="s">
        <v>5341</v>
      </c>
      <c r="CE524" s="12" t="s">
        <v>103</v>
      </c>
      <c r="CF524" s="175"/>
      <c r="CG524" s="175"/>
      <c r="CH524" s="182" t="s">
        <v>1055</v>
      </c>
      <c r="CI524" s="182" t="s">
        <v>246</v>
      </c>
      <c r="CJ524" s="182" t="s">
        <v>727</v>
      </c>
      <c r="CK524" s="182" t="s">
        <v>727</v>
      </c>
    </row>
    <row r="525" spans="1:89" ht="90" x14ac:dyDescent="0.25">
      <c r="A525" s="140">
        <v>160</v>
      </c>
      <c r="B525" s="10" t="s">
        <v>5342</v>
      </c>
      <c r="C525" s="9" t="s">
        <v>5343</v>
      </c>
      <c r="D525" s="10" t="s">
        <v>250</v>
      </c>
      <c r="E525" s="17">
        <v>45003</v>
      </c>
      <c r="F525" s="10" t="s">
        <v>5344</v>
      </c>
      <c r="G525" s="10" t="s">
        <v>91</v>
      </c>
      <c r="H525" s="11" t="s">
        <v>92</v>
      </c>
      <c r="I525" s="11" t="s">
        <v>93</v>
      </c>
      <c r="J525" s="19">
        <v>52088054</v>
      </c>
      <c r="K525" s="9">
        <v>5</v>
      </c>
      <c r="L525" s="9" t="s">
        <v>94</v>
      </c>
      <c r="M525" s="9" t="s">
        <v>95</v>
      </c>
      <c r="N525" s="10" t="s">
        <v>5345</v>
      </c>
      <c r="O525" s="10" t="s">
        <v>384</v>
      </c>
      <c r="P525" s="11" t="s">
        <v>168</v>
      </c>
      <c r="Q525" s="11" t="s">
        <v>99</v>
      </c>
      <c r="R525" s="10" t="s">
        <v>653</v>
      </c>
      <c r="S525" s="10" t="s">
        <v>654</v>
      </c>
      <c r="T525" s="11">
        <v>52032888</v>
      </c>
      <c r="U525" s="10" t="s">
        <v>653</v>
      </c>
      <c r="V525" s="11" t="s">
        <v>655</v>
      </c>
      <c r="W525" s="9" t="s">
        <v>103</v>
      </c>
      <c r="X525" s="9" t="s">
        <v>103</v>
      </c>
      <c r="Y525" s="9" t="s">
        <v>104</v>
      </c>
      <c r="Z525" s="18">
        <v>81041214</v>
      </c>
      <c r="AA525" s="9" t="s">
        <v>103</v>
      </c>
      <c r="AB525" s="9" t="s">
        <v>103</v>
      </c>
      <c r="AC525" s="18">
        <v>8652088</v>
      </c>
      <c r="AD525" s="6" t="s">
        <v>103</v>
      </c>
      <c r="AE525" s="9">
        <v>54523</v>
      </c>
      <c r="AF525" s="9">
        <v>173023</v>
      </c>
      <c r="AG525" s="19">
        <v>2022011000068</v>
      </c>
      <c r="AH525" s="20">
        <v>45012</v>
      </c>
      <c r="AI525" s="17">
        <v>45017</v>
      </c>
      <c r="AJ525" s="3" t="s">
        <v>103</v>
      </c>
      <c r="AK525" s="3" t="s">
        <v>103</v>
      </c>
      <c r="AL525" s="5" t="s">
        <v>103</v>
      </c>
      <c r="AM525" s="3" t="s">
        <v>103</v>
      </c>
      <c r="AN525" s="4" t="s">
        <v>103</v>
      </c>
      <c r="AO525" s="7">
        <v>0</v>
      </c>
      <c r="AP525" s="2" t="s">
        <v>103</v>
      </c>
      <c r="AQ525" s="7">
        <v>0</v>
      </c>
      <c r="AR525" s="10" t="s">
        <v>103</v>
      </c>
      <c r="AS525" s="7">
        <v>0</v>
      </c>
      <c r="AT525" s="3" t="s">
        <v>103</v>
      </c>
      <c r="AU525" s="7">
        <v>0</v>
      </c>
      <c r="AV525" s="3" t="s">
        <v>103</v>
      </c>
      <c r="AW525" s="7">
        <v>0</v>
      </c>
      <c r="AX525" s="3" t="s">
        <v>103</v>
      </c>
      <c r="AY525" s="7">
        <v>0</v>
      </c>
      <c r="AZ525" s="3" t="s">
        <v>103</v>
      </c>
      <c r="BA525" s="9">
        <v>0</v>
      </c>
      <c r="BB525" s="9">
        <v>0</v>
      </c>
      <c r="BC525" s="3">
        <f t="shared" si="34"/>
        <v>-111</v>
      </c>
      <c r="BD525" s="8">
        <f t="shared" si="32"/>
        <v>81041214</v>
      </c>
      <c r="BE525" s="43">
        <v>0</v>
      </c>
      <c r="BF525" s="43">
        <v>0</v>
      </c>
      <c r="BG525" s="43">
        <v>0</v>
      </c>
      <c r="BH525" s="43">
        <v>0</v>
      </c>
      <c r="BI525" s="17">
        <v>45291</v>
      </c>
      <c r="BJ525" s="17">
        <v>45180</v>
      </c>
      <c r="BK525" s="183">
        <f t="shared" ca="1" si="33"/>
        <v>-949</v>
      </c>
      <c r="BL525" s="10" t="s">
        <v>127</v>
      </c>
      <c r="BM525" s="10" t="s">
        <v>95</v>
      </c>
      <c r="BN525" s="9" t="s">
        <v>107</v>
      </c>
      <c r="BO525" s="9" t="s">
        <v>5346</v>
      </c>
      <c r="BP525" s="10">
        <v>1</v>
      </c>
      <c r="BQ525" s="10" t="s">
        <v>158</v>
      </c>
      <c r="BR525" s="17">
        <v>45013</v>
      </c>
      <c r="BS525" s="9" t="s">
        <v>5347</v>
      </c>
      <c r="BT525" s="17">
        <v>45013</v>
      </c>
      <c r="BU525" s="10" t="s">
        <v>5348</v>
      </c>
      <c r="BV525" s="10" t="s">
        <v>5349</v>
      </c>
      <c r="BW525" s="124" t="s">
        <v>113</v>
      </c>
      <c r="BX525" s="9" t="s">
        <v>114</v>
      </c>
      <c r="BY525" s="10" t="s">
        <v>103</v>
      </c>
      <c r="BZ525" s="9" t="s">
        <v>438</v>
      </c>
      <c r="CA525" s="9" t="s">
        <v>103</v>
      </c>
      <c r="CB525" s="9" t="s">
        <v>117</v>
      </c>
      <c r="CC525" s="10" t="s">
        <v>5350</v>
      </c>
      <c r="CD525" s="10" t="s">
        <v>5351</v>
      </c>
      <c r="CE525" s="12" t="s">
        <v>103</v>
      </c>
      <c r="CF525" s="175"/>
      <c r="CG525" s="175"/>
      <c r="CH525" s="182" t="s">
        <v>245</v>
      </c>
      <c r="CI525" s="182" t="s">
        <v>246</v>
      </c>
      <c r="CJ525" s="182" t="s">
        <v>99</v>
      </c>
      <c r="CK525" s="182" t="s">
        <v>247</v>
      </c>
    </row>
    <row r="526" spans="1:89" ht="90" x14ac:dyDescent="0.25">
      <c r="A526" s="140">
        <v>650</v>
      </c>
      <c r="B526" s="10" t="s">
        <v>5352</v>
      </c>
      <c r="C526" s="9" t="s">
        <v>5353</v>
      </c>
      <c r="D526" s="9" t="s">
        <v>482</v>
      </c>
      <c r="E526" s="17">
        <v>45006</v>
      </c>
      <c r="F526" s="10" t="s">
        <v>5354</v>
      </c>
      <c r="G526" s="10" t="s">
        <v>91</v>
      </c>
      <c r="H526" s="11" t="s">
        <v>92</v>
      </c>
      <c r="I526" s="11" t="s">
        <v>93</v>
      </c>
      <c r="J526" s="19">
        <v>13874193</v>
      </c>
      <c r="K526" s="9">
        <v>0</v>
      </c>
      <c r="L526" s="9" t="s">
        <v>94</v>
      </c>
      <c r="M526" s="9" t="s">
        <v>2109</v>
      </c>
      <c r="N526" s="10" t="s">
        <v>5355</v>
      </c>
      <c r="O526" s="10" t="s">
        <v>384</v>
      </c>
      <c r="P526" s="3" t="s">
        <v>98</v>
      </c>
      <c r="Q526" s="9" t="s">
        <v>99</v>
      </c>
      <c r="R526" s="10" t="s">
        <v>591</v>
      </c>
      <c r="S526" s="9" t="s">
        <v>592</v>
      </c>
      <c r="T526" s="10">
        <v>52272737</v>
      </c>
      <c r="U526" s="10" t="s">
        <v>591</v>
      </c>
      <c r="V526" s="10" t="s">
        <v>593</v>
      </c>
      <c r="W526" s="9" t="s">
        <v>103</v>
      </c>
      <c r="X526" s="9" t="s">
        <v>103</v>
      </c>
      <c r="Y526" s="9" t="s">
        <v>104</v>
      </c>
      <c r="Z526" s="18">
        <v>65017120</v>
      </c>
      <c r="AA526" s="9" t="s">
        <v>103</v>
      </c>
      <c r="AB526" s="9" t="s">
        <v>103</v>
      </c>
      <c r="AC526" s="18">
        <v>7589549</v>
      </c>
      <c r="AD526" s="6" t="s">
        <v>103</v>
      </c>
      <c r="AE526" s="9">
        <v>75323</v>
      </c>
      <c r="AF526" s="9">
        <v>193423</v>
      </c>
      <c r="AG526" s="19">
        <v>2022011000068</v>
      </c>
      <c r="AH526" s="20">
        <v>45030</v>
      </c>
      <c r="AI526" s="17">
        <v>45034</v>
      </c>
      <c r="AJ526" s="9" t="s">
        <v>103</v>
      </c>
      <c r="AK526" s="9" t="s">
        <v>103</v>
      </c>
      <c r="AL526" s="19" t="s">
        <v>103</v>
      </c>
      <c r="AM526" s="9" t="s">
        <v>103</v>
      </c>
      <c r="AN526" s="17" t="s">
        <v>103</v>
      </c>
      <c r="AO526" s="7">
        <v>0</v>
      </c>
      <c r="AP526" s="9" t="s">
        <v>103</v>
      </c>
      <c r="AQ526" s="7">
        <v>0</v>
      </c>
      <c r="AR526" s="9" t="s">
        <v>103</v>
      </c>
      <c r="AS526" s="7">
        <v>0</v>
      </c>
      <c r="AT526" s="3" t="s">
        <v>103</v>
      </c>
      <c r="AU526" s="7">
        <v>0</v>
      </c>
      <c r="AV526" s="3" t="s">
        <v>103</v>
      </c>
      <c r="AW526" s="7">
        <v>0</v>
      </c>
      <c r="AX526" s="3" t="s">
        <v>103</v>
      </c>
      <c r="AY526" s="7">
        <v>0</v>
      </c>
      <c r="AZ526" s="3" t="s">
        <v>103</v>
      </c>
      <c r="BA526" s="9">
        <v>0</v>
      </c>
      <c r="BB526" s="13" t="s">
        <v>103</v>
      </c>
      <c r="BC526" s="3">
        <f t="shared" si="34"/>
        <v>0</v>
      </c>
      <c r="BD526" s="8">
        <f t="shared" si="32"/>
        <v>65017120</v>
      </c>
      <c r="BE526" s="43">
        <v>0</v>
      </c>
      <c r="BF526" s="43">
        <v>0</v>
      </c>
      <c r="BG526" s="43">
        <v>0</v>
      </c>
      <c r="BH526" s="43">
        <v>0</v>
      </c>
      <c r="BI526" s="17">
        <v>45291</v>
      </c>
      <c r="BJ526" s="17">
        <v>45291</v>
      </c>
      <c r="BK526" s="183">
        <f t="shared" ca="1" si="33"/>
        <v>-838</v>
      </c>
      <c r="BL526" s="9" t="s">
        <v>127</v>
      </c>
      <c r="BM526" s="10" t="s">
        <v>95</v>
      </c>
      <c r="BN526" s="9" t="s">
        <v>107</v>
      </c>
      <c r="BO526" s="9" t="s">
        <v>5356</v>
      </c>
      <c r="BP526" s="10">
        <v>0</v>
      </c>
      <c r="BQ526" s="9" t="s">
        <v>109</v>
      </c>
      <c r="BR526" s="17">
        <v>45033</v>
      </c>
      <c r="BS526" s="9" t="s">
        <v>5357</v>
      </c>
      <c r="BT526" s="17">
        <v>45033</v>
      </c>
      <c r="BU526" s="10" t="s">
        <v>5358</v>
      </c>
      <c r="BV526" s="11" t="s">
        <v>131</v>
      </c>
      <c r="BW526" s="124" t="s">
        <v>113</v>
      </c>
      <c r="BX526" s="10" t="s">
        <v>132</v>
      </c>
      <c r="BY526" s="10" t="s">
        <v>103</v>
      </c>
      <c r="BZ526" s="9" t="s">
        <v>1266</v>
      </c>
      <c r="CA526" s="9" t="s">
        <v>103</v>
      </c>
      <c r="CB526" s="9" t="s">
        <v>160</v>
      </c>
      <c r="CC526" s="9" t="s">
        <v>5359</v>
      </c>
      <c r="CD526" s="37" t="s">
        <v>5360</v>
      </c>
      <c r="CE526" s="12" t="s">
        <v>103</v>
      </c>
      <c r="CF526" s="175"/>
      <c r="CG526" s="175"/>
      <c r="CH526" s="182" t="s">
        <v>245</v>
      </c>
      <c r="CI526" s="182" t="s">
        <v>246</v>
      </c>
      <c r="CJ526" s="182" t="s">
        <v>99</v>
      </c>
      <c r="CK526" s="182" t="s">
        <v>247</v>
      </c>
    </row>
    <row r="527" spans="1:89" ht="90" x14ac:dyDescent="0.25">
      <c r="A527" s="140">
        <v>651</v>
      </c>
      <c r="B527" s="10" t="s">
        <v>5361</v>
      </c>
      <c r="C527" s="9" t="s">
        <v>5362</v>
      </c>
      <c r="D527" s="9" t="s">
        <v>482</v>
      </c>
      <c r="E527" s="17">
        <v>45006</v>
      </c>
      <c r="F527" s="10" t="s">
        <v>5363</v>
      </c>
      <c r="G527" s="10" t="s">
        <v>91</v>
      </c>
      <c r="H527" s="11" t="s">
        <v>92</v>
      </c>
      <c r="I527" s="11" t="s">
        <v>93</v>
      </c>
      <c r="J527" s="19">
        <v>52866129</v>
      </c>
      <c r="K527" s="9">
        <v>7</v>
      </c>
      <c r="L527" s="9" t="s">
        <v>94</v>
      </c>
      <c r="M527" s="3" t="s">
        <v>95</v>
      </c>
      <c r="N527" s="10" t="s">
        <v>5355</v>
      </c>
      <c r="O527" s="10" t="s">
        <v>384</v>
      </c>
      <c r="P527" s="3" t="s">
        <v>98</v>
      </c>
      <c r="Q527" s="10" t="s">
        <v>99</v>
      </c>
      <c r="R527" s="10" t="s">
        <v>591</v>
      </c>
      <c r="S527" s="9" t="s">
        <v>592</v>
      </c>
      <c r="T527" s="10">
        <v>52272737</v>
      </c>
      <c r="U527" s="10" t="s">
        <v>591</v>
      </c>
      <c r="V527" s="10" t="s">
        <v>593</v>
      </c>
      <c r="W527" s="9" t="s">
        <v>103</v>
      </c>
      <c r="X527" s="9" t="s">
        <v>103</v>
      </c>
      <c r="Y527" s="9" t="s">
        <v>104</v>
      </c>
      <c r="Z527" s="18">
        <v>71341749</v>
      </c>
      <c r="AA527" s="9" t="s">
        <v>103</v>
      </c>
      <c r="AB527" s="9" t="s">
        <v>103</v>
      </c>
      <c r="AC527" s="18">
        <v>7589549</v>
      </c>
      <c r="AD527" s="6" t="s">
        <v>103</v>
      </c>
      <c r="AE527" s="9">
        <v>75423</v>
      </c>
      <c r="AF527" s="9">
        <v>169723</v>
      </c>
      <c r="AG527" s="19">
        <v>2022011000068</v>
      </c>
      <c r="AH527" s="17">
        <v>45009</v>
      </c>
      <c r="AI527" s="17">
        <v>45012</v>
      </c>
      <c r="AJ527" s="9" t="s">
        <v>103</v>
      </c>
      <c r="AK527" s="9" t="s">
        <v>103</v>
      </c>
      <c r="AL527" s="19" t="s">
        <v>103</v>
      </c>
      <c r="AM527" s="9" t="s">
        <v>103</v>
      </c>
      <c r="AN527" s="9" t="s">
        <v>103</v>
      </c>
      <c r="AO527" s="7">
        <v>0</v>
      </c>
      <c r="AP527" s="10" t="s">
        <v>103</v>
      </c>
      <c r="AQ527" s="7">
        <v>0</v>
      </c>
      <c r="AR527" s="10" t="s">
        <v>103</v>
      </c>
      <c r="AS527" s="7">
        <v>0</v>
      </c>
      <c r="AT527" s="3" t="s">
        <v>103</v>
      </c>
      <c r="AU527" s="7">
        <v>0</v>
      </c>
      <c r="AV527" s="3" t="s">
        <v>103</v>
      </c>
      <c r="AW527" s="7">
        <v>0</v>
      </c>
      <c r="AX527" s="3" t="s">
        <v>103</v>
      </c>
      <c r="AY527" s="7">
        <v>0</v>
      </c>
      <c r="AZ527" s="3" t="s">
        <v>103</v>
      </c>
      <c r="BA527" s="9">
        <v>0</v>
      </c>
      <c r="BB527" s="13" t="s">
        <v>103</v>
      </c>
      <c r="BC527" s="3">
        <f t="shared" si="34"/>
        <v>0</v>
      </c>
      <c r="BD527" s="8">
        <f t="shared" si="32"/>
        <v>71341749</v>
      </c>
      <c r="BE527" s="43">
        <v>0</v>
      </c>
      <c r="BF527" s="43">
        <v>0</v>
      </c>
      <c r="BG527" s="43">
        <v>0</v>
      </c>
      <c r="BH527" s="43">
        <v>0</v>
      </c>
      <c r="BI527" s="17">
        <v>45291</v>
      </c>
      <c r="BJ527" s="17">
        <v>45291</v>
      </c>
      <c r="BK527" s="183">
        <f t="shared" ca="1" si="33"/>
        <v>-838</v>
      </c>
      <c r="BL527" s="9" t="s">
        <v>127</v>
      </c>
      <c r="BM527" s="10" t="s">
        <v>95</v>
      </c>
      <c r="BN527" s="9" t="s">
        <v>107</v>
      </c>
      <c r="BO527" s="9" t="s">
        <v>5364</v>
      </c>
      <c r="BP527" s="10">
        <v>0</v>
      </c>
      <c r="BQ527" s="10" t="s">
        <v>4715</v>
      </c>
      <c r="BR527" s="17">
        <v>45009</v>
      </c>
      <c r="BS527" s="9" t="s">
        <v>5365</v>
      </c>
      <c r="BT527" s="17">
        <v>45012</v>
      </c>
      <c r="BU527" s="2" t="s">
        <v>5366</v>
      </c>
      <c r="BV527" s="10" t="s">
        <v>131</v>
      </c>
      <c r="BW527" s="124" t="s">
        <v>113</v>
      </c>
      <c r="BX527" s="10" t="s">
        <v>132</v>
      </c>
      <c r="BY527" s="10" t="s">
        <v>103</v>
      </c>
      <c r="BZ527" s="10" t="s">
        <v>2840</v>
      </c>
      <c r="CA527" s="9" t="s">
        <v>103</v>
      </c>
      <c r="CB527" s="9" t="s">
        <v>117</v>
      </c>
      <c r="CC527" s="10" t="s">
        <v>5367</v>
      </c>
      <c r="CD527" s="37" t="s">
        <v>5368</v>
      </c>
      <c r="CE527" s="12" t="s">
        <v>103</v>
      </c>
      <c r="CF527" s="175"/>
      <c r="CG527" s="175"/>
      <c r="CH527" s="182" t="s">
        <v>245</v>
      </c>
      <c r="CI527" s="182" t="s">
        <v>246</v>
      </c>
      <c r="CJ527" s="182" t="s">
        <v>99</v>
      </c>
      <c r="CK527" s="182" t="s">
        <v>247</v>
      </c>
    </row>
    <row r="528" spans="1:89" ht="126" x14ac:dyDescent="0.25">
      <c r="A528" s="140">
        <v>677</v>
      </c>
      <c r="B528" s="10" t="s">
        <v>5369</v>
      </c>
      <c r="C528" s="9" t="s">
        <v>5370</v>
      </c>
      <c r="D528" s="9" t="s">
        <v>4702</v>
      </c>
      <c r="E528" s="17">
        <v>45007</v>
      </c>
      <c r="F528" s="11" t="s">
        <v>4862</v>
      </c>
      <c r="G528" s="10" t="s">
        <v>91</v>
      </c>
      <c r="H528" s="10" t="s">
        <v>4704</v>
      </c>
      <c r="I528" s="10" t="s">
        <v>1453</v>
      </c>
      <c r="J528" s="19">
        <v>800091076</v>
      </c>
      <c r="K528" s="9">
        <v>0</v>
      </c>
      <c r="L528" s="9" t="s">
        <v>1735</v>
      </c>
      <c r="M528" s="3" t="s">
        <v>95</v>
      </c>
      <c r="N528" s="10" t="s">
        <v>5371</v>
      </c>
      <c r="O528" s="10" t="s">
        <v>384</v>
      </c>
      <c r="P528" s="3" t="s">
        <v>98</v>
      </c>
      <c r="Q528" s="10" t="s">
        <v>99</v>
      </c>
      <c r="R528" s="10" t="s">
        <v>591</v>
      </c>
      <c r="S528" s="9" t="s">
        <v>592</v>
      </c>
      <c r="T528" s="10">
        <v>52272737</v>
      </c>
      <c r="U528" s="10" t="s">
        <v>591</v>
      </c>
      <c r="V528" s="10" t="s">
        <v>593</v>
      </c>
      <c r="W528" s="9" t="s">
        <v>103</v>
      </c>
      <c r="X528" s="9" t="s">
        <v>103</v>
      </c>
      <c r="Y528" s="9" t="s">
        <v>104</v>
      </c>
      <c r="Z528" s="18">
        <v>40239821053</v>
      </c>
      <c r="AA528" s="18">
        <v>19717512316</v>
      </c>
      <c r="AB528" s="18">
        <v>20522308737</v>
      </c>
      <c r="AC528" s="18">
        <v>4929378079</v>
      </c>
      <c r="AD528" s="6" t="s">
        <v>103</v>
      </c>
      <c r="AE528" s="9">
        <v>83323</v>
      </c>
      <c r="AF528" s="9">
        <v>174023</v>
      </c>
      <c r="AG528" s="19">
        <v>2022011000068</v>
      </c>
      <c r="AH528" s="20">
        <v>45013</v>
      </c>
      <c r="AI528" s="17">
        <v>45016</v>
      </c>
      <c r="AJ528" s="9" t="s">
        <v>103</v>
      </c>
      <c r="AK528" s="9" t="s">
        <v>103</v>
      </c>
      <c r="AL528" s="19" t="s">
        <v>103</v>
      </c>
      <c r="AM528" s="9" t="s">
        <v>103</v>
      </c>
      <c r="AN528" s="17" t="s">
        <v>103</v>
      </c>
      <c r="AO528" s="7">
        <v>9800000000</v>
      </c>
      <c r="AP528" s="20">
        <v>45281</v>
      </c>
      <c r="AQ528" s="7">
        <v>0</v>
      </c>
      <c r="AR528" s="10" t="s">
        <v>103</v>
      </c>
      <c r="AS528" s="7">
        <v>0</v>
      </c>
      <c r="AT528" s="3" t="s">
        <v>103</v>
      </c>
      <c r="AU528" s="7">
        <v>0</v>
      </c>
      <c r="AV528" s="3" t="s">
        <v>103</v>
      </c>
      <c r="AW528" s="7">
        <v>0</v>
      </c>
      <c r="AX528" s="3" t="s">
        <v>103</v>
      </c>
      <c r="AY528" s="7">
        <v>0</v>
      </c>
      <c r="AZ528" s="3" t="s">
        <v>103</v>
      </c>
      <c r="BA528" s="9">
        <v>1</v>
      </c>
      <c r="BB528" s="39">
        <v>45279</v>
      </c>
      <c r="BC528" s="3">
        <f t="shared" si="34"/>
        <v>199</v>
      </c>
      <c r="BD528" s="8">
        <f t="shared" si="32"/>
        <v>50039821053</v>
      </c>
      <c r="BE528" s="43">
        <v>0</v>
      </c>
      <c r="BF528" s="43">
        <v>0</v>
      </c>
      <c r="BG528" s="43">
        <v>0</v>
      </c>
      <c r="BH528" s="43">
        <v>0</v>
      </c>
      <c r="BI528" s="17">
        <v>45351</v>
      </c>
      <c r="BJ528" s="17">
        <v>45550</v>
      </c>
      <c r="BK528" s="183">
        <f t="shared" ca="1" si="33"/>
        <v>-579</v>
      </c>
      <c r="BL528" s="9" t="s">
        <v>106</v>
      </c>
      <c r="BM528" s="9" t="s">
        <v>5372</v>
      </c>
      <c r="BN528" s="9" t="s">
        <v>107</v>
      </c>
      <c r="BO528" s="9" t="s">
        <v>103</v>
      </c>
      <c r="BP528" s="9" t="s">
        <v>103</v>
      </c>
      <c r="BQ528" s="9" t="s">
        <v>103</v>
      </c>
      <c r="BR528" s="9" t="s">
        <v>103</v>
      </c>
      <c r="BS528" s="9" t="s">
        <v>103</v>
      </c>
      <c r="BT528" s="9" t="s">
        <v>103</v>
      </c>
      <c r="BU528" s="10" t="s">
        <v>103</v>
      </c>
      <c r="BV528" s="11" t="s">
        <v>5373</v>
      </c>
      <c r="BW528" s="9" t="s">
        <v>113</v>
      </c>
      <c r="BX528" s="9" t="s">
        <v>4866</v>
      </c>
      <c r="BY528" s="10" t="s">
        <v>103</v>
      </c>
      <c r="BZ528" s="10" t="s">
        <v>103</v>
      </c>
      <c r="CA528" s="10" t="s">
        <v>103</v>
      </c>
      <c r="CB528" s="10" t="s">
        <v>103</v>
      </c>
      <c r="CC528" s="10" t="s">
        <v>103</v>
      </c>
      <c r="CD528" s="37" t="s">
        <v>5374</v>
      </c>
      <c r="CE528" s="12" t="s">
        <v>4200</v>
      </c>
      <c r="CF528" s="125">
        <f>19717512316+9800000000</f>
        <v>29517512316</v>
      </c>
      <c r="CG528" s="125">
        <v>20522308737</v>
      </c>
      <c r="CH528" s="182" t="s">
        <v>245</v>
      </c>
      <c r="CI528" s="182" t="s">
        <v>246</v>
      </c>
      <c r="CJ528" s="182" t="s">
        <v>99</v>
      </c>
      <c r="CK528" s="182" t="s">
        <v>247</v>
      </c>
    </row>
    <row r="529" spans="1:89" ht="72" x14ac:dyDescent="0.25">
      <c r="A529" s="140">
        <v>278</v>
      </c>
      <c r="B529" s="11" t="s">
        <v>5375</v>
      </c>
      <c r="C529" s="9" t="s">
        <v>5376</v>
      </c>
      <c r="D529" s="9" t="s">
        <v>321</v>
      </c>
      <c r="E529" s="17">
        <v>44978</v>
      </c>
      <c r="F529" s="10" t="s">
        <v>5377</v>
      </c>
      <c r="G529" s="10" t="s">
        <v>1731</v>
      </c>
      <c r="H529" s="11" t="s">
        <v>1452</v>
      </c>
      <c r="I529" s="10" t="s">
        <v>1453</v>
      </c>
      <c r="J529" s="19">
        <v>900309976</v>
      </c>
      <c r="K529" s="9">
        <v>6</v>
      </c>
      <c r="L529" s="9" t="s">
        <v>1735</v>
      </c>
      <c r="M529" s="3" t="s">
        <v>95</v>
      </c>
      <c r="N529" s="10" t="s">
        <v>5378</v>
      </c>
      <c r="O529" s="11" t="s">
        <v>97</v>
      </c>
      <c r="P529" s="10" t="s">
        <v>336</v>
      </c>
      <c r="Q529" s="10" t="s">
        <v>179</v>
      </c>
      <c r="R529" s="10" t="s">
        <v>4107</v>
      </c>
      <c r="S529" s="10" t="s">
        <v>4108</v>
      </c>
      <c r="T529" s="11">
        <v>39707567</v>
      </c>
      <c r="U529" s="10" t="s">
        <v>4107</v>
      </c>
      <c r="V529" s="9" t="s">
        <v>103</v>
      </c>
      <c r="W529" s="9" t="s">
        <v>103</v>
      </c>
      <c r="X529" s="9" t="s">
        <v>103</v>
      </c>
      <c r="Y529" s="9" t="s">
        <v>185</v>
      </c>
      <c r="Z529" s="42">
        <v>1555130430</v>
      </c>
      <c r="AA529" s="10" t="s">
        <v>103</v>
      </c>
      <c r="AB529" s="10" t="s">
        <v>103</v>
      </c>
      <c r="AC529" s="14" t="s">
        <v>103</v>
      </c>
      <c r="AD529" s="6" t="s">
        <v>103</v>
      </c>
      <c r="AE529" s="11">
        <v>62223</v>
      </c>
      <c r="AF529" s="10">
        <v>119923</v>
      </c>
      <c r="AG529" s="15" t="s">
        <v>103</v>
      </c>
      <c r="AH529" s="17">
        <v>44985</v>
      </c>
      <c r="AI529" s="17">
        <v>44989</v>
      </c>
      <c r="AJ529" s="10" t="s">
        <v>103</v>
      </c>
      <c r="AK529" s="10" t="s">
        <v>103</v>
      </c>
      <c r="AL529" s="21" t="s">
        <v>103</v>
      </c>
      <c r="AM529" s="10" t="s">
        <v>103</v>
      </c>
      <c r="AN529" s="20" t="s">
        <v>103</v>
      </c>
      <c r="AO529" s="7">
        <v>0</v>
      </c>
      <c r="AP529" s="10" t="s">
        <v>103</v>
      </c>
      <c r="AQ529" s="7">
        <v>0</v>
      </c>
      <c r="AR529" s="10" t="s">
        <v>103</v>
      </c>
      <c r="AS529" s="7">
        <v>0</v>
      </c>
      <c r="AT529" s="3" t="s">
        <v>103</v>
      </c>
      <c r="AU529" s="7">
        <v>0</v>
      </c>
      <c r="AV529" s="3" t="s">
        <v>103</v>
      </c>
      <c r="AW529" s="7">
        <v>0</v>
      </c>
      <c r="AX529" s="3" t="s">
        <v>103</v>
      </c>
      <c r="AY529" s="7">
        <v>0</v>
      </c>
      <c r="AZ529" s="3" t="s">
        <v>103</v>
      </c>
      <c r="BA529" s="10">
        <v>0</v>
      </c>
      <c r="BB529" s="3" t="s">
        <v>103</v>
      </c>
      <c r="BC529" s="3">
        <f t="shared" si="34"/>
        <v>0</v>
      </c>
      <c r="BD529" s="8">
        <f t="shared" si="32"/>
        <v>1555130430</v>
      </c>
      <c r="BE529" s="43">
        <v>0</v>
      </c>
      <c r="BF529" s="43">
        <v>0</v>
      </c>
      <c r="BG529" s="43">
        <v>0</v>
      </c>
      <c r="BH529" s="43">
        <v>0</v>
      </c>
      <c r="BI529" s="17">
        <v>45275</v>
      </c>
      <c r="BJ529" s="17">
        <v>45275</v>
      </c>
      <c r="BK529" s="183">
        <f t="shared" ca="1" si="33"/>
        <v>-854</v>
      </c>
      <c r="BL529" s="9" t="s">
        <v>106</v>
      </c>
      <c r="BM529" s="9" t="s">
        <v>5379</v>
      </c>
      <c r="BN529" s="10" t="s">
        <v>4464</v>
      </c>
      <c r="BO529" s="10" t="s">
        <v>5380</v>
      </c>
      <c r="BP529" s="10" t="s">
        <v>206</v>
      </c>
      <c r="BQ529" s="10" t="s">
        <v>282</v>
      </c>
      <c r="BR529" s="20" t="s">
        <v>5381</v>
      </c>
      <c r="BS529" s="10" t="s">
        <v>5382</v>
      </c>
      <c r="BT529" s="20" t="s">
        <v>5383</v>
      </c>
      <c r="BU529" s="10" t="s">
        <v>5384</v>
      </c>
      <c r="BV529" s="10" t="s">
        <v>5385</v>
      </c>
      <c r="BW529" s="9" t="s">
        <v>113</v>
      </c>
      <c r="BX529" s="10" t="s">
        <v>132</v>
      </c>
      <c r="BY529" s="11" t="s">
        <v>103</v>
      </c>
      <c r="BZ529" s="11" t="s">
        <v>103</v>
      </c>
      <c r="CA529" s="11" t="s">
        <v>103</v>
      </c>
      <c r="CB529" s="11" t="s">
        <v>103</v>
      </c>
      <c r="CC529" s="11" t="s">
        <v>103</v>
      </c>
      <c r="CD529" s="37" t="s">
        <v>5386</v>
      </c>
      <c r="CE529" s="12">
        <v>45490</v>
      </c>
      <c r="CF529" s="175"/>
      <c r="CG529" s="175"/>
      <c r="CH529" s="182" t="s">
        <v>347</v>
      </c>
      <c r="CI529" s="182" t="s">
        <v>121</v>
      </c>
      <c r="CJ529" s="182" t="s">
        <v>99</v>
      </c>
      <c r="CK529" s="182" t="s">
        <v>179</v>
      </c>
    </row>
    <row r="530" spans="1:89" ht="144" x14ac:dyDescent="0.25">
      <c r="A530" s="189" t="s">
        <v>5387</v>
      </c>
      <c r="B530" s="11" t="s">
        <v>5388</v>
      </c>
      <c r="C530" s="9" t="s">
        <v>1728</v>
      </c>
      <c r="D530" s="9" t="s">
        <v>1729</v>
      </c>
      <c r="E530" s="17">
        <v>45007</v>
      </c>
      <c r="F530" s="10" t="s">
        <v>5389</v>
      </c>
      <c r="G530" s="10" t="s">
        <v>1731</v>
      </c>
      <c r="H530" s="10" t="s">
        <v>1732</v>
      </c>
      <c r="I530" s="10" t="s">
        <v>1453</v>
      </c>
      <c r="J530" s="19">
        <v>860037013</v>
      </c>
      <c r="K530" s="9">
        <v>6</v>
      </c>
      <c r="L530" s="9" t="s">
        <v>1735</v>
      </c>
      <c r="M530" s="3" t="s">
        <v>95</v>
      </c>
      <c r="N530" s="23" t="s">
        <v>1736</v>
      </c>
      <c r="O530" s="11" t="s">
        <v>97</v>
      </c>
      <c r="P530" s="10" t="s">
        <v>336</v>
      </c>
      <c r="Q530" s="10" t="s">
        <v>179</v>
      </c>
      <c r="R530" s="10" t="s">
        <v>867</v>
      </c>
      <c r="S530" s="161" t="s">
        <v>866</v>
      </c>
      <c r="T530" s="162">
        <v>22736411</v>
      </c>
      <c r="U530" s="116" t="s">
        <v>867</v>
      </c>
      <c r="V530" s="161" t="s">
        <v>1737</v>
      </c>
      <c r="W530" s="9" t="s">
        <v>103</v>
      </c>
      <c r="X530" s="9" t="s">
        <v>103</v>
      </c>
      <c r="Y530" s="9" t="s">
        <v>185</v>
      </c>
      <c r="Z530" s="18">
        <v>182261944</v>
      </c>
      <c r="AA530" s="9" t="s">
        <v>103</v>
      </c>
      <c r="AB530" s="9" t="s">
        <v>103</v>
      </c>
      <c r="AC530" s="18" t="s">
        <v>103</v>
      </c>
      <c r="AD530" s="6" t="s">
        <v>103</v>
      </c>
      <c r="AE530" s="9">
        <v>78023</v>
      </c>
      <c r="AF530" s="9">
        <v>170023</v>
      </c>
      <c r="AG530" s="19" t="s">
        <v>103</v>
      </c>
      <c r="AH530" s="17">
        <v>45010</v>
      </c>
      <c r="AI530" s="17">
        <v>45011</v>
      </c>
      <c r="AJ530" s="9" t="s">
        <v>103</v>
      </c>
      <c r="AK530" s="9" t="s">
        <v>103</v>
      </c>
      <c r="AL530" s="19" t="s">
        <v>103</v>
      </c>
      <c r="AM530" s="9" t="s">
        <v>103</v>
      </c>
      <c r="AN530" s="17" t="s">
        <v>103</v>
      </c>
      <c r="AO530" s="7">
        <v>10486304</v>
      </c>
      <c r="AP530" s="20">
        <v>45373</v>
      </c>
      <c r="AQ530" s="7">
        <v>0</v>
      </c>
      <c r="AR530" s="10" t="s">
        <v>103</v>
      </c>
      <c r="AS530" s="7">
        <v>0</v>
      </c>
      <c r="AT530" s="3" t="s">
        <v>103</v>
      </c>
      <c r="AU530" s="7">
        <v>0</v>
      </c>
      <c r="AV530" s="3" t="s">
        <v>103</v>
      </c>
      <c r="AW530" s="7">
        <v>0</v>
      </c>
      <c r="AX530" s="3" t="s">
        <v>103</v>
      </c>
      <c r="AY530" s="7">
        <v>0</v>
      </c>
      <c r="AZ530" s="3" t="s">
        <v>103</v>
      </c>
      <c r="BA530" s="9">
        <v>1</v>
      </c>
      <c r="BB530" s="4">
        <v>45373</v>
      </c>
      <c r="BC530" s="3">
        <f t="shared" si="34"/>
        <v>20</v>
      </c>
      <c r="BD530" s="8">
        <f t="shared" si="32"/>
        <v>192748248</v>
      </c>
      <c r="BE530" s="43">
        <v>0</v>
      </c>
      <c r="BF530" s="43">
        <v>0</v>
      </c>
      <c r="BG530" s="43">
        <v>0</v>
      </c>
      <c r="BH530" s="43">
        <v>0</v>
      </c>
      <c r="BI530" s="17">
        <v>45377</v>
      </c>
      <c r="BJ530" s="17">
        <v>45397</v>
      </c>
      <c r="BK530" s="183">
        <f t="shared" ca="1" si="33"/>
        <v>-732</v>
      </c>
      <c r="BL530" s="9" t="s">
        <v>106</v>
      </c>
      <c r="BM530" s="9" t="s">
        <v>95</v>
      </c>
      <c r="BN530" s="9" t="s">
        <v>107</v>
      </c>
      <c r="BO530" s="9" t="s">
        <v>103</v>
      </c>
      <c r="BP530" s="9" t="s">
        <v>103</v>
      </c>
      <c r="BQ530" s="9" t="s">
        <v>103</v>
      </c>
      <c r="BR530" s="9" t="s">
        <v>103</v>
      </c>
      <c r="BS530" s="9" t="s">
        <v>103</v>
      </c>
      <c r="BT530" s="9" t="s">
        <v>103</v>
      </c>
      <c r="BU530" s="10" t="s">
        <v>103</v>
      </c>
      <c r="BV530" s="28" t="s">
        <v>5390</v>
      </c>
      <c r="BW530" s="9" t="s">
        <v>113</v>
      </c>
      <c r="BX530" s="10" t="s">
        <v>5391</v>
      </c>
      <c r="BY530" s="11" t="s">
        <v>103</v>
      </c>
      <c r="BZ530" s="11" t="s">
        <v>103</v>
      </c>
      <c r="CA530" s="11" t="s">
        <v>103</v>
      </c>
      <c r="CB530" s="11" t="s">
        <v>103</v>
      </c>
      <c r="CC530" s="11" t="s">
        <v>103</v>
      </c>
      <c r="CD530" s="10" t="s">
        <v>1740</v>
      </c>
      <c r="CE530" s="12">
        <v>45590</v>
      </c>
      <c r="CF530" s="175"/>
      <c r="CG530" s="175"/>
      <c r="CH530" s="182" t="s">
        <v>347</v>
      </c>
      <c r="CI530" s="182" t="s">
        <v>121</v>
      </c>
      <c r="CJ530" s="182" t="s">
        <v>99</v>
      </c>
      <c r="CK530" s="182" t="s">
        <v>179</v>
      </c>
    </row>
    <row r="531" spans="1:89" ht="90" x14ac:dyDescent="0.25">
      <c r="A531" s="140">
        <v>380</v>
      </c>
      <c r="B531" s="2" t="s">
        <v>5392</v>
      </c>
      <c r="C531" s="9" t="s">
        <v>5393</v>
      </c>
      <c r="D531" s="9" t="s">
        <v>1118</v>
      </c>
      <c r="E531" s="17">
        <v>45008</v>
      </c>
      <c r="F531" s="10" t="s">
        <v>5394</v>
      </c>
      <c r="G531" s="10" t="s">
        <v>91</v>
      </c>
      <c r="H531" s="11" t="s">
        <v>92</v>
      </c>
      <c r="I531" s="11" t="s">
        <v>93</v>
      </c>
      <c r="J531" s="19">
        <v>1010173201</v>
      </c>
      <c r="K531" s="9">
        <v>3</v>
      </c>
      <c r="L531" s="9" t="s">
        <v>94</v>
      </c>
      <c r="M531" s="3" t="s">
        <v>95</v>
      </c>
      <c r="N531" s="10" t="s">
        <v>5395</v>
      </c>
      <c r="O531" s="11" t="s">
        <v>97</v>
      </c>
      <c r="P531" s="3" t="s">
        <v>98</v>
      </c>
      <c r="Q531" s="10" t="s">
        <v>99</v>
      </c>
      <c r="R531" s="10" t="s">
        <v>266</v>
      </c>
      <c r="S531" s="10" t="s">
        <v>267</v>
      </c>
      <c r="T531" s="10">
        <v>31905812</v>
      </c>
      <c r="U531" s="10" t="s">
        <v>266</v>
      </c>
      <c r="V531" s="10" t="s">
        <v>268</v>
      </c>
      <c r="W531" s="9" t="s">
        <v>103</v>
      </c>
      <c r="X531" s="9" t="s">
        <v>103</v>
      </c>
      <c r="Y531" s="9" t="s">
        <v>5309</v>
      </c>
      <c r="Z531" s="18">
        <v>26411620</v>
      </c>
      <c r="AA531" s="9" t="s">
        <v>103</v>
      </c>
      <c r="AB531" s="9" t="s">
        <v>103</v>
      </c>
      <c r="AC531" s="18">
        <v>4401938</v>
      </c>
      <c r="AD531" s="6" t="s">
        <v>103</v>
      </c>
      <c r="AE531" s="9">
        <v>72323</v>
      </c>
      <c r="AF531" s="9">
        <v>180723</v>
      </c>
      <c r="AG531" s="19">
        <v>2018011001175</v>
      </c>
      <c r="AH531" s="17">
        <v>45015</v>
      </c>
      <c r="AI531" s="17">
        <v>45017</v>
      </c>
      <c r="AJ531" s="9" t="s">
        <v>103</v>
      </c>
      <c r="AK531" s="10" t="s">
        <v>103</v>
      </c>
      <c r="AL531" s="19" t="s">
        <v>103</v>
      </c>
      <c r="AM531" s="9" t="s">
        <v>103</v>
      </c>
      <c r="AN531" s="17" t="s">
        <v>103</v>
      </c>
      <c r="AO531" s="42">
        <v>12472159</v>
      </c>
      <c r="AP531" s="17">
        <v>45194</v>
      </c>
      <c r="AQ531" s="43">
        <v>0</v>
      </c>
      <c r="AR531" s="9" t="s">
        <v>103</v>
      </c>
      <c r="AS531" s="7">
        <v>0</v>
      </c>
      <c r="AT531" s="3" t="s">
        <v>103</v>
      </c>
      <c r="AU531" s="7">
        <v>0</v>
      </c>
      <c r="AV531" s="3" t="s">
        <v>103</v>
      </c>
      <c r="AW531" s="7">
        <v>0</v>
      </c>
      <c r="AX531" s="3" t="s">
        <v>103</v>
      </c>
      <c r="AY531" s="7">
        <v>0</v>
      </c>
      <c r="AZ531" s="3" t="s">
        <v>103</v>
      </c>
      <c r="BA531" s="9">
        <v>1</v>
      </c>
      <c r="BB531" s="17">
        <v>45195</v>
      </c>
      <c r="BC531" s="3">
        <f t="shared" si="34"/>
        <v>91</v>
      </c>
      <c r="BD531" s="8">
        <f t="shared" si="32"/>
        <v>38883779</v>
      </c>
      <c r="BE531" s="43">
        <v>0</v>
      </c>
      <c r="BF531" s="43">
        <v>0</v>
      </c>
      <c r="BG531" s="43">
        <v>0</v>
      </c>
      <c r="BH531" s="43">
        <v>0</v>
      </c>
      <c r="BI531" s="17">
        <v>45194</v>
      </c>
      <c r="BJ531" s="17">
        <v>45285</v>
      </c>
      <c r="BK531" s="183">
        <f t="shared" ca="1" si="33"/>
        <v>-844</v>
      </c>
      <c r="BL531" s="9" t="s">
        <v>127</v>
      </c>
      <c r="BM531" s="10" t="s">
        <v>95</v>
      </c>
      <c r="BN531" s="9" t="s">
        <v>107</v>
      </c>
      <c r="BO531" s="9" t="s">
        <v>5396</v>
      </c>
      <c r="BP531" s="11">
        <v>0</v>
      </c>
      <c r="BQ531" s="11" t="s">
        <v>109</v>
      </c>
      <c r="BR531" s="17">
        <v>45016</v>
      </c>
      <c r="BS531" s="9" t="s">
        <v>5397</v>
      </c>
      <c r="BT531" s="17">
        <v>45016</v>
      </c>
      <c r="BU531" s="10" t="s">
        <v>5398</v>
      </c>
      <c r="BV531" s="11" t="s">
        <v>5399</v>
      </c>
      <c r="BW531" s="9" t="s">
        <v>113</v>
      </c>
      <c r="BX531" s="11" t="s">
        <v>258</v>
      </c>
      <c r="BY531" s="9" t="s">
        <v>103</v>
      </c>
      <c r="BZ531" s="10" t="s">
        <v>142</v>
      </c>
      <c r="CA531" s="9" t="s">
        <v>103</v>
      </c>
      <c r="CB531" s="9" t="s">
        <v>160</v>
      </c>
      <c r="CC531" s="11" t="s">
        <v>5400</v>
      </c>
      <c r="CD531" s="10" t="s">
        <v>5401</v>
      </c>
      <c r="CE531" s="12" t="s">
        <v>103</v>
      </c>
      <c r="CF531" s="175"/>
      <c r="CG531" s="175"/>
      <c r="CH531" s="182" t="s">
        <v>275</v>
      </c>
      <c r="CI531" s="182" t="s">
        <v>121</v>
      </c>
      <c r="CJ531" s="182" t="s">
        <v>99</v>
      </c>
      <c r="CK531" s="182" t="s">
        <v>179</v>
      </c>
    </row>
    <row r="532" spans="1:89" ht="90" x14ac:dyDescent="0.25">
      <c r="A532" s="140">
        <v>384</v>
      </c>
      <c r="B532" s="2" t="s">
        <v>5402</v>
      </c>
      <c r="C532" s="9" t="s">
        <v>5403</v>
      </c>
      <c r="D532" s="9" t="s">
        <v>1118</v>
      </c>
      <c r="E532" s="17">
        <v>45009</v>
      </c>
      <c r="F532" s="10" t="s">
        <v>5404</v>
      </c>
      <c r="G532" s="10" t="s">
        <v>91</v>
      </c>
      <c r="H532" s="11" t="s">
        <v>92</v>
      </c>
      <c r="I532" s="11" t="s">
        <v>93</v>
      </c>
      <c r="J532" s="19">
        <v>1072664160</v>
      </c>
      <c r="K532" s="9">
        <v>2</v>
      </c>
      <c r="L532" s="9" t="s">
        <v>94</v>
      </c>
      <c r="M532" s="9" t="s">
        <v>5405</v>
      </c>
      <c r="N532" s="10" t="s">
        <v>5406</v>
      </c>
      <c r="O532" s="11" t="s">
        <v>97</v>
      </c>
      <c r="P532" s="3" t="s">
        <v>98</v>
      </c>
      <c r="Q532" s="10" t="s">
        <v>99</v>
      </c>
      <c r="R532" s="10" t="s">
        <v>266</v>
      </c>
      <c r="S532" s="10" t="s">
        <v>267</v>
      </c>
      <c r="T532" s="10">
        <v>31905812</v>
      </c>
      <c r="U532" s="10" t="s">
        <v>266</v>
      </c>
      <c r="V532" s="10" t="s">
        <v>268</v>
      </c>
      <c r="W532" s="9" t="s">
        <v>103</v>
      </c>
      <c r="X532" s="9" t="s">
        <v>103</v>
      </c>
      <c r="Y532" s="9" t="s">
        <v>104</v>
      </c>
      <c r="Z532" s="18">
        <v>26411620</v>
      </c>
      <c r="AA532" s="9" t="s">
        <v>103</v>
      </c>
      <c r="AB532" s="9" t="s">
        <v>103</v>
      </c>
      <c r="AC532" s="18">
        <v>4401938</v>
      </c>
      <c r="AD532" s="6" t="s">
        <v>103</v>
      </c>
      <c r="AE532" s="9">
        <v>75223</v>
      </c>
      <c r="AF532" s="9">
        <v>180823</v>
      </c>
      <c r="AG532" s="19">
        <v>2018011001175</v>
      </c>
      <c r="AH532" s="20">
        <v>45015</v>
      </c>
      <c r="AI532" s="39">
        <v>45017</v>
      </c>
      <c r="AJ532" s="9" t="s">
        <v>103</v>
      </c>
      <c r="AK532" s="10" t="s">
        <v>103</v>
      </c>
      <c r="AL532" s="19" t="s">
        <v>103</v>
      </c>
      <c r="AM532" s="9" t="s">
        <v>103</v>
      </c>
      <c r="AN532" s="17" t="s">
        <v>103</v>
      </c>
      <c r="AO532" s="42">
        <v>12765621</v>
      </c>
      <c r="AP532" s="20">
        <v>45198</v>
      </c>
      <c r="AQ532" s="43">
        <v>0</v>
      </c>
      <c r="AR532" s="10" t="s">
        <v>103</v>
      </c>
      <c r="AS532" s="7">
        <v>0</v>
      </c>
      <c r="AT532" s="3" t="s">
        <v>103</v>
      </c>
      <c r="AU532" s="7">
        <v>0</v>
      </c>
      <c r="AV532" s="3" t="s">
        <v>103</v>
      </c>
      <c r="AW532" s="7">
        <v>0</v>
      </c>
      <c r="AX532" s="3" t="s">
        <v>103</v>
      </c>
      <c r="AY532" s="7">
        <v>0</v>
      </c>
      <c r="AZ532" s="3" t="s">
        <v>103</v>
      </c>
      <c r="BA532" s="9">
        <v>1</v>
      </c>
      <c r="BB532" s="17">
        <v>45198</v>
      </c>
      <c r="BC532" s="3">
        <f t="shared" si="34"/>
        <v>91</v>
      </c>
      <c r="BD532" s="8">
        <f t="shared" si="32"/>
        <v>39177241</v>
      </c>
      <c r="BE532" s="43">
        <v>0</v>
      </c>
      <c r="BF532" s="43">
        <v>0</v>
      </c>
      <c r="BG532" s="43">
        <v>0</v>
      </c>
      <c r="BH532" s="43">
        <v>0</v>
      </c>
      <c r="BI532" s="17">
        <v>45196</v>
      </c>
      <c r="BJ532" s="17">
        <v>45287</v>
      </c>
      <c r="BK532" s="183">
        <f t="shared" ca="1" si="33"/>
        <v>-842</v>
      </c>
      <c r="BL532" s="9" t="s">
        <v>127</v>
      </c>
      <c r="BM532" s="10" t="s">
        <v>95</v>
      </c>
      <c r="BN532" s="9" t="s">
        <v>107</v>
      </c>
      <c r="BO532" s="9" t="s">
        <v>5407</v>
      </c>
      <c r="BP532" s="9">
        <v>0</v>
      </c>
      <c r="BQ532" s="11" t="s">
        <v>109</v>
      </c>
      <c r="BR532" s="17">
        <v>45016</v>
      </c>
      <c r="BS532" s="9" t="s">
        <v>5397</v>
      </c>
      <c r="BT532" s="17">
        <v>45017</v>
      </c>
      <c r="BU532" s="10" t="s">
        <v>5408</v>
      </c>
      <c r="BV532" s="11" t="s">
        <v>5409</v>
      </c>
      <c r="BW532" s="9" t="s">
        <v>113</v>
      </c>
      <c r="BX532" s="11" t="s">
        <v>258</v>
      </c>
      <c r="BY532" s="9" t="s">
        <v>103</v>
      </c>
      <c r="BZ532" s="10" t="s">
        <v>142</v>
      </c>
      <c r="CA532" s="9" t="s">
        <v>103</v>
      </c>
      <c r="CB532" s="9" t="s">
        <v>160</v>
      </c>
      <c r="CC532" s="10" t="s">
        <v>5410</v>
      </c>
      <c r="CD532" s="10" t="s">
        <v>5411</v>
      </c>
      <c r="CE532" s="12" t="s">
        <v>103</v>
      </c>
      <c r="CF532" s="175"/>
      <c r="CG532" s="175"/>
      <c r="CH532" s="182" t="s">
        <v>275</v>
      </c>
      <c r="CI532" s="182" t="s">
        <v>121</v>
      </c>
      <c r="CJ532" s="182" t="s">
        <v>99</v>
      </c>
      <c r="CK532" s="182" t="s">
        <v>179</v>
      </c>
    </row>
    <row r="533" spans="1:89" ht="90" x14ac:dyDescent="0.25">
      <c r="A533" s="140">
        <v>33</v>
      </c>
      <c r="B533" s="10" t="s">
        <v>5412</v>
      </c>
      <c r="C533" s="9" t="s">
        <v>5413</v>
      </c>
      <c r="D533" s="10" t="s">
        <v>250</v>
      </c>
      <c r="E533" s="17">
        <v>45009</v>
      </c>
      <c r="F533" s="10" t="s">
        <v>5414</v>
      </c>
      <c r="G533" s="10" t="s">
        <v>91</v>
      </c>
      <c r="H533" s="11" t="s">
        <v>1452</v>
      </c>
      <c r="I533" s="10" t="s">
        <v>1453</v>
      </c>
      <c r="J533" s="19">
        <v>900173404</v>
      </c>
      <c r="K533" s="9">
        <v>9</v>
      </c>
      <c r="L533" s="9" t="s">
        <v>1735</v>
      </c>
      <c r="M533" s="3" t="s">
        <v>95</v>
      </c>
      <c r="N533" s="10" t="s">
        <v>5415</v>
      </c>
      <c r="O533" s="11" t="s">
        <v>97</v>
      </c>
      <c r="P533" s="3" t="s">
        <v>4146</v>
      </c>
      <c r="Q533" s="10" t="s">
        <v>4147</v>
      </c>
      <c r="R533" s="10" t="s">
        <v>783</v>
      </c>
      <c r="S533" s="10" t="s">
        <v>5416</v>
      </c>
      <c r="T533" s="10" t="s">
        <v>5417</v>
      </c>
      <c r="U533" s="10" t="s">
        <v>5418</v>
      </c>
      <c r="V533" s="10" t="s">
        <v>268</v>
      </c>
      <c r="W533" s="9" t="s">
        <v>103</v>
      </c>
      <c r="X533" s="9" t="s">
        <v>103</v>
      </c>
      <c r="Y533" s="41" t="s">
        <v>185</v>
      </c>
      <c r="Z533" s="18">
        <v>261470752</v>
      </c>
      <c r="AA533" s="9" t="s">
        <v>103</v>
      </c>
      <c r="AB533" s="9" t="s">
        <v>103</v>
      </c>
      <c r="AC533" s="41">
        <v>25427553</v>
      </c>
      <c r="AD533" s="6" t="s">
        <v>103</v>
      </c>
      <c r="AE533" s="9">
        <v>75123</v>
      </c>
      <c r="AF533" s="21" t="s">
        <v>5419</v>
      </c>
      <c r="AG533" s="19" t="s">
        <v>103</v>
      </c>
      <c r="AH533" s="20">
        <v>45016</v>
      </c>
      <c r="AI533" s="17">
        <v>45017</v>
      </c>
      <c r="AJ533" s="9" t="s">
        <v>103</v>
      </c>
      <c r="AK533" s="10" t="s">
        <v>103</v>
      </c>
      <c r="AL533" s="19" t="s">
        <v>103</v>
      </c>
      <c r="AM533" s="9" t="s">
        <v>103</v>
      </c>
      <c r="AN533" s="17" t="s">
        <v>103</v>
      </c>
      <c r="AO533" s="7">
        <v>0</v>
      </c>
      <c r="AP533" s="10" t="s">
        <v>103</v>
      </c>
      <c r="AQ533" s="7">
        <v>0</v>
      </c>
      <c r="AR533" s="10" t="s">
        <v>103</v>
      </c>
      <c r="AS533" s="7">
        <v>0</v>
      </c>
      <c r="AT533" s="3" t="s">
        <v>103</v>
      </c>
      <c r="AU533" s="7">
        <v>0</v>
      </c>
      <c r="AV533" s="3" t="s">
        <v>103</v>
      </c>
      <c r="AW533" s="7">
        <v>0</v>
      </c>
      <c r="AX533" s="3" t="s">
        <v>103</v>
      </c>
      <c r="AY533" s="7">
        <v>0</v>
      </c>
      <c r="AZ533" s="3" t="s">
        <v>103</v>
      </c>
      <c r="BA533" s="9">
        <v>0</v>
      </c>
      <c r="BB533" s="3" t="s">
        <v>103</v>
      </c>
      <c r="BC533" s="3">
        <f t="shared" si="34"/>
        <v>0</v>
      </c>
      <c r="BD533" s="8">
        <f t="shared" si="32"/>
        <v>261470752</v>
      </c>
      <c r="BE533" s="43">
        <v>0</v>
      </c>
      <c r="BF533" s="43">
        <v>0</v>
      </c>
      <c r="BG533" s="43">
        <v>0</v>
      </c>
      <c r="BH533" s="43">
        <v>0</v>
      </c>
      <c r="BI533" s="17">
        <v>45291</v>
      </c>
      <c r="BJ533" s="17">
        <v>45291</v>
      </c>
      <c r="BK533" s="183">
        <f t="shared" ca="1" si="33"/>
        <v>-838</v>
      </c>
      <c r="BL533" s="9" t="s">
        <v>106</v>
      </c>
      <c r="BM533" s="9" t="s">
        <v>5379</v>
      </c>
      <c r="BN533" s="9" t="s">
        <v>107</v>
      </c>
      <c r="BO533" s="9" t="s">
        <v>5420</v>
      </c>
      <c r="BP533" s="9">
        <v>0</v>
      </c>
      <c r="BQ533" s="10" t="s">
        <v>109</v>
      </c>
      <c r="BR533" s="17">
        <v>45016</v>
      </c>
      <c r="BS533" s="9" t="s">
        <v>5421</v>
      </c>
      <c r="BT533" s="17">
        <v>45016</v>
      </c>
      <c r="BU533" s="10" t="s">
        <v>5422</v>
      </c>
      <c r="BV533" s="9" t="s">
        <v>5423</v>
      </c>
      <c r="BW533" s="9" t="s">
        <v>113</v>
      </c>
      <c r="BX533" s="10" t="s">
        <v>5424</v>
      </c>
      <c r="BY533" s="9" t="s">
        <v>103</v>
      </c>
      <c r="BZ533" s="9" t="s">
        <v>103</v>
      </c>
      <c r="CA533" s="9" t="s">
        <v>103</v>
      </c>
      <c r="CB533" s="9" t="s">
        <v>103</v>
      </c>
      <c r="CC533" s="9" t="s">
        <v>103</v>
      </c>
      <c r="CD533" s="10" t="s">
        <v>5425</v>
      </c>
      <c r="CE533" s="12">
        <v>46009</v>
      </c>
      <c r="CF533" s="175"/>
      <c r="CG533" s="175"/>
      <c r="CH533" s="182" t="s">
        <v>275</v>
      </c>
      <c r="CI533" s="182" t="s">
        <v>121</v>
      </c>
      <c r="CJ533" s="182" t="s">
        <v>99</v>
      </c>
      <c r="CK533" s="182" t="s">
        <v>179</v>
      </c>
    </row>
    <row r="534" spans="1:89" ht="72" x14ac:dyDescent="0.25">
      <c r="A534" s="140">
        <v>34</v>
      </c>
      <c r="B534" s="10" t="s">
        <v>5426</v>
      </c>
      <c r="C534" s="9" t="s">
        <v>5427</v>
      </c>
      <c r="D534" s="10" t="s">
        <v>250</v>
      </c>
      <c r="E534" s="17">
        <v>45009</v>
      </c>
      <c r="F534" s="10" t="s">
        <v>5428</v>
      </c>
      <c r="G534" s="10" t="s">
        <v>91</v>
      </c>
      <c r="H534" s="11" t="s">
        <v>1452</v>
      </c>
      <c r="I534" s="10" t="s">
        <v>1453</v>
      </c>
      <c r="J534" s="19">
        <v>830085746</v>
      </c>
      <c r="K534" s="9">
        <v>1</v>
      </c>
      <c r="L534" s="9" t="s">
        <v>1735</v>
      </c>
      <c r="M534" s="3" t="s">
        <v>95</v>
      </c>
      <c r="N534" s="10" t="s">
        <v>5429</v>
      </c>
      <c r="O534" s="11" t="s">
        <v>97</v>
      </c>
      <c r="P534" s="3" t="s">
        <v>4146</v>
      </c>
      <c r="Q534" s="10" t="s">
        <v>4147</v>
      </c>
      <c r="R534" s="10" t="s">
        <v>783</v>
      </c>
      <c r="S534" s="10" t="s">
        <v>2121</v>
      </c>
      <c r="T534" s="10">
        <v>52021909</v>
      </c>
      <c r="U534" s="10" t="s">
        <v>783</v>
      </c>
      <c r="V534" s="9" t="s">
        <v>103</v>
      </c>
      <c r="W534" s="9" t="s">
        <v>103</v>
      </c>
      <c r="X534" s="9" t="s">
        <v>103</v>
      </c>
      <c r="Y534" s="41" t="s">
        <v>185</v>
      </c>
      <c r="Z534" s="18">
        <v>245663600</v>
      </c>
      <c r="AA534" s="9" t="s">
        <v>103</v>
      </c>
      <c r="AB534" s="9" t="s">
        <v>103</v>
      </c>
      <c r="AC534" s="9" t="s">
        <v>103</v>
      </c>
      <c r="AD534" s="6" t="s">
        <v>103</v>
      </c>
      <c r="AE534" s="9">
        <v>80423</v>
      </c>
      <c r="AF534" s="21">
        <v>184723</v>
      </c>
      <c r="AG534" s="19" t="s">
        <v>103</v>
      </c>
      <c r="AH534" s="20">
        <v>45016</v>
      </c>
      <c r="AI534" s="17">
        <v>45026</v>
      </c>
      <c r="AJ534" s="9" t="s">
        <v>103</v>
      </c>
      <c r="AK534" s="10" t="s">
        <v>103</v>
      </c>
      <c r="AL534" s="19" t="s">
        <v>103</v>
      </c>
      <c r="AM534" s="9" t="s">
        <v>103</v>
      </c>
      <c r="AN534" s="17" t="s">
        <v>103</v>
      </c>
      <c r="AO534" s="7">
        <v>0</v>
      </c>
      <c r="AP534" s="10" t="s">
        <v>103</v>
      </c>
      <c r="AQ534" s="7">
        <v>0</v>
      </c>
      <c r="AR534" s="10" t="s">
        <v>103</v>
      </c>
      <c r="AS534" s="7">
        <v>0</v>
      </c>
      <c r="AT534" s="3" t="s">
        <v>103</v>
      </c>
      <c r="AU534" s="7">
        <v>0</v>
      </c>
      <c r="AV534" s="3" t="s">
        <v>103</v>
      </c>
      <c r="AW534" s="7">
        <v>0</v>
      </c>
      <c r="AX534" s="3" t="s">
        <v>103</v>
      </c>
      <c r="AY534" s="7">
        <v>0</v>
      </c>
      <c r="AZ534" s="3" t="s">
        <v>103</v>
      </c>
      <c r="BA534" s="9">
        <v>0</v>
      </c>
      <c r="BB534" s="3" t="s">
        <v>103</v>
      </c>
      <c r="BC534" s="3">
        <f t="shared" si="34"/>
        <v>0</v>
      </c>
      <c r="BD534" s="8">
        <f t="shared" si="32"/>
        <v>245663600</v>
      </c>
      <c r="BE534" s="43">
        <v>0</v>
      </c>
      <c r="BF534" s="43">
        <v>0</v>
      </c>
      <c r="BG534" s="43">
        <v>0</v>
      </c>
      <c r="BH534" s="43">
        <v>0</v>
      </c>
      <c r="BI534" s="17">
        <v>45291</v>
      </c>
      <c r="BJ534" s="17">
        <v>45291</v>
      </c>
      <c r="BK534" s="183">
        <f t="shared" ca="1" si="33"/>
        <v>-838</v>
      </c>
      <c r="BL534" s="9" t="s">
        <v>106</v>
      </c>
      <c r="BM534" s="9" t="s">
        <v>95</v>
      </c>
      <c r="BN534" s="9" t="s">
        <v>107</v>
      </c>
      <c r="BO534" s="9" t="s">
        <v>5430</v>
      </c>
      <c r="BP534" s="9">
        <v>0</v>
      </c>
      <c r="BQ534" s="10" t="s">
        <v>109</v>
      </c>
      <c r="BR534" s="17">
        <v>45019</v>
      </c>
      <c r="BS534" s="17" t="s">
        <v>5431</v>
      </c>
      <c r="BT534" s="17">
        <v>45026</v>
      </c>
      <c r="BU534" s="10" t="s">
        <v>5432</v>
      </c>
      <c r="BV534" s="11" t="s">
        <v>131</v>
      </c>
      <c r="BW534" s="9" t="s">
        <v>113</v>
      </c>
      <c r="BX534" s="10" t="s">
        <v>132</v>
      </c>
      <c r="BY534" s="9" t="s">
        <v>103</v>
      </c>
      <c r="BZ534" s="9" t="s">
        <v>103</v>
      </c>
      <c r="CA534" s="9" t="s">
        <v>103</v>
      </c>
      <c r="CB534" s="9" t="s">
        <v>103</v>
      </c>
      <c r="CC534" s="9" t="s">
        <v>103</v>
      </c>
      <c r="CD534" s="10" t="s">
        <v>5433</v>
      </c>
      <c r="CE534" s="12" t="s">
        <v>1460</v>
      </c>
      <c r="CF534" s="175"/>
      <c r="CG534" s="175"/>
      <c r="CH534" s="182" t="s">
        <v>791</v>
      </c>
      <c r="CI534" s="182" t="s">
        <v>121</v>
      </c>
      <c r="CJ534" s="182" t="s">
        <v>99</v>
      </c>
      <c r="CK534" s="182" t="s">
        <v>792</v>
      </c>
    </row>
    <row r="535" spans="1:89" ht="108" x14ac:dyDescent="0.25">
      <c r="A535" s="140">
        <v>673</v>
      </c>
      <c r="B535" s="10" t="s">
        <v>5434</v>
      </c>
      <c r="C535" s="9" t="s">
        <v>5435</v>
      </c>
      <c r="D535" s="9" t="s">
        <v>1118</v>
      </c>
      <c r="E535" s="17">
        <v>45013</v>
      </c>
      <c r="F535" s="10" t="s">
        <v>1240</v>
      </c>
      <c r="G535" s="10" t="s">
        <v>91</v>
      </c>
      <c r="H535" s="11" t="s">
        <v>92</v>
      </c>
      <c r="I535" s="11" t="s">
        <v>93</v>
      </c>
      <c r="J535" s="19">
        <v>1020810683</v>
      </c>
      <c r="K535" s="9">
        <v>1</v>
      </c>
      <c r="L535" s="9" t="s">
        <v>94</v>
      </c>
      <c r="M535" s="3" t="s">
        <v>95</v>
      </c>
      <c r="N535" s="10" t="s">
        <v>5436</v>
      </c>
      <c r="O535" s="11" t="s">
        <v>97</v>
      </c>
      <c r="P535" s="3" t="s">
        <v>98</v>
      </c>
      <c r="Q535" s="10" t="s">
        <v>99</v>
      </c>
      <c r="R535" s="10" t="s">
        <v>266</v>
      </c>
      <c r="S535" s="10" t="s">
        <v>267</v>
      </c>
      <c r="T535" s="10">
        <v>31905812</v>
      </c>
      <c r="U535" s="10" t="s">
        <v>266</v>
      </c>
      <c r="V535" s="10" t="s">
        <v>268</v>
      </c>
      <c r="W535" s="9" t="s">
        <v>103</v>
      </c>
      <c r="X535" s="9" t="s">
        <v>103</v>
      </c>
      <c r="Y535" s="9" t="s">
        <v>104</v>
      </c>
      <c r="Z535" s="18">
        <v>41378214</v>
      </c>
      <c r="AA535" s="9" t="s">
        <v>103</v>
      </c>
      <c r="AB535" s="9" t="s">
        <v>103</v>
      </c>
      <c r="AC535" s="18">
        <v>4401938</v>
      </c>
      <c r="AD535" s="6" t="s">
        <v>103</v>
      </c>
      <c r="AE535" s="9">
        <v>80123</v>
      </c>
      <c r="AF535" s="9">
        <v>182123</v>
      </c>
      <c r="AG535" s="19">
        <v>2018011001175</v>
      </c>
      <c r="AH535" s="20">
        <v>45015</v>
      </c>
      <c r="AI535" s="39">
        <v>45017</v>
      </c>
      <c r="AJ535" s="2" t="s">
        <v>5437</v>
      </c>
      <c r="AK535" s="26" t="s">
        <v>204</v>
      </c>
      <c r="AL535" s="59">
        <v>1014278771</v>
      </c>
      <c r="AM535" s="2">
        <v>6</v>
      </c>
      <c r="AN535" s="36">
        <v>45176</v>
      </c>
      <c r="AO535" s="7">
        <v>0</v>
      </c>
      <c r="AP535" s="2" t="s">
        <v>103</v>
      </c>
      <c r="AQ535" s="7">
        <v>0</v>
      </c>
      <c r="AR535" s="10" t="s">
        <v>103</v>
      </c>
      <c r="AS535" s="7">
        <v>0</v>
      </c>
      <c r="AT535" s="3" t="s">
        <v>103</v>
      </c>
      <c r="AU535" s="7">
        <v>0</v>
      </c>
      <c r="AV535" s="3" t="s">
        <v>103</v>
      </c>
      <c r="AW535" s="7">
        <v>0</v>
      </c>
      <c r="AX535" s="3" t="s">
        <v>103</v>
      </c>
      <c r="AY535" s="7">
        <v>0</v>
      </c>
      <c r="AZ535" s="3" t="s">
        <v>103</v>
      </c>
      <c r="BA535" s="10">
        <v>0</v>
      </c>
      <c r="BB535" s="13" t="s">
        <v>103</v>
      </c>
      <c r="BC535" s="3">
        <f t="shared" si="34"/>
        <v>0</v>
      </c>
      <c r="BD535" s="8">
        <f t="shared" si="32"/>
        <v>41378214</v>
      </c>
      <c r="BE535" s="43">
        <v>0</v>
      </c>
      <c r="BF535" s="43">
        <v>0</v>
      </c>
      <c r="BG535" s="43">
        <v>0</v>
      </c>
      <c r="BH535" s="43">
        <v>0</v>
      </c>
      <c r="BI535" s="17">
        <v>45291</v>
      </c>
      <c r="BJ535" s="17">
        <v>45291</v>
      </c>
      <c r="BK535" s="183">
        <f t="shared" ca="1" si="33"/>
        <v>-838</v>
      </c>
      <c r="BL535" s="9" t="s">
        <v>127</v>
      </c>
      <c r="BM535" s="10" t="s">
        <v>95</v>
      </c>
      <c r="BN535" s="9" t="s">
        <v>107</v>
      </c>
      <c r="BO535" s="9" t="s">
        <v>5438</v>
      </c>
      <c r="BP535" s="9">
        <v>0</v>
      </c>
      <c r="BQ535" s="10" t="s">
        <v>158</v>
      </c>
      <c r="BR535" s="17">
        <v>45007</v>
      </c>
      <c r="BS535" s="9" t="s">
        <v>5439</v>
      </c>
      <c r="BT535" s="17">
        <v>45016</v>
      </c>
      <c r="BU535" s="10" t="s">
        <v>5440</v>
      </c>
      <c r="BV535" s="11" t="s">
        <v>5441</v>
      </c>
      <c r="BW535" s="9" t="s">
        <v>113</v>
      </c>
      <c r="BX535" s="11" t="s">
        <v>213</v>
      </c>
      <c r="BY535" s="9" t="s">
        <v>103</v>
      </c>
      <c r="BZ535" s="10" t="s">
        <v>175</v>
      </c>
      <c r="CA535" s="9" t="s">
        <v>103</v>
      </c>
      <c r="CB535" s="9" t="s">
        <v>117</v>
      </c>
      <c r="CC535" s="9" t="s">
        <v>5442</v>
      </c>
      <c r="CD535" s="10" t="s">
        <v>5443</v>
      </c>
      <c r="CE535" s="12" t="s">
        <v>103</v>
      </c>
      <c r="CF535" s="175"/>
      <c r="CG535" s="175"/>
      <c r="CH535" s="182" t="s">
        <v>275</v>
      </c>
      <c r="CI535" s="182" t="s">
        <v>121</v>
      </c>
      <c r="CJ535" s="182" t="s">
        <v>99</v>
      </c>
      <c r="CK535" s="182" t="s">
        <v>179</v>
      </c>
    </row>
    <row r="536" spans="1:89" ht="72" x14ac:dyDescent="0.25">
      <c r="A536" s="140">
        <v>623</v>
      </c>
      <c r="B536" s="10" t="s">
        <v>5444</v>
      </c>
      <c r="C536" s="9" t="s">
        <v>5445</v>
      </c>
      <c r="D536" s="9" t="s">
        <v>1408</v>
      </c>
      <c r="E536" s="17">
        <v>45013</v>
      </c>
      <c r="F536" s="10" t="s">
        <v>5446</v>
      </c>
      <c r="G536" s="10" t="s">
        <v>91</v>
      </c>
      <c r="H536" s="11" t="s">
        <v>92</v>
      </c>
      <c r="I536" s="11" t="s">
        <v>93</v>
      </c>
      <c r="J536" s="19">
        <v>35502431</v>
      </c>
      <c r="K536" s="9">
        <v>3</v>
      </c>
      <c r="L536" s="9" t="s">
        <v>94</v>
      </c>
      <c r="M536" s="3" t="s">
        <v>95</v>
      </c>
      <c r="N536" s="10" t="s">
        <v>3881</v>
      </c>
      <c r="O536" s="11" t="s">
        <v>253</v>
      </c>
      <c r="P536" s="3" t="s">
        <v>98</v>
      </c>
      <c r="Q536" s="10" t="s">
        <v>99</v>
      </c>
      <c r="R536" s="10" t="s">
        <v>522</v>
      </c>
      <c r="S536" s="10" t="s">
        <v>523</v>
      </c>
      <c r="T536" s="11">
        <v>79309847</v>
      </c>
      <c r="U536" s="10" t="s">
        <v>522</v>
      </c>
      <c r="V536" s="9" t="s">
        <v>103</v>
      </c>
      <c r="W536" s="9" t="s">
        <v>103</v>
      </c>
      <c r="X536" s="9" t="s">
        <v>103</v>
      </c>
      <c r="Y536" s="9" t="s">
        <v>104</v>
      </c>
      <c r="Z536" s="18">
        <v>37947730</v>
      </c>
      <c r="AA536" s="9" t="s">
        <v>103</v>
      </c>
      <c r="AB536" s="9" t="s">
        <v>103</v>
      </c>
      <c r="AC536" s="18">
        <v>3794773</v>
      </c>
      <c r="AD536" s="6" t="s">
        <v>103</v>
      </c>
      <c r="AE536" s="9">
        <v>48423</v>
      </c>
      <c r="AF536" s="9">
        <v>184223</v>
      </c>
      <c r="AG536" s="19">
        <v>2022011000068</v>
      </c>
      <c r="AH536" s="20">
        <v>45016</v>
      </c>
      <c r="AI536" s="17">
        <v>45026</v>
      </c>
      <c r="AJ536" s="9" t="s">
        <v>103</v>
      </c>
      <c r="AK536" s="10" t="s">
        <v>103</v>
      </c>
      <c r="AL536" s="19" t="s">
        <v>103</v>
      </c>
      <c r="AM536" s="9" t="s">
        <v>103</v>
      </c>
      <c r="AN536" s="17" t="s">
        <v>103</v>
      </c>
      <c r="AO536" s="7">
        <v>0</v>
      </c>
      <c r="AP536" s="10" t="s">
        <v>103</v>
      </c>
      <c r="AQ536" s="7">
        <v>0</v>
      </c>
      <c r="AR536" s="10" t="s">
        <v>103</v>
      </c>
      <c r="AS536" s="7">
        <v>0</v>
      </c>
      <c r="AT536" s="3" t="s">
        <v>103</v>
      </c>
      <c r="AU536" s="7">
        <v>0</v>
      </c>
      <c r="AV536" s="3" t="s">
        <v>103</v>
      </c>
      <c r="AW536" s="7">
        <v>0</v>
      </c>
      <c r="AX536" s="3" t="s">
        <v>103</v>
      </c>
      <c r="AY536" s="7">
        <v>0</v>
      </c>
      <c r="AZ536" s="3" t="s">
        <v>103</v>
      </c>
      <c r="BA536" s="9">
        <v>0</v>
      </c>
      <c r="BB536" s="13" t="s">
        <v>103</v>
      </c>
      <c r="BC536" s="3">
        <f t="shared" si="34"/>
        <v>0</v>
      </c>
      <c r="BD536" s="8">
        <f t="shared" si="32"/>
        <v>37947730</v>
      </c>
      <c r="BE536" s="43">
        <v>0</v>
      </c>
      <c r="BF536" s="43">
        <v>0</v>
      </c>
      <c r="BG536" s="43">
        <v>0</v>
      </c>
      <c r="BH536" s="43">
        <v>0</v>
      </c>
      <c r="BI536" s="17">
        <v>45291</v>
      </c>
      <c r="BJ536" s="17">
        <v>45291</v>
      </c>
      <c r="BK536" s="183">
        <f t="shared" ca="1" si="33"/>
        <v>-838</v>
      </c>
      <c r="BL536" s="9" t="s">
        <v>127</v>
      </c>
      <c r="BM536" s="10" t="s">
        <v>95</v>
      </c>
      <c r="BN536" s="9" t="s">
        <v>107</v>
      </c>
      <c r="BO536" s="9" t="s">
        <v>5447</v>
      </c>
      <c r="BP536" s="11">
        <v>0</v>
      </c>
      <c r="BQ536" s="11" t="s">
        <v>109</v>
      </c>
      <c r="BR536" s="17">
        <v>45019</v>
      </c>
      <c r="BS536" s="9" t="s">
        <v>5448</v>
      </c>
      <c r="BT536" s="20">
        <v>45026</v>
      </c>
      <c r="BU536" s="10" t="s">
        <v>5449</v>
      </c>
      <c r="BV536" s="9" t="s">
        <v>5450</v>
      </c>
      <c r="BW536" s="124" t="s">
        <v>113</v>
      </c>
      <c r="BX536" s="10" t="s">
        <v>132</v>
      </c>
      <c r="BY536" s="9" t="s">
        <v>103</v>
      </c>
      <c r="BZ536" s="10" t="s">
        <v>3165</v>
      </c>
      <c r="CA536" s="9" t="s">
        <v>103</v>
      </c>
      <c r="CB536" s="9" t="s">
        <v>117</v>
      </c>
      <c r="CC536" s="9" t="s">
        <v>5451</v>
      </c>
      <c r="CD536" s="10" t="s">
        <v>5452</v>
      </c>
      <c r="CE536" s="12" t="s">
        <v>103</v>
      </c>
      <c r="CF536" s="175"/>
      <c r="CG536" s="175"/>
      <c r="CH536" s="182" t="s">
        <v>245</v>
      </c>
      <c r="CI536" s="182" t="s">
        <v>246</v>
      </c>
      <c r="CJ536" s="182" t="s">
        <v>99</v>
      </c>
      <c r="CK536" s="182" t="s">
        <v>247</v>
      </c>
    </row>
    <row r="537" spans="1:89" ht="90" x14ac:dyDescent="0.25">
      <c r="A537" s="140">
        <v>589</v>
      </c>
      <c r="B537" s="10" t="s">
        <v>5453</v>
      </c>
      <c r="C537" s="9" t="s">
        <v>5454</v>
      </c>
      <c r="D537" s="9" t="s">
        <v>1729</v>
      </c>
      <c r="E537" s="17">
        <v>45013</v>
      </c>
      <c r="F537" s="11" t="s">
        <v>5455</v>
      </c>
      <c r="G537" s="10" t="s">
        <v>91</v>
      </c>
      <c r="H537" s="11" t="s">
        <v>92</v>
      </c>
      <c r="I537" s="11" t="s">
        <v>93</v>
      </c>
      <c r="J537" s="19">
        <v>30080838</v>
      </c>
      <c r="K537" s="9">
        <v>6</v>
      </c>
      <c r="L537" s="9" t="s">
        <v>94</v>
      </c>
      <c r="M537" s="3" t="s">
        <v>95</v>
      </c>
      <c r="N537" s="10" t="s">
        <v>5456</v>
      </c>
      <c r="O537" s="11" t="s">
        <v>97</v>
      </c>
      <c r="P537" s="3" t="s">
        <v>98</v>
      </c>
      <c r="Q537" s="10" t="s">
        <v>99</v>
      </c>
      <c r="R537" s="10" t="s">
        <v>522</v>
      </c>
      <c r="S537" s="10" t="s">
        <v>523</v>
      </c>
      <c r="T537" s="11">
        <v>79309847</v>
      </c>
      <c r="U537" s="10" t="s">
        <v>522</v>
      </c>
      <c r="V537" s="9" t="s">
        <v>103</v>
      </c>
      <c r="W537" s="9" t="s">
        <v>103</v>
      </c>
      <c r="X537" s="9" t="s">
        <v>103</v>
      </c>
      <c r="Y537" s="9" t="s">
        <v>104</v>
      </c>
      <c r="Z537" s="18">
        <v>68305941</v>
      </c>
      <c r="AA537" s="9" t="s">
        <v>103</v>
      </c>
      <c r="AB537" s="9" t="s">
        <v>103</v>
      </c>
      <c r="AC537" s="18">
        <v>7589549</v>
      </c>
      <c r="AD537" s="6" t="s">
        <v>103</v>
      </c>
      <c r="AE537" s="9">
        <v>77523</v>
      </c>
      <c r="AF537" s="9" t="s">
        <v>5457</v>
      </c>
      <c r="AG537" s="19">
        <v>2022011000068</v>
      </c>
      <c r="AH537" s="20">
        <v>45027</v>
      </c>
      <c r="AI537" s="17">
        <v>45029</v>
      </c>
      <c r="AJ537" s="9" t="s">
        <v>103</v>
      </c>
      <c r="AK537" s="10" t="s">
        <v>103</v>
      </c>
      <c r="AL537" s="19" t="s">
        <v>103</v>
      </c>
      <c r="AM537" s="9" t="s">
        <v>103</v>
      </c>
      <c r="AN537" s="17" t="s">
        <v>103</v>
      </c>
      <c r="AO537" s="7">
        <v>0</v>
      </c>
      <c r="AP537" s="9" t="s">
        <v>103</v>
      </c>
      <c r="AQ537" s="7">
        <v>0</v>
      </c>
      <c r="AR537" s="9" t="s">
        <v>103</v>
      </c>
      <c r="AS537" s="7">
        <v>0</v>
      </c>
      <c r="AT537" s="3" t="s">
        <v>103</v>
      </c>
      <c r="AU537" s="7">
        <v>0</v>
      </c>
      <c r="AV537" s="3" t="s">
        <v>103</v>
      </c>
      <c r="AW537" s="7">
        <v>0</v>
      </c>
      <c r="AX537" s="3" t="s">
        <v>103</v>
      </c>
      <c r="AY537" s="7">
        <v>0</v>
      </c>
      <c r="AZ537" s="3" t="s">
        <v>103</v>
      </c>
      <c r="BA537" s="9">
        <v>0</v>
      </c>
      <c r="BB537" s="13" t="s">
        <v>103</v>
      </c>
      <c r="BC537" s="3">
        <f t="shared" si="34"/>
        <v>0</v>
      </c>
      <c r="BD537" s="8">
        <f t="shared" si="32"/>
        <v>68305941</v>
      </c>
      <c r="BE537" s="43">
        <v>0</v>
      </c>
      <c r="BF537" s="43">
        <v>0</v>
      </c>
      <c r="BG537" s="43">
        <v>0</v>
      </c>
      <c r="BH537" s="43">
        <v>0</v>
      </c>
      <c r="BI537" s="17">
        <v>45291</v>
      </c>
      <c r="BJ537" s="17">
        <v>45291</v>
      </c>
      <c r="BK537" s="183">
        <f t="shared" ca="1" si="33"/>
        <v>-838</v>
      </c>
      <c r="BL537" s="9" t="s">
        <v>127</v>
      </c>
      <c r="BM537" s="10" t="s">
        <v>95</v>
      </c>
      <c r="BN537" s="9" t="s">
        <v>107</v>
      </c>
      <c r="BO537" s="9" t="s">
        <v>5458</v>
      </c>
      <c r="BP537" s="9">
        <v>0</v>
      </c>
      <c r="BQ537" s="10" t="s">
        <v>109</v>
      </c>
      <c r="BR537" s="17">
        <v>45028</v>
      </c>
      <c r="BS537" s="9" t="s">
        <v>5459</v>
      </c>
      <c r="BT537" s="17">
        <v>45029</v>
      </c>
      <c r="BU537" s="10" t="s">
        <v>5460</v>
      </c>
      <c r="BV537" s="11" t="s">
        <v>131</v>
      </c>
      <c r="BW537" s="124" t="s">
        <v>113</v>
      </c>
      <c r="BX537" s="10" t="s">
        <v>132</v>
      </c>
      <c r="BY537" s="9" t="s">
        <v>103</v>
      </c>
      <c r="BZ537" s="11" t="s">
        <v>788</v>
      </c>
      <c r="CA537" s="9" t="s">
        <v>103</v>
      </c>
      <c r="CB537" s="9" t="s">
        <v>117</v>
      </c>
      <c r="CC537" s="9" t="s">
        <v>5461</v>
      </c>
      <c r="CD537" s="10" t="s">
        <v>5462</v>
      </c>
      <c r="CE537" s="12" t="s">
        <v>103</v>
      </c>
      <c r="CF537" s="175"/>
      <c r="CG537" s="175"/>
      <c r="CH537" s="182" t="s">
        <v>245</v>
      </c>
      <c r="CI537" s="182" t="s">
        <v>246</v>
      </c>
      <c r="CJ537" s="182" t="s">
        <v>99</v>
      </c>
      <c r="CK537" s="182" t="s">
        <v>247</v>
      </c>
    </row>
    <row r="538" spans="1:89" ht="72" x14ac:dyDescent="0.25">
      <c r="A538" s="140">
        <v>144</v>
      </c>
      <c r="B538" s="10" t="s">
        <v>5463</v>
      </c>
      <c r="C538" s="9" t="s">
        <v>5464</v>
      </c>
      <c r="D538" s="9" t="s">
        <v>1729</v>
      </c>
      <c r="E538" s="17">
        <v>45013</v>
      </c>
      <c r="F538" s="10" t="s">
        <v>5465</v>
      </c>
      <c r="G538" s="10" t="s">
        <v>91</v>
      </c>
      <c r="H538" s="11" t="s">
        <v>92</v>
      </c>
      <c r="I538" s="11" t="s">
        <v>93</v>
      </c>
      <c r="J538" s="19">
        <v>73578053</v>
      </c>
      <c r="K538" s="9">
        <v>7</v>
      </c>
      <c r="L538" s="9" t="s">
        <v>94</v>
      </c>
      <c r="M538" s="9" t="s">
        <v>2048</v>
      </c>
      <c r="N538" s="10" t="s">
        <v>5466</v>
      </c>
      <c r="O538" s="10" t="s">
        <v>384</v>
      </c>
      <c r="P538" s="3" t="s">
        <v>98</v>
      </c>
      <c r="Q538" s="10" t="s">
        <v>99</v>
      </c>
      <c r="R538" s="10" t="s">
        <v>385</v>
      </c>
      <c r="S538" s="10" t="s">
        <v>386</v>
      </c>
      <c r="T538" s="11">
        <v>52517142</v>
      </c>
      <c r="U538" s="10" t="s">
        <v>385</v>
      </c>
      <c r="V538" s="9" t="s">
        <v>103</v>
      </c>
      <c r="W538" s="9" t="s">
        <v>103</v>
      </c>
      <c r="X538" s="9" t="s">
        <v>103</v>
      </c>
      <c r="Y538" s="9" t="s">
        <v>104</v>
      </c>
      <c r="Z538" s="18">
        <v>77868792</v>
      </c>
      <c r="AA538" s="9" t="s">
        <v>103</v>
      </c>
      <c r="AB538" s="9" t="s">
        <v>103</v>
      </c>
      <c r="AC538" s="18">
        <v>8652088</v>
      </c>
      <c r="AD538" s="6" t="s">
        <v>103</v>
      </c>
      <c r="AE538" s="9">
        <v>49323</v>
      </c>
      <c r="AF538" s="21">
        <v>193523</v>
      </c>
      <c r="AG538" s="19">
        <v>2022011000068</v>
      </c>
      <c r="AH538" s="20">
        <v>45030</v>
      </c>
      <c r="AI538" s="17">
        <v>45036</v>
      </c>
      <c r="AJ538" s="9" t="s">
        <v>103</v>
      </c>
      <c r="AK538" s="10" t="s">
        <v>103</v>
      </c>
      <c r="AL538" s="19" t="s">
        <v>103</v>
      </c>
      <c r="AM538" s="9" t="s">
        <v>103</v>
      </c>
      <c r="AN538" s="17" t="s">
        <v>103</v>
      </c>
      <c r="AO538" s="7">
        <v>0</v>
      </c>
      <c r="AP538" s="9" t="s">
        <v>103</v>
      </c>
      <c r="AQ538" s="7">
        <v>0</v>
      </c>
      <c r="AR538" s="9" t="s">
        <v>103</v>
      </c>
      <c r="AS538" s="7">
        <v>0</v>
      </c>
      <c r="AT538" s="3" t="s">
        <v>103</v>
      </c>
      <c r="AU538" s="7">
        <v>0</v>
      </c>
      <c r="AV538" s="3" t="s">
        <v>103</v>
      </c>
      <c r="AW538" s="7">
        <v>0</v>
      </c>
      <c r="AX538" s="3" t="s">
        <v>103</v>
      </c>
      <c r="AY538" s="7">
        <v>0</v>
      </c>
      <c r="AZ538" s="3" t="s">
        <v>103</v>
      </c>
      <c r="BA538" s="9">
        <v>0</v>
      </c>
      <c r="BB538" s="3" t="s">
        <v>103</v>
      </c>
      <c r="BC538" s="3">
        <f t="shared" si="34"/>
        <v>0</v>
      </c>
      <c r="BD538" s="8">
        <f t="shared" ref="BD538:BD600" si="35">Z538+AO538+AQ538+AS538</f>
        <v>77868792</v>
      </c>
      <c r="BE538" s="43">
        <v>0</v>
      </c>
      <c r="BF538" s="43">
        <v>0</v>
      </c>
      <c r="BG538" s="43">
        <v>0</v>
      </c>
      <c r="BH538" s="43">
        <v>0</v>
      </c>
      <c r="BI538" s="17">
        <v>45291</v>
      </c>
      <c r="BJ538" s="17">
        <v>45291</v>
      </c>
      <c r="BK538" s="183">
        <f t="shared" ca="1" si="33"/>
        <v>-838</v>
      </c>
      <c r="BL538" s="10" t="s">
        <v>127</v>
      </c>
      <c r="BM538" s="10" t="s">
        <v>95</v>
      </c>
      <c r="BN538" s="9" t="s">
        <v>107</v>
      </c>
      <c r="BO538" s="9" t="s">
        <v>5467</v>
      </c>
      <c r="BP538" s="11">
        <v>0</v>
      </c>
      <c r="BQ538" s="11" t="s">
        <v>109</v>
      </c>
      <c r="BR538" s="17">
        <v>45034</v>
      </c>
      <c r="BS538" s="9" t="s">
        <v>5468</v>
      </c>
      <c r="BT538" s="17">
        <v>45035</v>
      </c>
      <c r="BU538" s="10" t="s">
        <v>5469</v>
      </c>
      <c r="BV538" s="11" t="s">
        <v>5470</v>
      </c>
      <c r="BW538" s="124" t="s">
        <v>113</v>
      </c>
      <c r="BX538" s="10" t="s">
        <v>132</v>
      </c>
      <c r="BY538" s="9" t="s">
        <v>103</v>
      </c>
      <c r="BZ538" s="10" t="s">
        <v>1266</v>
      </c>
      <c r="CA538" s="9" t="s">
        <v>103</v>
      </c>
      <c r="CB538" s="9" t="s">
        <v>160</v>
      </c>
      <c r="CC538" s="9" t="s">
        <v>5471</v>
      </c>
      <c r="CD538" s="10" t="s">
        <v>5472</v>
      </c>
      <c r="CE538" s="12" t="s">
        <v>103</v>
      </c>
      <c r="CF538" s="175"/>
      <c r="CG538" s="175"/>
      <c r="CH538" s="182" t="s">
        <v>245</v>
      </c>
      <c r="CI538" s="182" t="s">
        <v>246</v>
      </c>
      <c r="CJ538" s="182" t="s">
        <v>99</v>
      </c>
      <c r="CK538" s="182" t="s">
        <v>247</v>
      </c>
    </row>
    <row r="539" spans="1:89" ht="108" x14ac:dyDescent="0.25">
      <c r="A539" s="140">
        <v>352</v>
      </c>
      <c r="B539" s="10" t="s">
        <v>5473</v>
      </c>
      <c r="C539" s="9" t="s">
        <v>5474</v>
      </c>
      <c r="D539" s="9" t="s">
        <v>165</v>
      </c>
      <c r="E539" s="17">
        <v>45015</v>
      </c>
      <c r="F539" s="10" t="s">
        <v>2082</v>
      </c>
      <c r="G539" s="10" t="s">
        <v>91</v>
      </c>
      <c r="H539" s="11" t="s">
        <v>92</v>
      </c>
      <c r="I539" s="11" t="s">
        <v>93</v>
      </c>
      <c r="J539" s="19">
        <v>79556307</v>
      </c>
      <c r="K539" s="9">
        <v>1</v>
      </c>
      <c r="L539" s="9" t="s">
        <v>94</v>
      </c>
      <c r="M539" s="3" t="s">
        <v>95</v>
      </c>
      <c r="N539" s="10" t="s">
        <v>5475</v>
      </c>
      <c r="O539" s="11" t="s">
        <v>253</v>
      </c>
      <c r="P539" s="3" t="s">
        <v>98</v>
      </c>
      <c r="Q539" s="10" t="s">
        <v>99</v>
      </c>
      <c r="R539" s="10" t="s">
        <v>238</v>
      </c>
      <c r="S539" s="10" t="s">
        <v>434</v>
      </c>
      <c r="T539" s="10">
        <v>60335962</v>
      </c>
      <c r="U539" s="10" t="s">
        <v>435</v>
      </c>
      <c r="V539" s="9" t="s">
        <v>103</v>
      </c>
      <c r="W539" s="9" t="s">
        <v>103</v>
      </c>
      <c r="X539" s="9" t="s">
        <v>103</v>
      </c>
      <c r="Y539" s="9" t="s">
        <v>104</v>
      </c>
      <c r="Z539" s="18">
        <v>99726705</v>
      </c>
      <c r="AA539" s="9" t="s">
        <v>103</v>
      </c>
      <c r="AB539" s="9" t="s">
        <v>103</v>
      </c>
      <c r="AC539" s="18">
        <v>11080745</v>
      </c>
      <c r="AD539" s="6" t="s">
        <v>103</v>
      </c>
      <c r="AE539" s="9">
        <v>70523</v>
      </c>
      <c r="AF539" s="9">
        <v>186323</v>
      </c>
      <c r="AG539" s="19">
        <v>2022011000068</v>
      </c>
      <c r="AH539" s="20">
        <v>45027</v>
      </c>
      <c r="AI539" s="17">
        <v>45028</v>
      </c>
      <c r="AJ539" s="9" t="s">
        <v>103</v>
      </c>
      <c r="AK539" s="10" t="s">
        <v>103</v>
      </c>
      <c r="AL539" s="19" t="s">
        <v>103</v>
      </c>
      <c r="AM539" s="9" t="s">
        <v>103</v>
      </c>
      <c r="AN539" s="17" t="s">
        <v>103</v>
      </c>
      <c r="AO539" s="7">
        <v>0</v>
      </c>
      <c r="AP539" s="9" t="s">
        <v>103</v>
      </c>
      <c r="AQ539" s="7">
        <v>0</v>
      </c>
      <c r="AR539" s="9" t="s">
        <v>103</v>
      </c>
      <c r="AS539" s="7">
        <v>0</v>
      </c>
      <c r="AT539" s="3" t="s">
        <v>103</v>
      </c>
      <c r="AU539" s="7">
        <v>0</v>
      </c>
      <c r="AV539" s="3" t="s">
        <v>103</v>
      </c>
      <c r="AW539" s="7">
        <v>0</v>
      </c>
      <c r="AX539" s="3" t="s">
        <v>103</v>
      </c>
      <c r="AY539" s="7">
        <v>0</v>
      </c>
      <c r="AZ539" s="3" t="s">
        <v>103</v>
      </c>
      <c r="BA539" s="9">
        <v>0</v>
      </c>
      <c r="BB539" s="13" t="s">
        <v>103</v>
      </c>
      <c r="BC539" s="3">
        <f t="shared" si="34"/>
        <v>0</v>
      </c>
      <c r="BD539" s="8">
        <f t="shared" si="35"/>
        <v>99726705</v>
      </c>
      <c r="BE539" s="43">
        <v>0</v>
      </c>
      <c r="BF539" s="43">
        <v>0</v>
      </c>
      <c r="BG539" s="43">
        <v>0</v>
      </c>
      <c r="BH539" s="43">
        <v>0</v>
      </c>
      <c r="BI539" s="17">
        <v>45291</v>
      </c>
      <c r="BJ539" s="17">
        <v>45291</v>
      </c>
      <c r="BK539" s="183">
        <f t="shared" ca="1" si="33"/>
        <v>-838</v>
      </c>
      <c r="BL539" s="9" t="s">
        <v>127</v>
      </c>
      <c r="BM539" s="10" t="s">
        <v>95</v>
      </c>
      <c r="BN539" s="9" t="s">
        <v>107</v>
      </c>
      <c r="BO539" s="9" t="s">
        <v>5476</v>
      </c>
      <c r="BP539" s="9">
        <v>0</v>
      </c>
      <c r="BQ539" s="10" t="s">
        <v>109</v>
      </c>
      <c r="BR539" s="17">
        <v>45027</v>
      </c>
      <c r="BS539" s="9" t="s">
        <v>5477</v>
      </c>
      <c r="BT539" s="17">
        <v>45028</v>
      </c>
      <c r="BU539" s="10" t="s">
        <v>5478</v>
      </c>
      <c r="BV539" s="11" t="s">
        <v>131</v>
      </c>
      <c r="BW539" s="9" t="s">
        <v>113</v>
      </c>
      <c r="BX539" s="10" t="s">
        <v>132</v>
      </c>
      <c r="BY539" s="9" t="s">
        <v>103</v>
      </c>
      <c r="BZ539" s="10" t="s">
        <v>142</v>
      </c>
      <c r="CA539" s="9" t="s">
        <v>103</v>
      </c>
      <c r="CB539" s="9" t="s">
        <v>160</v>
      </c>
      <c r="CC539" s="9" t="s">
        <v>2086</v>
      </c>
      <c r="CD539" s="10" t="s">
        <v>5479</v>
      </c>
      <c r="CE539" s="12" t="s">
        <v>103</v>
      </c>
      <c r="CF539" s="175"/>
      <c r="CG539" s="175"/>
      <c r="CH539" s="182" t="s">
        <v>441</v>
      </c>
      <c r="CI539" s="182" t="s">
        <v>246</v>
      </c>
      <c r="CJ539" s="182" t="s">
        <v>99</v>
      </c>
      <c r="CK539" s="182" t="s">
        <v>442</v>
      </c>
    </row>
    <row r="540" spans="1:89" ht="90" x14ac:dyDescent="0.25">
      <c r="A540" s="140">
        <v>662</v>
      </c>
      <c r="B540" s="10" t="s">
        <v>5480</v>
      </c>
      <c r="C540" s="9" t="s">
        <v>5481</v>
      </c>
      <c r="D540" s="9" t="s">
        <v>165</v>
      </c>
      <c r="E540" s="17">
        <v>45015</v>
      </c>
      <c r="F540" s="10" t="s">
        <v>5482</v>
      </c>
      <c r="G540" s="10" t="s">
        <v>91</v>
      </c>
      <c r="H540" s="11" t="s">
        <v>92</v>
      </c>
      <c r="I540" s="11" t="s">
        <v>93</v>
      </c>
      <c r="J540" s="19">
        <v>80002515</v>
      </c>
      <c r="K540" s="9">
        <v>1</v>
      </c>
      <c r="L540" s="9" t="s">
        <v>94</v>
      </c>
      <c r="M540" s="3" t="s">
        <v>95</v>
      </c>
      <c r="N540" s="10" t="s">
        <v>5483</v>
      </c>
      <c r="O540" s="11" t="s">
        <v>253</v>
      </c>
      <c r="P540" s="3" t="s">
        <v>98</v>
      </c>
      <c r="Q540" s="10" t="s">
        <v>99</v>
      </c>
      <c r="R540" s="10" t="s">
        <v>238</v>
      </c>
      <c r="S540" s="10" t="s">
        <v>434</v>
      </c>
      <c r="T540" s="10">
        <v>60335962</v>
      </c>
      <c r="U540" s="10" t="s">
        <v>435</v>
      </c>
      <c r="V540" s="9" t="s">
        <v>103</v>
      </c>
      <c r="W540" s="9" t="s">
        <v>103</v>
      </c>
      <c r="X540" s="9" t="s">
        <v>103</v>
      </c>
      <c r="Y540" s="9" t="s">
        <v>104</v>
      </c>
      <c r="Z540" s="18">
        <v>125682975</v>
      </c>
      <c r="AA540" s="9" t="s">
        <v>103</v>
      </c>
      <c r="AB540" s="9" t="s">
        <v>103</v>
      </c>
      <c r="AC540" s="18">
        <v>13964775</v>
      </c>
      <c r="AD540" s="6" t="s">
        <v>103</v>
      </c>
      <c r="AE540" s="9">
        <v>74823</v>
      </c>
      <c r="AF540" s="9">
        <v>184423</v>
      </c>
      <c r="AG540" s="19">
        <v>2022011000068</v>
      </c>
      <c r="AH540" s="20">
        <v>45017</v>
      </c>
      <c r="AI540" s="17">
        <v>45027</v>
      </c>
      <c r="AJ540" s="9" t="s">
        <v>103</v>
      </c>
      <c r="AK540" s="10" t="s">
        <v>103</v>
      </c>
      <c r="AL540" s="19" t="s">
        <v>103</v>
      </c>
      <c r="AM540" s="9" t="s">
        <v>103</v>
      </c>
      <c r="AN540" s="17" t="s">
        <v>103</v>
      </c>
      <c r="AO540" s="7">
        <v>0</v>
      </c>
      <c r="AP540" s="9" t="s">
        <v>103</v>
      </c>
      <c r="AQ540" s="7">
        <v>0</v>
      </c>
      <c r="AR540" s="9" t="s">
        <v>103</v>
      </c>
      <c r="AS540" s="7">
        <v>0</v>
      </c>
      <c r="AT540" s="3" t="s">
        <v>103</v>
      </c>
      <c r="AU540" s="7">
        <v>0</v>
      </c>
      <c r="AV540" s="3" t="s">
        <v>103</v>
      </c>
      <c r="AW540" s="7">
        <v>0</v>
      </c>
      <c r="AX540" s="3" t="s">
        <v>103</v>
      </c>
      <c r="AY540" s="7">
        <v>0</v>
      </c>
      <c r="AZ540" s="3" t="s">
        <v>103</v>
      </c>
      <c r="BA540" s="9">
        <v>0</v>
      </c>
      <c r="BB540" s="13" t="s">
        <v>103</v>
      </c>
      <c r="BC540" s="3">
        <f t="shared" si="34"/>
        <v>0</v>
      </c>
      <c r="BD540" s="8">
        <f t="shared" si="35"/>
        <v>125682975</v>
      </c>
      <c r="BE540" s="43">
        <v>0</v>
      </c>
      <c r="BF540" s="43">
        <v>0</v>
      </c>
      <c r="BG540" s="43">
        <v>0</v>
      </c>
      <c r="BH540" s="43">
        <v>0</v>
      </c>
      <c r="BI540" s="17">
        <v>45291</v>
      </c>
      <c r="BJ540" s="17">
        <v>45291</v>
      </c>
      <c r="BK540" s="183">
        <f t="shared" ca="1" si="33"/>
        <v>-838</v>
      </c>
      <c r="BL540" s="9" t="s">
        <v>127</v>
      </c>
      <c r="BM540" s="10" t="s">
        <v>95</v>
      </c>
      <c r="BN540" s="9" t="s">
        <v>107</v>
      </c>
      <c r="BO540" s="9" t="s">
        <v>5484</v>
      </c>
      <c r="BP540" s="9">
        <v>0</v>
      </c>
      <c r="BQ540" s="10" t="s">
        <v>158</v>
      </c>
      <c r="BR540" s="17">
        <v>45017</v>
      </c>
      <c r="BS540" s="9" t="s">
        <v>5485</v>
      </c>
      <c r="BT540" s="17">
        <v>45026</v>
      </c>
      <c r="BU540" s="10" t="s">
        <v>5486</v>
      </c>
      <c r="BV540" s="11" t="s">
        <v>131</v>
      </c>
      <c r="BW540" s="9" t="s">
        <v>113</v>
      </c>
      <c r="BX540" s="10" t="s">
        <v>132</v>
      </c>
      <c r="BY540" s="10" t="s">
        <v>103</v>
      </c>
      <c r="BZ540" s="10" t="s">
        <v>2840</v>
      </c>
      <c r="CA540" s="9" t="s">
        <v>103</v>
      </c>
      <c r="CB540" s="9" t="s">
        <v>160</v>
      </c>
      <c r="CC540" s="9" t="s">
        <v>5487</v>
      </c>
      <c r="CD540" s="10" t="s">
        <v>5488</v>
      </c>
      <c r="CE540" s="12" t="s">
        <v>103</v>
      </c>
      <c r="CF540" s="175"/>
      <c r="CG540" s="175"/>
      <c r="CH540" s="182" t="s">
        <v>441</v>
      </c>
      <c r="CI540" s="182" t="s">
        <v>246</v>
      </c>
      <c r="CJ540" s="182" t="s">
        <v>99</v>
      </c>
      <c r="CK540" s="182" t="s">
        <v>442</v>
      </c>
    </row>
    <row r="541" spans="1:89" ht="72" x14ac:dyDescent="0.25">
      <c r="A541" s="140">
        <v>747</v>
      </c>
      <c r="B541" s="10" t="s">
        <v>5489</v>
      </c>
      <c r="C541" s="9" t="s">
        <v>5490</v>
      </c>
      <c r="D541" s="9" t="s">
        <v>263</v>
      </c>
      <c r="E541" s="17">
        <v>45015</v>
      </c>
      <c r="F541" s="10" t="s">
        <v>5491</v>
      </c>
      <c r="G541" s="10" t="s">
        <v>91</v>
      </c>
      <c r="H541" s="11" t="s">
        <v>92</v>
      </c>
      <c r="I541" s="11" t="s">
        <v>93</v>
      </c>
      <c r="J541" s="19">
        <v>52694009</v>
      </c>
      <c r="K541" s="9">
        <v>2</v>
      </c>
      <c r="L541" s="9" t="s">
        <v>94</v>
      </c>
      <c r="M541" s="9" t="s">
        <v>2350</v>
      </c>
      <c r="N541" s="10" t="s">
        <v>5492</v>
      </c>
      <c r="O541" s="10" t="s">
        <v>253</v>
      </c>
      <c r="P541" s="10" t="s">
        <v>168</v>
      </c>
      <c r="Q541" s="10" t="s">
        <v>99</v>
      </c>
      <c r="R541" s="10" t="s">
        <v>238</v>
      </c>
      <c r="S541" s="10" t="s">
        <v>324</v>
      </c>
      <c r="T541" s="28">
        <v>52085127</v>
      </c>
      <c r="U541" s="11" t="s">
        <v>238</v>
      </c>
      <c r="V541" s="11" t="s">
        <v>103</v>
      </c>
      <c r="W541" s="9" t="s">
        <v>103</v>
      </c>
      <c r="X541" s="9" t="s">
        <v>103</v>
      </c>
      <c r="Y541" s="9" t="s">
        <v>104</v>
      </c>
      <c r="Z541" s="18">
        <v>48000000</v>
      </c>
      <c r="AA541" s="9" t="s">
        <v>103</v>
      </c>
      <c r="AB541" s="9" t="s">
        <v>103</v>
      </c>
      <c r="AC541" s="18">
        <v>16000000</v>
      </c>
      <c r="AD541" s="6" t="s">
        <v>103</v>
      </c>
      <c r="AE541" s="9">
        <v>88923</v>
      </c>
      <c r="AF541" s="19">
        <v>184323</v>
      </c>
      <c r="AG541" s="19">
        <v>2022011000068</v>
      </c>
      <c r="AH541" s="17">
        <v>45016</v>
      </c>
      <c r="AI541" s="17">
        <v>45017</v>
      </c>
      <c r="AJ541" s="9" t="s">
        <v>103</v>
      </c>
      <c r="AK541" s="10" t="s">
        <v>103</v>
      </c>
      <c r="AL541" s="19" t="s">
        <v>103</v>
      </c>
      <c r="AM541" s="9" t="s">
        <v>103</v>
      </c>
      <c r="AN541" s="17" t="s">
        <v>103</v>
      </c>
      <c r="AO541" s="7">
        <v>0</v>
      </c>
      <c r="AP541" s="10" t="s">
        <v>103</v>
      </c>
      <c r="AQ541" s="7">
        <v>0</v>
      </c>
      <c r="AR541" s="10" t="s">
        <v>103</v>
      </c>
      <c r="AS541" s="7">
        <v>0</v>
      </c>
      <c r="AT541" s="3" t="s">
        <v>103</v>
      </c>
      <c r="AU541" s="7">
        <v>0</v>
      </c>
      <c r="AV541" s="3" t="s">
        <v>103</v>
      </c>
      <c r="AW541" s="7">
        <v>0</v>
      </c>
      <c r="AX541" s="3" t="s">
        <v>103</v>
      </c>
      <c r="AY541" s="7">
        <v>0</v>
      </c>
      <c r="AZ541" s="3" t="s">
        <v>103</v>
      </c>
      <c r="BA541" s="9">
        <v>0</v>
      </c>
      <c r="BB541" s="9">
        <v>0</v>
      </c>
      <c r="BC541" s="3">
        <f t="shared" si="34"/>
        <v>0</v>
      </c>
      <c r="BD541" s="8">
        <f t="shared" si="35"/>
        <v>48000000</v>
      </c>
      <c r="BE541" s="43">
        <v>0</v>
      </c>
      <c r="BF541" s="43">
        <v>0</v>
      </c>
      <c r="BG541" s="43">
        <v>0</v>
      </c>
      <c r="BH541" s="43">
        <v>0</v>
      </c>
      <c r="BI541" s="17">
        <v>45107</v>
      </c>
      <c r="BJ541" s="17">
        <v>45107</v>
      </c>
      <c r="BK541" s="183">
        <f t="shared" ca="1" si="33"/>
        <v>-1022</v>
      </c>
      <c r="BL541" s="9" t="s">
        <v>127</v>
      </c>
      <c r="BM541" s="10" t="s">
        <v>95</v>
      </c>
      <c r="BN541" s="9" t="s">
        <v>107</v>
      </c>
      <c r="BO541" s="9" t="s">
        <v>5493</v>
      </c>
      <c r="BP541" s="10">
        <v>0</v>
      </c>
      <c r="BQ541" s="9" t="s">
        <v>4715</v>
      </c>
      <c r="BR541" s="17">
        <v>45016</v>
      </c>
      <c r="BS541" s="9" t="s">
        <v>5494</v>
      </c>
      <c r="BT541" s="17">
        <v>45016</v>
      </c>
      <c r="BU541" s="10" t="s">
        <v>5495</v>
      </c>
      <c r="BV541" s="9" t="s">
        <v>131</v>
      </c>
      <c r="BW541" s="124" t="s">
        <v>113</v>
      </c>
      <c r="BX541" s="10" t="s">
        <v>132</v>
      </c>
      <c r="BY541" s="10" t="s">
        <v>103</v>
      </c>
      <c r="BZ541" s="10" t="s">
        <v>2840</v>
      </c>
      <c r="CA541" s="9" t="s">
        <v>103</v>
      </c>
      <c r="CB541" s="9" t="s">
        <v>117</v>
      </c>
      <c r="CC541" s="9" t="s">
        <v>5496</v>
      </c>
      <c r="CD541" s="10" t="s">
        <v>5497</v>
      </c>
      <c r="CE541" s="12" t="s">
        <v>103</v>
      </c>
      <c r="CF541" s="175"/>
      <c r="CG541" s="175"/>
      <c r="CH541" s="182" t="s">
        <v>245</v>
      </c>
      <c r="CI541" s="182" t="s">
        <v>246</v>
      </c>
      <c r="CJ541" s="182" t="s">
        <v>99</v>
      </c>
      <c r="CK541" s="182" t="s">
        <v>247</v>
      </c>
    </row>
    <row r="542" spans="1:89" ht="108" x14ac:dyDescent="0.25">
      <c r="A542" s="140">
        <v>340</v>
      </c>
      <c r="B542" s="10" t="s">
        <v>5498</v>
      </c>
      <c r="C542" s="9" t="s">
        <v>5499</v>
      </c>
      <c r="D542" s="9" t="s">
        <v>165</v>
      </c>
      <c r="E542" s="17">
        <v>45015</v>
      </c>
      <c r="F542" s="10" t="s">
        <v>5500</v>
      </c>
      <c r="G542" s="10" t="s">
        <v>91</v>
      </c>
      <c r="H542" s="11" t="s">
        <v>92</v>
      </c>
      <c r="I542" s="11" t="s">
        <v>93</v>
      </c>
      <c r="J542" s="52">
        <v>14320047</v>
      </c>
      <c r="K542" s="13">
        <v>1</v>
      </c>
      <c r="L542" s="13" t="s">
        <v>94</v>
      </c>
      <c r="M542" s="3" t="s">
        <v>95</v>
      </c>
      <c r="N542" s="10" t="s">
        <v>5501</v>
      </c>
      <c r="O542" s="10" t="s">
        <v>384</v>
      </c>
      <c r="P542" s="3" t="s">
        <v>98</v>
      </c>
      <c r="Q542" s="10" t="s">
        <v>99</v>
      </c>
      <c r="R542" s="10" t="s">
        <v>238</v>
      </c>
      <c r="S542" s="10" t="s">
        <v>434</v>
      </c>
      <c r="T542" s="10">
        <v>60335962</v>
      </c>
      <c r="U542" s="10" t="s">
        <v>435</v>
      </c>
      <c r="V542" s="9" t="s">
        <v>103</v>
      </c>
      <c r="W542" s="9" t="s">
        <v>103</v>
      </c>
      <c r="X542" s="9" t="s">
        <v>103</v>
      </c>
      <c r="Y542" s="9" t="s">
        <v>104</v>
      </c>
      <c r="Z542" s="18">
        <v>99726705</v>
      </c>
      <c r="AA542" s="9" t="s">
        <v>103</v>
      </c>
      <c r="AB542" s="9" t="s">
        <v>103</v>
      </c>
      <c r="AC542" s="18">
        <v>11080745</v>
      </c>
      <c r="AD542" s="6" t="s">
        <v>103</v>
      </c>
      <c r="AE542" s="11">
        <v>83523</v>
      </c>
      <c r="AF542" s="21" t="s">
        <v>5502</v>
      </c>
      <c r="AG542" s="10" t="s">
        <v>221</v>
      </c>
      <c r="AH542" s="17">
        <v>45030</v>
      </c>
      <c r="AI542" s="17">
        <v>45034</v>
      </c>
      <c r="AJ542" s="9" t="s">
        <v>103</v>
      </c>
      <c r="AK542" s="9" t="s">
        <v>103</v>
      </c>
      <c r="AL542" s="19" t="s">
        <v>103</v>
      </c>
      <c r="AM542" s="9" t="s">
        <v>103</v>
      </c>
      <c r="AN542" s="17" t="s">
        <v>103</v>
      </c>
      <c r="AO542" s="7">
        <v>0</v>
      </c>
      <c r="AP542" s="9" t="s">
        <v>103</v>
      </c>
      <c r="AQ542" s="7">
        <v>0</v>
      </c>
      <c r="AR542" s="9" t="s">
        <v>103</v>
      </c>
      <c r="AS542" s="7">
        <v>0</v>
      </c>
      <c r="AT542" s="3" t="s">
        <v>103</v>
      </c>
      <c r="AU542" s="7">
        <v>0</v>
      </c>
      <c r="AV542" s="3" t="s">
        <v>103</v>
      </c>
      <c r="AW542" s="7">
        <v>0</v>
      </c>
      <c r="AX542" s="3" t="s">
        <v>103</v>
      </c>
      <c r="AY542" s="7">
        <v>0</v>
      </c>
      <c r="AZ542" s="3" t="s">
        <v>103</v>
      </c>
      <c r="BA542" s="9">
        <v>0</v>
      </c>
      <c r="BB542" s="3" t="s">
        <v>103</v>
      </c>
      <c r="BC542" s="3">
        <f t="shared" si="34"/>
        <v>0</v>
      </c>
      <c r="BD542" s="8">
        <f t="shared" si="35"/>
        <v>99726705</v>
      </c>
      <c r="BE542" s="43">
        <v>0</v>
      </c>
      <c r="BF542" s="43">
        <v>0</v>
      </c>
      <c r="BG542" s="43">
        <v>0</v>
      </c>
      <c r="BH542" s="43">
        <v>0</v>
      </c>
      <c r="BI542" s="39">
        <v>45291</v>
      </c>
      <c r="BJ542" s="39">
        <v>45291</v>
      </c>
      <c r="BK542" s="183">
        <f t="shared" ca="1" si="33"/>
        <v>-838</v>
      </c>
      <c r="BL542" s="10" t="s">
        <v>127</v>
      </c>
      <c r="BM542" s="10" t="s">
        <v>95</v>
      </c>
      <c r="BN542" s="9" t="s">
        <v>107</v>
      </c>
      <c r="BO542" s="9" t="s">
        <v>5503</v>
      </c>
      <c r="BP542" s="11">
        <v>0</v>
      </c>
      <c r="BQ542" s="11" t="s">
        <v>109</v>
      </c>
      <c r="BR542" s="17">
        <v>45030</v>
      </c>
      <c r="BS542" s="9" t="s">
        <v>5504</v>
      </c>
      <c r="BT542" s="17">
        <v>45034</v>
      </c>
      <c r="BU542" s="10" t="s">
        <v>5505</v>
      </c>
      <c r="BV542" s="9" t="s">
        <v>131</v>
      </c>
      <c r="BW542" s="9" t="s">
        <v>113</v>
      </c>
      <c r="BX542" s="10" t="s">
        <v>132</v>
      </c>
      <c r="BY542" s="9" t="s">
        <v>103</v>
      </c>
      <c r="BZ542" s="10" t="s">
        <v>5506</v>
      </c>
      <c r="CA542" s="9" t="s">
        <v>103</v>
      </c>
      <c r="CB542" s="9" t="s">
        <v>160</v>
      </c>
      <c r="CC542" s="9" t="s">
        <v>5507</v>
      </c>
      <c r="CD542" s="10" t="s">
        <v>5508</v>
      </c>
      <c r="CE542" s="12" t="s">
        <v>103</v>
      </c>
      <c r="CF542" s="175"/>
      <c r="CG542" s="175"/>
      <c r="CH542" s="182" t="s">
        <v>441</v>
      </c>
      <c r="CI542" s="182" t="s">
        <v>246</v>
      </c>
      <c r="CJ542" s="182" t="s">
        <v>99</v>
      </c>
      <c r="CK542" s="182" t="s">
        <v>442</v>
      </c>
    </row>
    <row r="543" spans="1:89" ht="180" x14ac:dyDescent="0.25">
      <c r="A543" s="140">
        <v>749</v>
      </c>
      <c r="B543" s="11" t="s">
        <v>5509</v>
      </c>
      <c r="C543" s="9" t="s">
        <v>5510</v>
      </c>
      <c r="D543" s="9" t="s">
        <v>4702</v>
      </c>
      <c r="E543" s="17">
        <v>45016</v>
      </c>
      <c r="F543" s="11" t="s">
        <v>5511</v>
      </c>
      <c r="G543" s="10" t="s">
        <v>91</v>
      </c>
      <c r="H543" s="11" t="s">
        <v>1452</v>
      </c>
      <c r="I543" s="10" t="s">
        <v>1453</v>
      </c>
      <c r="J543" s="19">
        <v>802013501</v>
      </c>
      <c r="K543" s="9">
        <v>4</v>
      </c>
      <c r="L543" s="9" t="s">
        <v>1735</v>
      </c>
      <c r="M543" s="9" t="s">
        <v>95</v>
      </c>
      <c r="N543" s="10" t="s">
        <v>5512</v>
      </c>
      <c r="O543" s="11" t="s">
        <v>97</v>
      </c>
      <c r="P543" s="10" t="s">
        <v>324</v>
      </c>
      <c r="Q543" s="10" t="s">
        <v>247</v>
      </c>
      <c r="R543" s="10" t="s">
        <v>238</v>
      </c>
      <c r="S543" s="10" t="s">
        <v>706</v>
      </c>
      <c r="T543" s="10">
        <v>1020718066</v>
      </c>
      <c r="U543" s="11" t="s">
        <v>238</v>
      </c>
      <c r="V543" s="9" t="s">
        <v>103</v>
      </c>
      <c r="W543" s="9" t="s">
        <v>103</v>
      </c>
      <c r="X543" s="9" t="s">
        <v>103</v>
      </c>
      <c r="Y543" s="10" t="s">
        <v>104</v>
      </c>
      <c r="Z543" s="18">
        <v>5103408090</v>
      </c>
      <c r="AA543" s="44" t="s">
        <v>103</v>
      </c>
      <c r="AB543" s="44" t="s">
        <v>103</v>
      </c>
      <c r="AC543" s="18" t="s">
        <v>5513</v>
      </c>
      <c r="AD543" s="6" t="s">
        <v>103</v>
      </c>
      <c r="AE543" s="9">
        <v>89523</v>
      </c>
      <c r="AF543" s="9">
        <v>184523</v>
      </c>
      <c r="AG543" s="19">
        <v>2022011000068</v>
      </c>
      <c r="AH543" s="17">
        <v>45018</v>
      </c>
      <c r="AI543" s="17">
        <v>45029</v>
      </c>
      <c r="AJ543" s="3" t="s">
        <v>103</v>
      </c>
      <c r="AK543" s="3" t="s">
        <v>103</v>
      </c>
      <c r="AL543" s="5" t="s">
        <v>103</v>
      </c>
      <c r="AM543" s="3" t="s">
        <v>103</v>
      </c>
      <c r="AN543" s="4" t="s">
        <v>103</v>
      </c>
      <c r="AO543" s="66">
        <v>1100000000</v>
      </c>
      <c r="AP543" s="4">
        <v>45107</v>
      </c>
      <c r="AQ543" s="63">
        <v>1451704045</v>
      </c>
      <c r="AR543" s="17">
        <v>45189</v>
      </c>
      <c r="AS543" s="7">
        <v>0</v>
      </c>
      <c r="AT543" s="3" t="s">
        <v>103</v>
      </c>
      <c r="AU543" s="7">
        <v>0</v>
      </c>
      <c r="AV543" s="3" t="s">
        <v>103</v>
      </c>
      <c r="AW543" s="7">
        <v>0</v>
      </c>
      <c r="AX543" s="3" t="s">
        <v>103</v>
      </c>
      <c r="AY543" s="7">
        <v>0</v>
      </c>
      <c r="AZ543" s="3" t="s">
        <v>103</v>
      </c>
      <c r="BA543" s="9">
        <v>1</v>
      </c>
      <c r="BB543" s="17">
        <v>45107</v>
      </c>
      <c r="BC543" s="3">
        <f t="shared" si="34"/>
        <v>10</v>
      </c>
      <c r="BD543" s="8">
        <f t="shared" si="35"/>
        <v>7655112135</v>
      </c>
      <c r="BE543" s="43">
        <v>0</v>
      </c>
      <c r="BF543" s="43">
        <v>0</v>
      </c>
      <c r="BG543" s="43">
        <v>0</v>
      </c>
      <c r="BH543" s="43">
        <v>0</v>
      </c>
      <c r="BI543" s="17">
        <v>45212</v>
      </c>
      <c r="BJ543" s="17">
        <v>45222</v>
      </c>
      <c r="BK543" s="183">
        <f t="shared" ca="1" si="33"/>
        <v>-907</v>
      </c>
      <c r="BL543" s="9" t="s">
        <v>106</v>
      </c>
      <c r="BM543" s="9" t="s">
        <v>5514</v>
      </c>
      <c r="BN543" s="10" t="s">
        <v>5515</v>
      </c>
      <c r="BO543" s="10" t="s">
        <v>5516</v>
      </c>
      <c r="BP543" s="10" t="s">
        <v>889</v>
      </c>
      <c r="BQ543" s="10" t="s">
        <v>5517</v>
      </c>
      <c r="BR543" s="20" t="s">
        <v>5518</v>
      </c>
      <c r="BS543" s="10" t="s">
        <v>5519</v>
      </c>
      <c r="BT543" s="20" t="s">
        <v>5520</v>
      </c>
      <c r="BU543" s="10" t="s">
        <v>5521</v>
      </c>
      <c r="BV543" s="10" t="s">
        <v>5522</v>
      </c>
      <c r="BW543" s="9" t="s">
        <v>113</v>
      </c>
      <c r="BX543" s="11" t="s">
        <v>258</v>
      </c>
      <c r="BY543" s="9" t="s">
        <v>103</v>
      </c>
      <c r="BZ543" s="9" t="s">
        <v>103</v>
      </c>
      <c r="CA543" s="9" t="s">
        <v>103</v>
      </c>
      <c r="CB543" s="9" t="s">
        <v>103</v>
      </c>
      <c r="CC543" s="9" t="s">
        <v>103</v>
      </c>
      <c r="CD543" s="10" t="s">
        <v>5523</v>
      </c>
      <c r="CE543" s="12">
        <v>45594</v>
      </c>
      <c r="CF543" s="175"/>
      <c r="CG543" s="175"/>
      <c r="CH543" s="182" t="s">
        <v>245</v>
      </c>
      <c r="CI543" s="182" t="s">
        <v>246</v>
      </c>
      <c r="CJ543" s="182" t="s">
        <v>99</v>
      </c>
      <c r="CK543" s="182" t="s">
        <v>247</v>
      </c>
    </row>
    <row r="544" spans="1:89" ht="72" x14ac:dyDescent="0.25">
      <c r="A544" s="140">
        <v>694</v>
      </c>
      <c r="B544" s="10" t="s">
        <v>5524</v>
      </c>
      <c r="C544" s="9" t="s">
        <v>5525</v>
      </c>
      <c r="D544" s="9" t="s">
        <v>89</v>
      </c>
      <c r="E544" s="17">
        <v>45016</v>
      </c>
      <c r="F544" s="10" t="s">
        <v>5526</v>
      </c>
      <c r="G544" s="10" t="s">
        <v>91</v>
      </c>
      <c r="H544" s="11" t="s">
        <v>1452</v>
      </c>
      <c r="I544" s="10" t="s">
        <v>1453</v>
      </c>
      <c r="J544" s="19">
        <v>830111209</v>
      </c>
      <c r="K544" s="9">
        <v>1</v>
      </c>
      <c r="L544" s="9" t="s">
        <v>1735</v>
      </c>
      <c r="M544" s="9" t="s">
        <v>95</v>
      </c>
      <c r="N544" s="10" t="s">
        <v>5527</v>
      </c>
      <c r="O544" s="11" t="s">
        <v>97</v>
      </c>
      <c r="P544" s="9" t="s">
        <v>4148</v>
      </c>
      <c r="Q544" s="10" t="s">
        <v>4147</v>
      </c>
      <c r="R544" s="10" t="s">
        <v>1130</v>
      </c>
      <c r="S544" s="2" t="s">
        <v>4148</v>
      </c>
      <c r="T544" s="2">
        <v>91239655</v>
      </c>
      <c r="U544" s="10" t="s">
        <v>783</v>
      </c>
      <c r="V544" s="10" t="s">
        <v>4149</v>
      </c>
      <c r="W544" s="10" t="s">
        <v>103</v>
      </c>
      <c r="X544" s="10" t="s">
        <v>103</v>
      </c>
      <c r="Y544" s="9" t="s">
        <v>104</v>
      </c>
      <c r="Z544" s="18">
        <v>95960410</v>
      </c>
      <c r="AA544" s="10" t="s">
        <v>103</v>
      </c>
      <c r="AB544" s="10" t="s">
        <v>103</v>
      </c>
      <c r="AC544" s="18" t="s">
        <v>103</v>
      </c>
      <c r="AD544" s="6" t="s">
        <v>103</v>
      </c>
      <c r="AE544" s="9">
        <v>89223</v>
      </c>
      <c r="AF544" s="38" t="s">
        <v>5528</v>
      </c>
      <c r="AG544" s="19">
        <v>2018011001068</v>
      </c>
      <c r="AH544" s="12">
        <v>45100</v>
      </c>
      <c r="AI544" s="25">
        <v>45119</v>
      </c>
      <c r="AJ544" s="9" t="s">
        <v>103</v>
      </c>
      <c r="AK544" s="10" t="s">
        <v>103</v>
      </c>
      <c r="AL544" s="19" t="s">
        <v>103</v>
      </c>
      <c r="AM544" s="9" t="s">
        <v>103</v>
      </c>
      <c r="AN544" s="17" t="s">
        <v>103</v>
      </c>
      <c r="AO544" s="7">
        <v>0</v>
      </c>
      <c r="AP544" s="9" t="s">
        <v>103</v>
      </c>
      <c r="AQ544" s="7">
        <v>0</v>
      </c>
      <c r="AR544" s="9" t="s">
        <v>103</v>
      </c>
      <c r="AS544" s="7">
        <v>0</v>
      </c>
      <c r="AT544" s="3" t="s">
        <v>103</v>
      </c>
      <c r="AU544" s="7">
        <v>0</v>
      </c>
      <c r="AV544" s="3" t="s">
        <v>103</v>
      </c>
      <c r="AW544" s="7">
        <v>0</v>
      </c>
      <c r="AX544" s="3" t="s">
        <v>103</v>
      </c>
      <c r="AY544" s="7">
        <v>0</v>
      </c>
      <c r="AZ544" s="3" t="s">
        <v>103</v>
      </c>
      <c r="BA544" s="9">
        <v>0</v>
      </c>
      <c r="BB544" s="9">
        <v>0</v>
      </c>
      <c r="BC544" s="3">
        <f t="shared" si="34"/>
        <v>0</v>
      </c>
      <c r="BD544" s="8">
        <f t="shared" si="35"/>
        <v>95960410</v>
      </c>
      <c r="BE544" s="43">
        <v>0</v>
      </c>
      <c r="BF544" s="43">
        <v>0</v>
      </c>
      <c r="BG544" s="43">
        <v>0</v>
      </c>
      <c r="BH544" s="43">
        <v>0</v>
      </c>
      <c r="BI544" s="17">
        <v>45137</v>
      </c>
      <c r="BJ544" s="17">
        <v>45137</v>
      </c>
      <c r="BK544" s="183">
        <f t="shared" ca="1" si="33"/>
        <v>-992</v>
      </c>
      <c r="BL544" s="13" t="s">
        <v>106</v>
      </c>
      <c r="BM544" s="9" t="s">
        <v>95</v>
      </c>
      <c r="BN544" s="10" t="s">
        <v>107</v>
      </c>
      <c r="BO544" s="10" t="s">
        <v>5529</v>
      </c>
      <c r="BP544" s="10">
        <v>0</v>
      </c>
      <c r="BQ544" s="20" t="s">
        <v>109</v>
      </c>
      <c r="BR544" s="20">
        <v>45114</v>
      </c>
      <c r="BS544" s="10" t="s">
        <v>5530</v>
      </c>
      <c r="BT544" s="20">
        <v>45114</v>
      </c>
      <c r="BU544" s="10" t="s">
        <v>5531</v>
      </c>
      <c r="BV544" s="9" t="s">
        <v>5532</v>
      </c>
      <c r="BW544" s="9" t="s">
        <v>113</v>
      </c>
      <c r="BX544" s="10" t="s">
        <v>5424</v>
      </c>
      <c r="BY544" s="9" t="s">
        <v>103</v>
      </c>
      <c r="BZ544" s="9" t="s">
        <v>103</v>
      </c>
      <c r="CA544" s="9" t="s">
        <v>103</v>
      </c>
      <c r="CB544" s="9" t="s">
        <v>103</v>
      </c>
      <c r="CC544" s="9" t="s">
        <v>103</v>
      </c>
      <c r="CD544" s="10" t="s">
        <v>5533</v>
      </c>
      <c r="CE544" s="12">
        <v>46021</v>
      </c>
      <c r="CF544" s="175"/>
      <c r="CG544" s="175"/>
      <c r="CH544" s="182" t="s">
        <v>791</v>
      </c>
      <c r="CI544" s="182" t="s">
        <v>121</v>
      </c>
      <c r="CJ544" s="182" t="s">
        <v>99</v>
      </c>
      <c r="CK544" s="182" t="s">
        <v>792</v>
      </c>
    </row>
    <row r="545" spans="1:89" ht="72" x14ac:dyDescent="0.25">
      <c r="A545" s="140">
        <v>488</v>
      </c>
      <c r="B545" s="10" t="s">
        <v>5534</v>
      </c>
      <c r="C545" s="9" t="s">
        <v>5535</v>
      </c>
      <c r="D545" s="9" t="s">
        <v>1729</v>
      </c>
      <c r="E545" s="17">
        <v>45021</v>
      </c>
      <c r="F545" s="10" t="s">
        <v>5536</v>
      </c>
      <c r="G545" s="10" t="s">
        <v>91</v>
      </c>
      <c r="H545" s="11" t="s">
        <v>92</v>
      </c>
      <c r="I545" s="11" t="s">
        <v>93</v>
      </c>
      <c r="J545" s="19">
        <v>19294845</v>
      </c>
      <c r="K545" s="9">
        <v>7</v>
      </c>
      <c r="L545" s="9" t="s">
        <v>94</v>
      </c>
      <c r="M545" s="3" t="s">
        <v>95</v>
      </c>
      <c r="N545" s="10" t="s">
        <v>5537</v>
      </c>
      <c r="O545" s="11" t="s">
        <v>97</v>
      </c>
      <c r="P545" s="3" t="s">
        <v>98</v>
      </c>
      <c r="Q545" s="10" t="s">
        <v>99</v>
      </c>
      <c r="R545" s="10" t="s">
        <v>1130</v>
      </c>
      <c r="S545" s="10" t="s">
        <v>1131</v>
      </c>
      <c r="T545" s="10">
        <v>91226679</v>
      </c>
      <c r="U545" s="11" t="s">
        <v>1130</v>
      </c>
      <c r="V545" s="10" t="s">
        <v>103</v>
      </c>
      <c r="W545" s="10" t="s">
        <v>103</v>
      </c>
      <c r="X545" s="10" t="s">
        <v>103</v>
      </c>
      <c r="Y545" s="9" t="s">
        <v>104</v>
      </c>
      <c r="Z545" s="18">
        <v>99726714</v>
      </c>
      <c r="AA545" s="10" t="s">
        <v>103</v>
      </c>
      <c r="AB545" s="10" t="s">
        <v>103</v>
      </c>
      <c r="AC545" s="18">
        <v>11080746</v>
      </c>
      <c r="AD545" s="6" t="s">
        <v>103</v>
      </c>
      <c r="AE545" s="9">
        <v>38023</v>
      </c>
      <c r="AF545" s="21">
        <v>242823</v>
      </c>
      <c r="AG545" s="19">
        <v>2022011000057</v>
      </c>
      <c r="AH545" s="20">
        <v>45057</v>
      </c>
      <c r="AI545" s="17">
        <v>45062</v>
      </c>
      <c r="AJ545" s="9" t="s">
        <v>103</v>
      </c>
      <c r="AK545" s="10" t="s">
        <v>103</v>
      </c>
      <c r="AL545" s="19" t="s">
        <v>103</v>
      </c>
      <c r="AM545" s="9" t="s">
        <v>103</v>
      </c>
      <c r="AN545" s="17" t="s">
        <v>103</v>
      </c>
      <c r="AO545" s="7">
        <v>-16251764</v>
      </c>
      <c r="AP545" s="17">
        <v>45090</v>
      </c>
      <c r="AQ545" s="7">
        <v>0</v>
      </c>
      <c r="AR545" s="9" t="s">
        <v>103</v>
      </c>
      <c r="AS545" s="7">
        <v>0</v>
      </c>
      <c r="AT545" s="3" t="s">
        <v>103</v>
      </c>
      <c r="AU545" s="7">
        <v>0</v>
      </c>
      <c r="AV545" s="3" t="s">
        <v>103</v>
      </c>
      <c r="AW545" s="7">
        <v>0</v>
      </c>
      <c r="AX545" s="3" t="s">
        <v>103</v>
      </c>
      <c r="AY545" s="7">
        <v>0</v>
      </c>
      <c r="AZ545" s="3" t="s">
        <v>103</v>
      </c>
      <c r="BA545" s="9">
        <v>0</v>
      </c>
      <c r="BB545" s="13" t="s">
        <v>103</v>
      </c>
      <c r="BC545" s="3">
        <f t="shared" si="34"/>
        <v>0</v>
      </c>
      <c r="BD545" s="8">
        <f t="shared" si="35"/>
        <v>83474950</v>
      </c>
      <c r="BE545" s="43">
        <v>0</v>
      </c>
      <c r="BF545" s="43">
        <v>0</v>
      </c>
      <c r="BG545" s="43">
        <v>0</v>
      </c>
      <c r="BH545" s="43">
        <v>0</v>
      </c>
      <c r="BI545" s="17">
        <v>45291</v>
      </c>
      <c r="BJ545" s="17">
        <v>45291</v>
      </c>
      <c r="BK545" s="183">
        <f t="shared" ca="1" si="33"/>
        <v>-838</v>
      </c>
      <c r="BL545" s="10" t="s">
        <v>127</v>
      </c>
      <c r="BM545" s="10" t="s">
        <v>95</v>
      </c>
      <c r="BN545" s="9" t="s">
        <v>107</v>
      </c>
      <c r="BO545" s="9" t="s">
        <v>5538</v>
      </c>
      <c r="BP545" s="9">
        <v>0</v>
      </c>
      <c r="BQ545" s="9" t="s">
        <v>109</v>
      </c>
      <c r="BR545" s="17">
        <v>45061</v>
      </c>
      <c r="BS545" s="9" t="s">
        <v>5539</v>
      </c>
      <c r="BT545" s="17">
        <v>45062</v>
      </c>
      <c r="BU545" s="10" t="s">
        <v>5540</v>
      </c>
      <c r="BV545" s="10" t="s">
        <v>5541</v>
      </c>
      <c r="BW545" s="9" t="s">
        <v>113</v>
      </c>
      <c r="BX545" s="11" t="s">
        <v>5542</v>
      </c>
      <c r="BY545" s="11" t="s">
        <v>103</v>
      </c>
      <c r="BZ545" s="10" t="s">
        <v>5543</v>
      </c>
      <c r="CA545" s="9" t="s">
        <v>103</v>
      </c>
      <c r="CB545" s="9" t="s">
        <v>160</v>
      </c>
      <c r="CC545" s="2" t="s">
        <v>5544</v>
      </c>
      <c r="CD545" s="10" t="s">
        <v>5545</v>
      </c>
      <c r="CE545" s="12" t="s">
        <v>103</v>
      </c>
      <c r="CF545" s="175"/>
      <c r="CG545" s="175"/>
      <c r="CH545" s="182" t="s">
        <v>726</v>
      </c>
      <c r="CI545" s="182" t="s">
        <v>246</v>
      </c>
      <c r="CJ545" s="182" t="s">
        <v>1137</v>
      </c>
      <c r="CK545" s="182" t="s">
        <v>1137</v>
      </c>
    </row>
    <row r="546" spans="1:89" ht="72" x14ac:dyDescent="0.25">
      <c r="A546" s="140">
        <v>35</v>
      </c>
      <c r="B546" s="10" t="s">
        <v>5546</v>
      </c>
      <c r="C546" s="9" t="s">
        <v>5547</v>
      </c>
      <c r="D546" s="10" t="s">
        <v>250</v>
      </c>
      <c r="E546" s="17">
        <v>45026</v>
      </c>
      <c r="F546" s="10" t="s">
        <v>5548</v>
      </c>
      <c r="G546" s="10" t="s">
        <v>91</v>
      </c>
      <c r="H546" s="11" t="s">
        <v>1452</v>
      </c>
      <c r="I546" s="10" t="s">
        <v>1453</v>
      </c>
      <c r="J546" s="19">
        <v>800058607</v>
      </c>
      <c r="K546" s="9">
        <v>2</v>
      </c>
      <c r="L546" s="9" t="s">
        <v>1735</v>
      </c>
      <c r="M546" s="3" t="s">
        <v>95</v>
      </c>
      <c r="N546" s="192" t="s">
        <v>5549</v>
      </c>
      <c r="O546" s="11" t="s">
        <v>97</v>
      </c>
      <c r="P546" s="3" t="s">
        <v>4146</v>
      </c>
      <c r="Q546" s="10" t="s">
        <v>4147</v>
      </c>
      <c r="R546" s="10" t="s">
        <v>783</v>
      </c>
      <c r="S546" s="2" t="s">
        <v>822</v>
      </c>
      <c r="T546" s="10">
        <v>1053784979</v>
      </c>
      <c r="U546" s="10" t="s">
        <v>783</v>
      </c>
      <c r="V546" s="9" t="s">
        <v>103</v>
      </c>
      <c r="W546" s="9" t="s">
        <v>103</v>
      </c>
      <c r="X546" s="9" t="s">
        <v>103</v>
      </c>
      <c r="Y546" s="9" t="s">
        <v>185</v>
      </c>
      <c r="Z546" s="18">
        <v>1016382600</v>
      </c>
      <c r="AA546" s="9" t="s">
        <v>103</v>
      </c>
      <c r="AB546" s="9" t="s">
        <v>103</v>
      </c>
      <c r="AC546" s="18" t="s">
        <v>103</v>
      </c>
      <c r="AD546" s="6" t="s">
        <v>103</v>
      </c>
      <c r="AE546" s="9">
        <v>86623</v>
      </c>
      <c r="AF546" s="9">
        <v>206123</v>
      </c>
      <c r="AG546" s="19" t="s">
        <v>103</v>
      </c>
      <c r="AH546" s="20">
        <v>45037</v>
      </c>
      <c r="AI546" s="17">
        <v>45043</v>
      </c>
      <c r="AJ546" s="9" t="s">
        <v>103</v>
      </c>
      <c r="AK546" s="9" t="s">
        <v>103</v>
      </c>
      <c r="AL546" s="19" t="s">
        <v>103</v>
      </c>
      <c r="AM546" s="9" t="s">
        <v>103</v>
      </c>
      <c r="AN546" s="17" t="s">
        <v>103</v>
      </c>
      <c r="AO546" s="7">
        <v>0</v>
      </c>
      <c r="AP546" s="9" t="s">
        <v>103</v>
      </c>
      <c r="AQ546" s="7">
        <v>0</v>
      </c>
      <c r="AR546" s="9" t="s">
        <v>103</v>
      </c>
      <c r="AS546" s="7">
        <v>0</v>
      </c>
      <c r="AT546" s="3" t="s">
        <v>103</v>
      </c>
      <c r="AU546" s="7">
        <v>0</v>
      </c>
      <c r="AV546" s="3" t="s">
        <v>103</v>
      </c>
      <c r="AW546" s="7">
        <v>0</v>
      </c>
      <c r="AX546" s="3" t="s">
        <v>103</v>
      </c>
      <c r="AY546" s="7">
        <v>0</v>
      </c>
      <c r="AZ546" s="3" t="s">
        <v>103</v>
      </c>
      <c r="BA546" s="9">
        <v>0</v>
      </c>
      <c r="BB546" s="3" t="s">
        <v>103</v>
      </c>
      <c r="BC546" s="3">
        <f t="shared" si="34"/>
        <v>0</v>
      </c>
      <c r="BD546" s="8">
        <f t="shared" si="35"/>
        <v>1016382600</v>
      </c>
      <c r="BE546" s="43">
        <v>0</v>
      </c>
      <c r="BF546" s="43">
        <v>0</v>
      </c>
      <c r="BG546" s="43">
        <v>0</v>
      </c>
      <c r="BH546" s="43">
        <v>0</v>
      </c>
      <c r="BI546" s="17">
        <v>45291</v>
      </c>
      <c r="BJ546" s="17">
        <v>45291</v>
      </c>
      <c r="BK546" s="183">
        <f t="shared" ca="1" si="33"/>
        <v>-838</v>
      </c>
      <c r="BL546" s="9" t="s">
        <v>106</v>
      </c>
      <c r="BM546" s="9" t="s">
        <v>95</v>
      </c>
      <c r="BN546" s="9" t="s">
        <v>107</v>
      </c>
      <c r="BO546" s="9" t="s">
        <v>5550</v>
      </c>
      <c r="BP546" s="9">
        <v>0</v>
      </c>
      <c r="BQ546" s="10" t="s">
        <v>5551</v>
      </c>
      <c r="BR546" s="17">
        <v>45042</v>
      </c>
      <c r="BS546" s="9" t="s">
        <v>5552</v>
      </c>
      <c r="BT546" s="17">
        <v>45043</v>
      </c>
      <c r="BU546" s="10" t="s">
        <v>5553</v>
      </c>
      <c r="BV546" s="9" t="s">
        <v>131</v>
      </c>
      <c r="BW546" s="9" t="s">
        <v>113</v>
      </c>
      <c r="BX546" s="10" t="s">
        <v>132</v>
      </c>
      <c r="BY546" s="11" t="s">
        <v>103</v>
      </c>
      <c r="BZ546" s="9" t="s">
        <v>103</v>
      </c>
      <c r="CA546" s="9" t="s">
        <v>103</v>
      </c>
      <c r="CB546" s="9" t="s">
        <v>103</v>
      </c>
      <c r="CC546" s="9" t="s">
        <v>103</v>
      </c>
      <c r="CD546" s="10" t="s">
        <v>5554</v>
      </c>
      <c r="CE546" s="12" t="s">
        <v>1460</v>
      </c>
      <c r="CF546" s="175"/>
      <c r="CG546" s="175"/>
      <c r="CH546" s="182" t="s">
        <v>791</v>
      </c>
      <c r="CI546" s="182" t="s">
        <v>121</v>
      </c>
      <c r="CJ546" s="182" t="s">
        <v>99</v>
      </c>
      <c r="CK546" s="182" t="s">
        <v>792</v>
      </c>
    </row>
    <row r="547" spans="1:89" ht="90" x14ac:dyDescent="0.25">
      <c r="A547" s="140">
        <v>359</v>
      </c>
      <c r="B547" s="10" t="s">
        <v>5555</v>
      </c>
      <c r="C547" s="9" t="s">
        <v>5556</v>
      </c>
      <c r="D547" s="9" t="s">
        <v>263</v>
      </c>
      <c r="E547" s="17">
        <v>45026</v>
      </c>
      <c r="F547" s="10" t="s">
        <v>2871</v>
      </c>
      <c r="G547" s="10" t="s">
        <v>91</v>
      </c>
      <c r="H547" s="11" t="s">
        <v>92</v>
      </c>
      <c r="I547" s="11" t="s">
        <v>93</v>
      </c>
      <c r="J547" s="19">
        <v>1016019889</v>
      </c>
      <c r="K547" s="9">
        <v>3</v>
      </c>
      <c r="L547" s="9" t="s">
        <v>94</v>
      </c>
      <c r="M547" s="3" t="s">
        <v>95</v>
      </c>
      <c r="N547" s="10" t="s">
        <v>5557</v>
      </c>
      <c r="O547" s="11" t="s">
        <v>97</v>
      </c>
      <c r="P547" s="3" t="s">
        <v>98</v>
      </c>
      <c r="Q547" s="10" t="s">
        <v>99</v>
      </c>
      <c r="R547" s="10" t="s">
        <v>4041</v>
      </c>
      <c r="S547" s="10" t="s">
        <v>4042</v>
      </c>
      <c r="T547" s="10">
        <v>43088680</v>
      </c>
      <c r="U547" s="10" t="s">
        <v>4041</v>
      </c>
      <c r="V547" s="10" t="s">
        <v>5558</v>
      </c>
      <c r="W547" s="9" t="s">
        <v>103</v>
      </c>
      <c r="X547" s="9" t="s">
        <v>103</v>
      </c>
      <c r="Y547" s="9" t="s">
        <v>104</v>
      </c>
      <c r="Z547" s="18">
        <v>60514008</v>
      </c>
      <c r="AA547" s="9" t="s">
        <v>103</v>
      </c>
      <c r="AB547" s="9" t="s">
        <v>103</v>
      </c>
      <c r="AC547" s="18">
        <v>6982386</v>
      </c>
      <c r="AD547" s="6" t="s">
        <v>103</v>
      </c>
      <c r="AE547" s="9">
        <v>45223</v>
      </c>
      <c r="AF547" s="21">
        <v>192723</v>
      </c>
      <c r="AG547" s="19">
        <v>2018011001175</v>
      </c>
      <c r="AH547" s="17">
        <v>45030</v>
      </c>
      <c r="AI547" s="17">
        <v>45033</v>
      </c>
      <c r="AJ547" s="9" t="s">
        <v>103</v>
      </c>
      <c r="AK547" s="9" t="s">
        <v>103</v>
      </c>
      <c r="AL547" s="19" t="s">
        <v>103</v>
      </c>
      <c r="AM547" s="9" t="s">
        <v>103</v>
      </c>
      <c r="AN547" s="17" t="s">
        <v>103</v>
      </c>
      <c r="AO547" s="7">
        <v>0</v>
      </c>
      <c r="AP547" s="9" t="s">
        <v>103</v>
      </c>
      <c r="AQ547" s="7">
        <v>0</v>
      </c>
      <c r="AR547" s="9" t="s">
        <v>103</v>
      </c>
      <c r="AS547" s="7">
        <v>0</v>
      </c>
      <c r="AT547" s="3" t="s">
        <v>103</v>
      </c>
      <c r="AU547" s="7">
        <v>0</v>
      </c>
      <c r="AV547" s="3" t="s">
        <v>103</v>
      </c>
      <c r="AW547" s="7">
        <v>0</v>
      </c>
      <c r="AX547" s="3" t="s">
        <v>103</v>
      </c>
      <c r="AY547" s="7">
        <v>0</v>
      </c>
      <c r="AZ547" s="3" t="s">
        <v>103</v>
      </c>
      <c r="BA547" s="9">
        <v>0</v>
      </c>
      <c r="BB547" s="13" t="s">
        <v>103</v>
      </c>
      <c r="BC547" s="3">
        <f t="shared" si="34"/>
        <v>0</v>
      </c>
      <c r="BD547" s="8">
        <f t="shared" si="35"/>
        <v>60514008</v>
      </c>
      <c r="BE547" s="43">
        <v>0</v>
      </c>
      <c r="BF547" s="43">
        <v>0</v>
      </c>
      <c r="BG547" s="43">
        <v>0</v>
      </c>
      <c r="BH547" s="43">
        <v>0</v>
      </c>
      <c r="BI547" s="17">
        <v>45291</v>
      </c>
      <c r="BJ547" s="17">
        <v>45291</v>
      </c>
      <c r="BK547" s="183">
        <f t="shared" ca="1" si="33"/>
        <v>-838</v>
      </c>
      <c r="BL547" s="9" t="s">
        <v>127</v>
      </c>
      <c r="BM547" s="10" t="s">
        <v>95</v>
      </c>
      <c r="BN547" s="9" t="s">
        <v>107</v>
      </c>
      <c r="BO547" s="9" t="s">
        <v>5559</v>
      </c>
      <c r="BP547" s="9">
        <v>0</v>
      </c>
      <c r="BQ547" s="10" t="s">
        <v>109</v>
      </c>
      <c r="BR547" s="17">
        <v>45030</v>
      </c>
      <c r="BS547" s="9" t="s">
        <v>5504</v>
      </c>
      <c r="BT547" s="17">
        <v>45033</v>
      </c>
      <c r="BU547" s="10" t="s">
        <v>5560</v>
      </c>
      <c r="BV547" s="9" t="s">
        <v>131</v>
      </c>
      <c r="BW547" s="9" t="s">
        <v>113</v>
      </c>
      <c r="BX547" s="10" t="s">
        <v>132</v>
      </c>
      <c r="BY547" s="11" t="s">
        <v>103</v>
      </c>
      <c r="BZ547" s="10" t="s">
        <v>142</v>
      </c>
      <c r="CA547" s="11" t="s">
        <v>103</v>
      </c>
      <c r="CB547" s="9" t="s">
        <v>117</v>
      </c>
      <c r="CC547" s="9" t="s">
        <v>5561</v>
      </c>
      <c r="CD547" s="10" t="s">
        <v>5562</v>
      </c>
      <c r="CE547" s="12" t="s">
        <v>103</v>
      </c>
      <c r="CF547" s="175"/>
      <c r="CG547" s="175"/>
      <c r="CH547" s="182" t="s">
        <v>4047</v>
      </c>
      <c r="CI547" s="182" t="s">
        <v>4048</v>
      </c>
      <c r="CJ547" s="182" t="s">
        <v>99</v>
      </c>
      <c r="CK547" s="182" t="s">
        <v>4049</v>
      </c>
    </row>
    <row r="548" spans="1:89" ht="90" x14ac:dyDescent="0.25">
      <c r="A548" s="140">
        <v>382</v>
      </c>
      <c r="B548" s="10" t="s">
        <v>5563</v>
      </c>
      <c r="C548" s="9" t="s">
        <v>5564</v>
      </c>
      <c r="D548" s="9" t="s">
        <v>1118</v>
      </c>
      <c r="E548" s="17">
        <v>45028</v>
      </c>
      <c r="F548" s="10" t="s">
        <v>5437</v>
      </c>
      <c r="G548" s="10" t="s">
        <v>91</v>
      </c>
      <c r="H548" s="11" t="s">
        <v>92</v>
      </c>
      <c r="I548" s="11" t="s">
        <v>93</v>
      </c>
      <c r="J548" s="19">
        <v>1014278771</v>
      </c>
      <c r="K548" s="9">
        <v>6</v>
      </c>
      <c r="L548" s="9" t="s">
        <v>94</v>
      </c>
      <c r="M548" s="3" t="s">
        <v>95</v>
      </c>
      <c r="N548" s="10" t="s">
        <v>5565</v>
      </c>
      <c r="O548" s="11" t="s">
        <v>97</v>
      </c>
      <c r="P548" s="3" t="s">
        <v>98</v>
      </c>
      <c r="Q548" s="10" t="s">
        <v>99</v>
      </c>
      <c r="R548" s="10" t="s">
        <v>266</v>
      </c>
      <c r="S548" s="10" t="s">
        <v>267</v>
      </c>
      <c r="T548" s="10">
        <v>31905812</v>
      </c>
      <c r="U548" s="10" t="s">
        <v>266</v>
      </c>
      <c r="V548" s="10" t="s">
        <v>268</v>
      </c>
      <c r="W548" s="9" t="s">
        <v>103</v>
      </c>
      <c r="X548" s="9" t="s">
        <v>103</v>
      </c>
      <c r="Y548" s="9" t="s">
        <v>104</v>
      </c>
      <c r="Z548" s="18">
        <v>23770442</v>
      </c>
      <c r="AA548" s="9" t="s">
        <v>103</v>
      </c>
      <c r="AB548" s="9" t="s">
        <v>103</v>
      </c>
      <c r="AC548" s="18">
        <v>2732236</v>
      </c>
      <c r="AD548" s="6" t="s">
        <v>103</v>
      </c>
      <c r="AE548" s="9">
        <v>80023</v>
      </c>
      <c r="AF548" s="21" t="s">
        <v>5566</v>
      </c>
      <c r="AG548" s="19">
        <v>2018011001175</v>
      </c>
      <c r="AH548" s="20">
        <v>45034</v>
      </c>
      <c r="AI548" s="17">
        <v>45036</v>
      </c>
      <c r="AJ548" s="75" t="s">
        <v>5567</v>
      </c>
      <c r="AK548" s="75" t="s">
        <v>204</v>
      </c>
      <c r="AL548" s="76">
        <v>1006203468</v>
      </c>
      <c r="AM548" s="75">
        <v>8</v>
      </c>
      <c r="AN548" s="77">
        <v>45176</v>
      </c>
      <c r="AO548" s="7">
        <v>0</v>
      </c>
      <c r="AP548" s="9" t="s">
        <v>103</v>
      </c>
      <c r="AQ548" s="7">
        <v>0</v>
      </c>
      <c r="AR548" s="9" t="s">
        <v>103</v>
      </c>
      <c r="AS548" s="7">
        <v>0</v>
      </c>
      <c r="AT548" s="3" t="s">
        <v>103</v>
      </c>
      <c r="AU548" s="7">
        <v>0</v>
      </c>
      <c r="AV548" s="3" t="s">
        <v>103</v>
      </c>
      <c r="AW548" s="7">
        <v>0</v>
      </c>
      <c r="AX548" s="3" t="s">
        <v>103</v>
      </c>
      <c r="AY548" s="7">
        <v>0</v>
      </c>
      <c r="AZ548" s="3" t="s">
        <v>103</v>
      </c>
      <c r="BA548" s="9">
        <v>0</v>
      </c>
      <c r="BB548" s="13" t="s">
        <v>103</v>
      </c>
      <c r="BC548" s="3">
        <f t="shared" si="34"/>
        <v>0</v>
      </c>
      <c r="BD548" s="8">
        <f t="shared" si="35"/>
        <v>23770442</v>
      </c>
      <c r="BE548" s="43">
        <v>0</v>
      </c>
      <c r="BF548" s="43">
        <v>0</v>
      </c>
      <c r="BG548" s="43">
        <v>0</v>
      </c>
      <c r="BH548" s="43">
        <v>0</v>
      </c>
      <c r="BI548" s="17">
        <v>45291</v>
      </c>
      <c r="BJ548" s="17">
        <v>45291</v>
      </c>
      <c r="BK548" s="183">
        <f t="shared" ca="1" si="33"/>
        <v>-838</v>
      </c>
      <c r="BL548" s="9" t="s">
        <v>127</v>
      </c>
      <c r="BM548" s="10" t="s">
        <v>95</v>
      </c>
      <c r="BN548" s="9" t="s">
        <v>107</v>
      </c>
      <c r="BO548" s="9" t="s">
        <v>5568</v>
      </c>
      <c r="BP548" s="9">
        <v>1</v>
      </c>
      <c r="BQ548" s="10" t="s">
        <v>158</v>
      </c>
      <c r="BR548" s="17">
        <v>45035</v>
      </c>
      <c r="BS548" s="17" t="s">
        <v>5569</v>
      </c>
      <c r="BT548" s="17">
        <v>45035</v>
      </c>
      <c r="BU548" s="10" t="s">
        <v>5570</v>
      </c>
      <c r="BV548" s="9" t="s">
        <v>5571</v>
      </c>
      <c r="BW548" s="9" t="s">
        <v>113</v>
      </c>
      <c r="BX548" s="11" t="s">
        <v>213</v>
      </c>
      <c r="BY548" s="11" t="s">
        <v>103</v>
      </c>
      <c r="BZ548" s="10" t="s">
        <v>1759</v>
      </c>
      <c r="CA548" s="9" t="s">
        <v>103</v>
      </c>
      <c r="CB548" s="9" t="s">
        <v>117</v>
      </c>
      <c r="CC548" s="9" t="s">
        <v>5572</v>
      </c>
      <c r="CD548" s="10" t="s">
        <v>5573</v>
      </c>
      <c r="CE548" s="12" t="s">
        <v>103</v>
      </c>
      <c r="CF548" s="175"/>
      <c r="CG548" s="175"/>
      <c r="CH548" s="182" t="s">
        <v>275</v>
      </c>
      <c r="CI548" s="182" t="s">
        <v>121</v>
      </c>
      <c r="CJ548" s="182" t="s">
        <v>99</v>
      </c>
      <c r="CK548" s="182" t="s">
        <v>179</v>
      </c>
    </row>
    <row r="549" spans="1:89" ht="90" x14ac:dyDescent="0.25">
      <c r="A549" s="140">
        <v>712</v>
      </c>
      <c r="B549" s="10" t="s">
        <v>5574</v>
      </c>
      <c r="C549" s="9" t="s">
        <v>5575</v>
      </c>
      <c r="D549" s="9" t="s">
        <v>263</v>
      </c>
      <c r="E549" s="17">
        <v>45029</v>
      </c>
      <c r="F549" s="11" t="s">
        <v>5576</v>
      </c>
      <c r="G549" s="10" t="s">
        <v>91</v>
      </c>
      <c r="H549" s="11" t="s">
        <v>92</v>
      </c>
      <c r="I549" s="11" t="s">
        <v>93</v>
      </c>
      <c r="J549" s="19">
        <v>1020813844</v>
      </c>
      <c r="K549" s="9">
        <v>2</v>
      </c>
      <c r="L549" s="9" t="s">
        <v>94</v>
      </c>
      <c r="M549" s="3" t="s">
        <v>95</v>
      </c>
      <c r="N549" s="10" t="s">
        <v>5577</v>
      </c>
      <c r="O549" s="11" t="s">
        <v>97</v>
      </c>
      <c r="P549" s="3" t="s">
        <v>98</v>
      </c>
      <c r="Q549" s="10" t="s">
        <v>99</v>
      </c>
      <c r="R549" s="10" t="s">
        <v>653</v>
      </c>
      <c r="S549" s="10" t="s">
        <v>654</v>
      </c>
      <c r="T549" s="10">
        <v>52032888</v>
      </c>
      <c r="U549" s="10" t="s">
        <v>653</v>
      </c>
      <c r="V549" s="11" t="s">
        <v>655</v>
      </c>
      <c r="W549" s="9" t="s">
        <v>103</v>
      </c>
      <c r="X549" s="9" t="s">
        <v>103</v>
      </c>
      <c r="Y549" s="9" t="s">
        <v>104</v>
      </c>
      <c r="Z549" s="18">
        <v>28460791</v>
      </c>
      <c r="AA549" s="9" t="s">
        <v>103</v>
      </c>
      <c r="AB549" s="9" t="s">
        <v>103</v>
      </c>
      <c r="AC549" s="18">
        <v>3794773</v>
      </c>
      <c r="AD549" s="6" t="s">
        <v>103</v>
      </c>
      <c r="AE549" s="9">
        <v>84823</v>
      </c>
      <c r="AF549" s="9">
        <v>198723</v>
      </c>
      <c r="AG549" s="19">
        <v>2022011000068</v>
      </c>
      <c r="AH549" s="20">
        <v>45035</v>
      </c>
      <c r="AI549" s="17">
        <v>45040</v>
      </c>
      <c r="AJ549" s="9" t="s">
        <v>103</v>
      </c>
      <c r="AK549" s="10" t="s">
        <v>103</v>
      </c>
      <c r="AL549" s="19" t="s">
        <v>103</v>
      </c>
      <c r="AM549" s="9" t="s">
        <v>103</v>
      </c>
      <c r="AN549" s="17" t="s">
        <v>103</v>
      </c>
      <c r="AO549" s="7">
        <v>2782837</v>
      </c>
      <c r="AP549" s="17">
        <v>45258</v>
      </c>
      <c r="AQ549" s="7">
        <v>0</v>
      </c>
      <c r="AR549" s="9" t="s">
        <v>103</v>
      </c>
      <c r="AS549" s="7">
        <v>0</v>
      </c>
      <c r="AT549" s="3" t="s">
        <v>103</v>
      </c>
      <c r="AU549" s="7">
        <v>0</v>
      </c>
      <c r="AV549" s="3" t="s">
        <v>103</v>
      </c>
      <c r="AW549" s="7">
        <v>0</v>
      </c>
      <c r="AX549" s="3" t="s">
        <v>103</v>
      </c>
      <c r="AY549" s="7">
        <v>0</v>
      </c>
      <c r="AZ549" s="3" t="s">
        <v>103</v>
      </c>
      <c r="BA549" s="9">
        <v>1</v>
      </c>
      <c r="BB549" s="39">
        <v>45258</v>
      </c>
      <c r="BC549" s="3">
        <f t="shared" si="34"/>
        <v>31</v>
      </c>
      <c r="BD549" s="8">
        <f t="shared" si="35"/>
        <v>31243628</v>
      </c>
      <c r="BE549" s="43">
        <v>0</v>
      </c>
      <c r="BF549" s="43">
        <v>0</v>
      </c>
      <c r="BG549" s="43">
        <v>0</v>
      </c>
      <c r="BH549" s="43">
        <v>0</v>
      </c>
      <c r="BI549" s="17">
        <v>45260</v>
      </c>
      <c r="BJ549" s="17">
        <v>45291</v>
      </c>
      <c r="BK549" s="183">
        <f t="shared" ref="BK549:BK611" ca="1" si="36">BJ549-TODAY()</f>
        <v>-838</v>
      </c>
      <c r="BL549" s="9" t="s">
        <v>127</v>
      </c>
      <c r="BM549" s="10" t="s">
        <v>95</v>
      </c>
      <c r="BN549" s="9" t="s">
        <v>107</v>
      </c>
      <c r="BO549" s="9" t="s">
        <v>5578</v>
      </c>
      <c r="BP549" s="9">
        <v>1</v>
      </c>
      <c r="BQ549" s="9" t="s">
        <v>109</v>
      </c>
      <c r="BR549" s="17">
        <v>45040</v>
      </c>
      <c r="BS549" s="9" t="s">
        <v>5579</v>
      </c>
      <c r="BT549" s="17">
        <v>45040</v>
      </c>
      <c r="BU549" s="10" t="s">
        <v>5580</v>
      </c>
      <c r="BV549" s="10" t="s">
        <v>5581</v>
      </c>
      <c r="BW549" s="124" t="s">
        <v>113</v>
      </c>
      <c r="BX549" s="11" t="s">
        <v>258</v>
      </c>
      <c r="BY549" s="10" t="s">
        <v>103</v>
      </c>
      <c r="BZ549" s="10" t="s">
        <v>1170</v>
      </c>
      <c r="CA549" s="9" t="s">
        <v>103</v>
      </c>
      <c r="CB549" s="9" t="s">
        <v>117</v>
      </c>
      <c r="CC549" s="9" t="s">
        <v>5582</v>
      </c>
      <c r="CD549" s="10" t="s">
        <v>5583</v>
      </c>
      <c r="CE549" s="12" t="s">
        <v>103</v>
      </c>
      <c r="CF549" s="175"/>
      <c r="CG549" s="175"/>
      <c r="CH549" s="182" t="s">
        <v>245</v>
      </c>
      <c r="CI549" s="182" t="s">
        <v>246</v>
      </c>
      <c r="CJ549" s="182" t="s">
        <v>99</v>
      </c>
      <c r="CK549" s="182" t="s">
        <v>247</v>
      </c>
    </row>
    <row r="550" spans="1:89" ht="90" x14ac:dyDescent="0.25">
      <c r="A550" s="140">
        <v>755</v>
      </c>
      <c r="B550" s="11" t="s">
        <v>5584</v>
      </c>
      <c r="C550" s="9" t="s">
        <v>5585</v>
      </c>
      <c r="D550" s="9" t="s">
        <v>5064</v>
      </c>
      <c r="E550" s="17">
        <v>45029</v>
      </c>
      <c r="F550" s="10" t="s">
        <v>5586</v>
      </c>
      <c r="G550" s="10" t="s">
        <v>91</v>
      </c>
      <c r="H550" s="10" t="s">
        <v>5587</v>
      </c>
      <c r="I550" s="10" t="s">
        <v>1453</v>
      </c>
      <c r="J550" s="19">
        <v>860002464</v>
      </c>
      <c r="K550" s="9">
        <v>3</v>
      </c>
      <c r="L550" s="9" t="s">
        <v>1735</v>
      </c>
      <c r="M550" s="9" t="s">
        <v>2350</v>
      </c>
      <c r="N550" s="10" t="s">
        <v>5588</v>
      </c>
      <c r="O550" s="11" t="s">
        <v>97</v>
      </c>
      <c r="P550" s="10" t="s">
        <v>336</v>
      </c>
      <c r="Q550" s="10" t="s">
        <v>179</v>
      </c>
      <c r="R550" s="10" t="s">
        <v>1221</v>
      </c>
      <c r="S550" s="10" t="s">
        <v>1222</v>
      </c>
      <c r="T550" s="10">
        <v>14238439</v>
      </c>
      <c r="U550" s="2" t="s">
        <v>1221</v>
      </c>
      <c r="V550" s="9" t="s">
        <v>103</v>
      </c>
      <c r="W550" s="9" t="s">
        <v>103</v>
      </c>
      <c r="X550" s="9" t="s">
        <v>103</v>
      </c>
      <c r="Y550" s="9" t="s">
        <v>104</v>
      </c>
      <c r="Z550" s="18">
        <v>66955112</v>
      </c>
      <c r="AA550" s="9" t="s">
        <v>103</v>
      </c>
      <c r="AB550" s="9" t="s">
        <v>103</v>
      </c>
      <c r="AC550" s="18" t="s">
        <v>103</v>
      </c>
      <c r="AD550" s="6" t="s">
        <v>103</v>
      </c>
      <c r="AE550" s="9">
        <v>87723</v>
      </c>
      <c r="AF550" s="9">
        <v>193023</v>
      </c>
      <c r="AG550" s="19">
        <v>2022011000068</v>
      </c>
      <c r="AH550" s="17">
        <v>45030</v>
      </c>
      <c r="AI550" s="17">
        <v>45034</v>
      </c>
      <c r="AJ550" s="9" t="s">
        <v>103</v>
      </c>
      <c r="AK550" s="10" t="s">
        <v>103</v>
      </c>
      <c r="AL550" s="19" t="s">
        <v>103</v>
      </c>
      <c r="AM550" s="9" t="s">
        <v>103</v>
      </c>
      <c r="AN550" s="17" t="s">
        <v>103</v>
      </c>
      <c r="AO550" s="7">
        <v>0</v>
      </c>
      <c r="AP550" s="9" t="s">
        <v>103</v>
      </c>
      <c r="AQ550" s="7">
        <v>0</v>
      </c>
      <c r="AR550" s="9" t="s">
        <v>103</v>
      </c>
      <c r="AS550" s="7">
        <v>0</v>
      </c>
      <c r="AT550" s="3" t="s">
        <v>103</v>
      </c>
      <c r="AU550" s="7">
        <v>0</v>
      </c>
      <c r="AV550" s="3" t="s">
        <v>103</v>
      </c>
      <c r="AW550" s="7">
        <v>0</v>
      </c>
      <c r="AX550" s="3" t="s">
        <v>103</v>
      </c>
      <c r="AY550" s="7">
        <v>0</v>
      </c>
      <c r="AZ550" s="3" t="s">
        <v>103</v>
      </c>
      <c r="BA550" s="9">
        <v>0</v>
      </c>
      <c r="BB550" s="9">
        <v>0</v>
      </c>
      <c r="BC550" s="3">
        <f t="shared" si="34"/>
        <v>0</v>
      </c>
      <c r="BD550" s="8">
        <f t="shared" si="35"/>
        <v>66955112</v>
      </c>
      <c r="BE550" s="43">
        <v>0</v>
      </c>
      <c r="BF550" s="43">
        <v>0</v>
      </c>
      <c r="BG550" s="43">
        <v>0</v>
      </c>
      <c r="BH550" s="43">
        <v>0</v>
      </c>
      <c r="BI550" s="17">
        <v>45049</v>
      </c>
      <c r="BJ550" s="17">
        <v>45049</v>
      </c>
      <c r="BK550" s="183">
        <f t="shared" ca="1" si="36"/>
        <v>-1080</v>
      </c>
      <c r="BL550" s="9" t="s">
        <v>106</v>
      </c>
      <c r="BM550" s="9" t="s">
        <v>95</v>
      </c>
      <c r="BN550" s="9" t="s">
        <v>103</v>
      </c>
      <c r="BO550" s="9" t="s">
        <v>103</v>
      </c>
      <c r="BP550" s="9" t="s">
        <v>103</v>
      </c>
      <c r="BQ550" s="9" t="s">
        <v>103</v>
      </c>
      <c r="BR550" s="9" t="s">
        <v>103</v>
      </c>
      <c r="BS550" s="9" t="s">
        <v>103</v>
      </c>
      <c r="BT550" s="9" t="s">
        <v>103</v>
      </c>
      <c r="BU550" s="10" t="s">
        <v>103</v>
      </c>
      <c r="BV550" s="9" t="s">
        <v>131</v>
      </c>
      <c r="BW550" s="10" t="s">
        <v>113</v>
      </c>
      <c r="BX550" s="10" t="s">
        <v>132</v>
      </c>
      <c r="BY550" s="11" t="s">
        <v>103</v>
      </c>
      <c r="BZ550" s="9" t="s">
        <v>103</v>
      </c>
      <c r="CA550" s="9" t="s">
        <v>103</v>
      </c>
      <c r="CB550" s="9" t="s">
        <v>103</v>
      </c>
      <c r="CC550" s="9" t="s">
        <v>103</v>
      </c>
      <c r="CD550" s="10" t="s">
        <v>5589</v>
      </c>
      <c r="CE550" s="12">
        <v>45516</v>
      </c>
      <c r="CF550" s="175"/>
      <c r="CG550" s="175"/>
      <c r="CH550" s="182" t="s">
        <v>1227</v>
      </c>
      <c r="CI550" s="182" t="s">
        <v>494</v>
      </c>
      <c r="CJ550" s="182" t="s">
        <v>99</v>
      </c>
      <c r="CK550" s="182" t="s">
        <v>1228</v>
      </c>
    </row>
    <row r="551" spans="1:89" ht="72" x14ac:dyDescent="0.25">
      <c r="A551" s="140">
        <v>469</v>
      </c>
      <c r="B551" s="10" t="s">
        <v>5590</v>
      </c>
      <c r="C551" s="10" t="s">
        <v>5591</v>
      </c>
      <c r="D551" s="9" t="s">
        <v>482</v>
      </c>
      <c r="E551" s="20" t="s">
        <v>5592</v>
      </c>
      <c r="F551" s="10" t="s">
        <v>5593</v>
      </c>
      <c r="G551" s="10" t="s">
        <v>91</v>
      </c>
      <c r="H551" s="11" t="s">
        <v>92</v>
      </c>
      <c r="I551" s="11" t="s">
        <v>93</v>
      </c>
      <c r="J551" s="19">
        <v>1018499090</v>
      </c>
      <c r="K551" s="9">
        <v>1</v>
      </c>
      <c r="L551" s="9" t="s">
        <v>94</v>
      </c>
      <c r="M551" s="3" t="s">
        <v>95</v>
      </c>
      <c r="N551" s="10" t="s">
        <v>5594</v>
      </c>
      <c r="O551" s="11" t="s">
        <v>97</v>
      </c>
      <c r="P551" s="3" t="s">
        <v>98</v>
      </c>
      <c r="Q551" s="10" t="s">
        <v>99</v>
      </c>
      <c r="R551" s="10" t="s">
        <v>1130</v>
      </c>
      <c r="S551" s="10" t="s">
        <v>2360</v>
      </c>
      <c r="T551" s="10">
        <v>51872606</v>
      </c>
      <c r="U551" s="11" t="s">
        <v>1130</v>
      </c>
      <c r="V551" s="9" t="s">
        <v>103</v>
      </c>
      <c r="W551" s="9" t="s">
        <v>103</v>
      </c>
      <c r="X551" s="9" t="s">
        <v>103</v>
      </c>
      <c r="Y551" s="9" t="s">
        <v>104</v>
      </c>
      <c r="Z551" s="18">
        <v>43715790</v>
      </c>
      <c r="AA551" s="9" t="s">
        <v>103</v>
      </c>
      <c r="AB551" s="9" t="s">
        <v>103</v>
      </c>
      <c r="AC551" s="18">
        <v>4857310</v>
      </c>
      <c r="AD551" s="6" t="s">
        <v>103</v>
      </c>
      <c r="AE551" s="9">
        <v>36523</v>
      </c>
      <c r="AF551" s="21">
        <v>205923</v>
      </c>
      <c r="AG551" s="19">
        <v>2022011000057</v>
      </c>
      <c r="AH551" s="20">
        <v>45037</v>
      </c>
      <c r="AI551" s="17">
        <v>45041</v>
      </c>
      <c r="AJ551" s="9" t="s">
        <v>103</v>
      </c>
      <c r="AK551" s="10" t="s">
        <v>103</v>
      </c>
      <c r="AL551" s="19" t="s">
        <v>103</v>
      </c>
      <c r="AM551" s="9" t="s">
        <v>103</v>
      </c>
      <c r="AN551" s="17" t="s">
        <v>103</v>
      </c>
      <c r="AO551" s="7">
        <v>0</v>
      </c>
      <c r="AP551" s="9" t="s">
        <v>103</v>
      </c>
      <c r="AQ551" s="7">
        <v>0</v>
      </c>
      <c r="AR551" s="9" t="s">
        <v>103</v>
      </c>
      <c r="AS551" s="7">
        <v>0</v>
      </c>
      <c r="AT551" s="3" t="s">
        <v>103</v>
      </c>
      <c r="AU551" s="7">
        <v>0</v>
      </c>
      <c r="AV551" s="3" t="s">
        <v>103</v>
      </c>
      <c r="AW551" s="7">
        <v>0</v>
      </c>
      <c r="AX551" s="3" t="s">
        <v>103</v>
      </c>
      <c r="AY551" s="7">
        <v>0</v>
      </c>
      <c r="AZ551" s="3" t="s">
        <v>103</v>
      </c>
      <c r="BA551" s="9">
        <v>0</v>
      </c>
      <c r="BB551" s="13" t="s">
        <v>103</v>
      </c>
      <c r="BC551" s="3">
        <f t="shared" si="34"/>
        <v>0</v>
      </c>
      <c r="BD551" s="8">
        <f t="shared" si="35"/>
        <v>43715790</v>
      </c>
      <c r="BE551" s="43">
        <v>0</v>
      </c>
      <c r="BF551" s="43">
        <v>0</v>
      </c>
      <c r="BG551" s="43">
        <v>0</v>
      </c>
      <c r="BH551" s="43">
        <v>0</v>
      </c>
      <c r="BI551" s="17">
        <v>45291</v>
      </c>
      <c r="BJ551" s="17">
        <v>45291</v>
      </c>
      <c r="BK551" s="183">
        <f t="shared" ca="1" si="36"/>
        <v>-838</v>
      </c>
      <c r="BL551" s="9" t="s">
        <v>127</v>
      </c>
      <c r="BM551" s="10" t="s">
        <v>95</v>
      </c>
      <c r="BN551" s="9" t="s">
        <v>107</v>
      </c>
      <c r="BO551" s="9" t="s">
        <v>5595</v>
      </c>
      <c r="BP551" s="9">
        <v>0</v>
      </c>
      <c r="BQ551" s="10" t="s">
        <v>109</v>
      </c>
      <c r="BR551" s="17">
        <v>45039</v>
      </c>
      <c r="BS551" s="9" t="s">
        <v>5596</v>
      </c>
      <c r="BT551" s="17">
        <v>45040</v>
      </c>
      <c r="BU551" s="10" t="s">
        <v>5597</v>
      </c>
      <c r="BV551" s="10" t="s">
        <v>5598</v>
      </c>
      <c r="BW551" s="9" t="s">
        <v>113</v>
      </c>
      <c r="BX551" s="10" t="s">
        <v>132</v>
      </c>
      <c r="BY551" s="11" t="s">
        <v>103</v>
      </c>
      <c r="BZ551" s="10" t="s">
        <v>5599</v>
      </c>
      <c r="CA551" s="9" t="s">
        <v>103</v>
      </c>
      <c r="CB551" s="9" t="s">
        <v>117</v>
      </c>
      <c r="CC551" s="9" t="s">
        <v>5600</v>
      </c>
      <c r="CD551" s="10" t="s">
        <v>5601</v>
      </c>
      <c r="CE551" s="12" t="s">
        <v>103</v>
      </c>
      <c r="CF551" s="175"/>
      <c r="CG551" s="175"/>
      <c r="CH551" s="182" t="s">
        <v>726</v>
      </c>
      <c r="CI551" s="182" t="s">
        <v>246</v>
      </c>
      <c r="CJ551" s="182" t="s">
        <v>1137</v>
      </c>
      <c r="CK551" s="182" t="s">
        <v>1137</v>
      </c>
    </row>
    <row r="552" spans="1:89" ht="90" x14ac:dyDescent="0.25">
      <c r="A552" s="140">
        <v>652</v>
      </c>
      <c r="B552" s="10" t="s">
        <v>5602</v>
      </c>
      <c r="C552" s="9" t="s">
        <v>5603</v>
      </c>
      <c r="D552" s="9" t="s">
        <v>482</v>
      </c>
      <c r="E552" s="17">
        <v>45031</v>
      </c>
      <c r="F552" s="10" t="s">
        <v>5604</v>
      </c>
      <c r="G552" s="10" t="s">
        <v>91</v>
      </c>
      <c r="H552" s="11" t="s">
        <v>92</v>
      </c>
      <c r="I552" s="11" t="s">
        <v>93</v>
      </c>
      <c r="J552" s="19">
        <v>13861881</v>
      </c>
      <c r="K552" s="9">
        <v>3</v>
      </c>
      <c r="L552" s="9" t="s">
        <v>94</v>
      </c>
      <c r="M552" s="3" t="s">
        <v>95</v>
      </c>
      <c r="N552" s="10" t="s">
        <v>5355</v>
      </c>
      <c r="O552" s="10" t="s">
        <v>384</v>
      </c>
      <c r="P552" s="3" t="s">
        <v>98</v>
      </c>
      <c r="Q552" s="11" t="s">
        <v>99</v>
      </c>
      <c r="R552" s="10" t="s">
        <v>591</v>
      </c>
      <c r="S552" s="9" t="s">
        <v>592</v>
      </c>
      <c r="T552" s="10">
        <v>52272737</v>
      </c>
      <c r="U552" s="10" t="s">
        <v>591</v>
      </c>
      <c r="V552" s="10" t="s">
        <v>593</v>
      </c>
      <c r="W552" s="9" t="s">
        <v>103</v>
      </c>
      <c r="X552" s="9" t="s">
        <v>103</v>
      </c>
      <c r="Y552" s="9" t="s">
        <v>104</v>
      </c>
      <c r="Z552" s="18">
        <v>64258168</v>
      </c>
      <c r="AA552" s="9" t="s">
        <v>103</v>
      </c>
      <c r="AB552" s="9" t="s">
        <v>103</v>
      </c>
      <c r="AC552" s="18">
        <v>7589549</v>
      </c>
      <c r="AD552" s="6" t="s">
        <v>103</v>
      </c>
      <c r="AE552" s="9">
        <v>75523</v>
      </c>
      <c r="AF552" s="9">
        <v>197523</v>
      </c>
      <c r="AG552" s="19">
        <v>2022011000068</v>
      </c>
      <c r="AH552" s="20">
        <v>45035</v>
      </c>
      <c r="AI552" s="17">
        <v>45036</v>
      </c>
      <c r="AJ552" s="9" t="s">
        <v>103</v>
      </c>
      <c r="AK552" s="10" t="s">
        <v>103</v>
      </c>
      <c r="AL552" s="19" t="s">
        <v>103</v>
      </c>
      <c r="AM552" s="9" t="s">
        <v>103</v>
      </c>
      <c r="AN552" s="17" t="s">
        <v>103</v>
      </c>
      <c r="AO552" s="7">
        <v>0</v>
      </c>
      <c r="AP552" s="9" t="s">
        <v>103</v>
      </c>
      <c r="AQ552" s="7">
        <v>0</v>
      </c>
      <c r="AR552" s="9" t="s">
        <v>103</v>
      </c>
      <c r="AS552" s="7">
        <v>0</v>
      </c>
      <c r="AT552" s="3" t="s">
        <v>103</v>
      </c>
      <c r="AU552" s="7">
        <v>0</v>
      </c>
      <c r="AV552" s="3" t="s">
        <v>103</v>
      </c>
      <c r="AW552" s="7">
        <v>0</v>
      </c>
      <c r="AX552" s="3" t="s">
        <v>103</v>
      </c>
      <c r="AY552" s="7">
        <v>0</v>
      </c>
      <c r="AZ552" s="3" t="s">
        <v>103</v>
      </c>
      <c r="BA552" s="9">
        <v>0</v>
      </c>
      <c r="BB552" s="13" t="s">
        <v>103</v>
      </c>
      <c r="BC552" s="3">
        <f t="shared" si="34"/>
        <v>0</v>
      </c>
      <c r="BD552" s="8">
        <f t="shared" si="35"/>
        <v>64258168</v>
      </c>
      <c r="BE552" s="43">
        <v>0</v>
      </c>
      <c r="BF552" s="43">
        <v>0</v>
      </c>
      <c r="BG552" s="43">
        <v>0</v>
      </c>
      <c r="BH552" s="43">
        <v>0</v>
      </c>
      <c r="BI552" s="17">
        <v>45291</v>
      </c>
      <c r="BJ552" s="17">
        <v>45291</v>
      </c>
      <c r="BK552" s="183">
        <f t="shared" ca="1" si="36"/>
        <v>-838</v>
      </c>
      <c r="BL552" s="9" t="s">
        <v>127</v>
      </c>
      <c r="BM552" s="10" t="s">
        <v>95</v>
      </c>
      <c r="BN552" s="9" t="s">
        <v>107</v>
      </c>
      <c r="BO552" s="9" t="s">
        <v>5605</v>
      </c>
      <c r="BP552" s="9">
        <v>0</v>
      </c>
      <c r="BQ552" s="10" t="s">
        <v>109</v>
      </c>
      <c r="BR552" s="17">
        <v>45036</v>
      </c>
      <c r="BS552" s="17">
        <v>45035</v>
      </c>
      <c r="BT552" s="17">
        <v>45036</v>
      </c>
      <c r="BU552" s="10" t="s">
        <v>5606</v>
      </c>
      <c r="BV552" s="11" t="s">
        <v>131</v>
      </c>
      <c r="BW552" s="124" t="s">
        <v>113</v>
      </c>
      <c r="BX552" s="10" t="s">
        <v>132</v>
      </c>
      <c r="BY552" s="11" t="s">
        <v>103</v>
      </c>
      <c r="BZ552" s="10" t="s">
        <v>1266</v>
      </c>
      <c r="CA552" s="9" t="s">
        <v>103</v>
      </c>
      <c r="CB552" s="9" t="s">
        <v>160</v>
      </c>
      <c r="CC552" s="9" t="s">
        <v>5607</v>
      </c>
      <c r="CD552" s="10" t="s">
        <v>5608</v>
      </c>
      <c r="CE552" s="12" t="s">
        <v>103</v>
      </c>
      <c r="CF552" s="175"/>
      <c r="CG552" s="175"/>
      <c r="CH552" s="182" t="s">
        <v>245</v>
      </c>
      <c r="CI552" s="182" t="s">
        <v>246</v>
      </c>
      <c r="CJ552" s="182" t="s">
        <v>99</v>
      </c>
      <c r="CK552" s="182" t="s">
        <v>247</v>
      </c>
    </row>
    <row r="553" spans="1:89" ht="90" x14ac:dyDescent="0.25">
      <c r="A553" s="140">
        <v>186</v>
      </c>
      <c r="B553" s="10" t="s">
        <v>5609</v>
      </c>
      <c r="C553" s="9" t="s">
        <v>5610</v>
      </c>
      <c r="D553" s="9" t="s">
        <v>1729</v>
      </c>
      <c r="E553" s="17">
        <v>45033</v>
      </c>
      <c r="F553" s="10" t="s">
        <v>5611</v>
      </c>
      <c r="G553" s="10" t="s">
        <v>91</v>
      </c>
      <c r="H553" s="11" t="s">
        <v>92</v>
      </c>
      <c r="I553" s="11" t="s">
        <v>93</v>
      </c>
      <c r="J553" s="19">
        <v>32297705</v>
      </c>
      <c r="K553" s="9">
        <v>5</v>
      </c>
      <c r="L553" s="9" t="s">
        <v>94</v>
      </c>
      <c r="M553" s="9" t="s">
        <v>766</v>
      </c>
      <c r="N553" s="10" t="s">
        <v>1038</v>
      </c>
      <c r="O553" s="10" t="s">
        <v>384</v>
      </c>
      <c r="P553" s="3" t="s">
        <v>98</v>
      </c>
      <c r="Q553" s="10" t="s">
        <v>99</v>
      </c>
      <c r="R553" s="10" t="s">
        <v>653</v>
      </c>
      <c r="S553" s="10" t="s">
        <v>654</v>
      </c>
      <c r="T553" s="11">
        <v>52032888</v>
      </c>
      <c r="U553" s="10" t="s">
        <v>653</v>
      </c>
      <c r="V553" s="11" t="s">
        <v>655</v>
      </c>
      <c r="W553" s="9" t="s">
        <v>103</v>
      </c>
      <c r="X553" s="9" t="s">
        <v>103</v>
      </c>
      <c r="Y553" s="9" t="s">
        <v>104</v>
      </c>
      <c r="Z553" s="18">
        <v>65270104</v>
      </c>
      <c r="AA553" s="9" t="s">
        <v>103</v>
      </c>
      <c r="AB553" s="9" t="s">
        <v>103</v>
      </c>
      <c r="AC553" s="18">
        <v>7589549</v>
      </c>
      <c r="AD553" s="6" t="s">
        <v>103</v>
      </c>
      <c r="AE553" s="9">
        <v>85623</v>
      </c>
      <c r="AF553" s="21">
        <v>206023</v>
      </c>
      <c r="AG553" s="19">
        <v>2022011000068</v>
      </c>
      <c r="AH553" s="20">
        <v>45037</v>
      </c>
      <c r="AI553" s="17">
        <v>45042</v>
      </c>
      <c r="AJ553" s="9" t="s">
        <v>103</v>
      </c>
      <c r="AK553" s="10" t="s">
        <v>103</v>
      </c>
      <c r="AL553" s="19" t="s">
        <v>103</v>
      </c>
      <c r="AM553" s="9" t="s">
        <v>103</v>
      </c>
      <c r="AN553" s="17" t="s">
        <v>103</v>
      </c>
      <c r="AO553" s="7">
        <v>0</v>
      </c>
      <c r="AP553" s="9" t="s">
        <v>103</v>
      </c>
      <c r="AQ553" s="7">
        <v>0</v>
      </c>
      <c r="AR553" s="9" t="s">
        <v>103</v>
      </c>
      <c r="AS553" s="7">
        <v>0</v>
      </c>
      <c r="AT553" s="3" t="s">
        <v>103</v>
      </c>
      <c r="AU553" s="7">
        <v>0</v>
      </c>
      <c r="AV553" s="3" t="s">
        <v>103</v>
      </c>
      <c r="AW553" s="7">
        <v>0</v>
      </c>
      <c r="AX553" s="3" t="s">
        <v>103</v>
      </c>
      <c r="AY553" s="7">
        <v>0</v>
      </c>
      <c r="AZ553" s="3" t="s">
        <v>103</v>
      </c>
      <c r="BA553" s="9">
        <v>0</v>
      </c>
      <c r="BB553" s="3" t="s">
        <v>103</v>
      </c>
      <c r="BC553" s="3">
        <f t="shared" si="34"/>
        <v>0</v>
      </c>
      <c r="BD553" s="8">
        <f t="shared" si="35"/>
        <v>65270104</v>
      </c>
      <c r="BE553" s="43">
        <v>0</v>
      </c>
      <c r="BF553" s="43">
        <v>0</v>
      </c>
      <c r="BG553" s="43">
        <v>0</v>
      </c>
      <c r="BH553" s="43">
        <v>0</v>
      </c>
      <c r="BI553" s="17">
        <v>45291</v>
      </c>
      <c r="BJ553" s="17">
        <v>45291</v>
      </c>
      <c r="BK553" s="183">
        <f t="shared" ca="1" si="36"/>
        <v>-838</v>
      </c>
      <c r="BL553" s="9" t="s">
        <v>127</v>
      </c>
      <c r="BM553" s="10" t="s">
        <v>3266</v>
      </c>
      <c r="BN553" s="9" t="s">
        <v>107</v>
      </c>
      <c r="BO553" s="9" t="s">
        <v>5612</v>
      </c>
      <c r="BP553" s="11">
        <v>0</v>
      </c>
      <c r="BQ553" s="11" t="s">
        <v>109</v>
      </c>
      <c r="BR553" s="17">
        <v>45040</v>
      </c>
      <c r="BS553" s="9" t="s">
        <v>5613</v>
      </c>
      <c r="BT553" s="17">
        <v>45042</v>
      </c>
      <c r="BU553" s="10" t="s">
        <v>5614</v>
      </c>
      <c r="BV553" s="11" t="s">
        <v>131</v>
      </c>
      <c r="BW553" s="124" t="s">
        <v>113</v>
      </c>
      <c r="BX553" s="10" t="s">
        <v>132</v>
      </c>
      <c r="BY553" s="9" t="s">
        <v>103</v>
      </c>
      <c r="BZ553" s="11" t="s">
        <v>1192</v>
      </c>
      <c r="CA553" s="9" t="s">
        <v>103</v>
      </c>
      <c r="CB553" s="9" t="s">
        <v>117</v>
      </c>
      <c r="CC553" s="9" t="s">
        <v>5615</v>
      </c>
      <c r="CD553" s="10" t="s">
        <v>5616</v>
      </c>
      <c r="CE553" s="12" t="s">
        <v>103</v>
      </c>
      <c r="CF553" s="175"/>
      <c r="CG553" s="175"/>
      <c r="CH553" s="182" t="s">
        <v>245</v>
      </c>
      <c r="CI553" s="182" t="s">
        <v>246</v>
      </c>
      <c r="CJ553" s="182" t="s">
        <v>99</v>
      </c>
      <c r="CK553" s="182" t="s">
        <v>247</v>
      </c>
    </row>
    <row r="554" spans="1:89" ht="90" x14ac:dyDescent="0.25">
      <c r="A554" s="140">
        <v>680</v>
      </c>
      <c r="B554" s="10" t="s">
        <v>5617</v>
      </c>
      <c r="C554" s="9" t="s">
        <v>5618</v>
      </c>
      <c r="D554" s="9" t="s">
        <v>321</v>
      </c>
      <c r="E554" s="17">
        <v>45034</v>
      </c>
      <c r="F554" s="10" t="s">
        <v>5619</v>
      </c>
      <c r="G554" s="10" t="s">
        <v>91</v>
      </c>
      <c r="H554" s="11" t="s">
        <v>92</v>
      </c>
      <c r="I554" s="11" t="s">
        <v>93</v>
      </c>
      <c r="J554" s="19">
        <v>1065984176</v>
      </c>
      <c r="K554" s="9">
        <v>7</v>
      </c>
      <c r="L554" s="9" t="s">
        <v>94</v>
      </c>
      <c r="M554" s="9" t="s">
        <v>1963</v>
      </c>
      <c r="N554" s="10" t="s">
        <v>5620</v>
      </c>
      <c r="O554" s="10" t="s">
        <v>384</v>
      </c>
      <c r="P554" s="3" t="s">
        <v>98</v>
      </c>
      <c r="Q554" s="9" t="s">
        <v>99</v>
      </c>
      <c r="R554" s="10" t="s">
        <v>385</v>
      </c>
      <c r="S554" s="10" t="s">
        <v>386</v>
      </c>
      <c r="T554" s="11">
        <v>52517142</v>
      </c>
      <c r="U554" s="10" t="s">
        <v>385</v>
      </c>
      <c r="V554" s="9" t="s">
        <v>103</v>
      </c>
      <c r="W554" s="9" t="s">
        <v>103</v>
      </c>
      <c r="X554" s="9" t="s">
        <v>103</v>
      </c>
      <c r="Y554" s="9" t="s">
        <v>104</v>
      </c>
      <c r="Z554" s="97">
        <v>71235518</v>
      </c>
      <c r="AA554" s="9" t="s">
        <v>103</v>
      </c>
      <c r="AB554" s="9" t="s">
        <v>103</v>
      </c>
      <c r="AC554" s="18">
        <v>8652088</v>
      </c>
      <c r="AD554" s="6" t="s">
        <v>103</v>
      </c>
      <c r="AE554" s="9">
        <v>81823</v>
      </c>
      <c r="AF554" s="9">
        <v>205823</v>
      </c>
      <c r="AG554" s="19">
        <v>2022011000057</v>
      </c>
      <c r="AH554" s="20">
        <v>45037</v>
      </c>
      <c r="AI554" s="17">
        <v>45040</v>
      </c>
      <c r="AJ554" s="9" t="s">
        <v>103</v>
      </c>
      <c r="AK554" s="9" t="s">
        <v>103</v>
      </c>
      <c r="AL554" s="19" t="s">
        <v>103</v>
      </c>
      <c r="AM554" s="9" t="s">
        <v>103</v>
      </c>
      <c r="AN554" s="17" t="s">
        <v>103</v>
      </c>
      <c r="AO554" s="7">
        <v>0</v>
      </c>
      <c r="AP554" s="9" t="s">
        <v>103</v>
      </c>
      <c r="AQ554" s="7">
        <v>0</v>
      </c>
      <c r="AR554" s="9" t="s">
        <v>103</v>
      </c>
      <c r="AS554" s="7">
        <v>0</v>
      </c>
      <c r="AT554" s="3" t="s">
        <v>103</v>
      </c>
      <c r="AU554" s="7">
        <v>0</v>
      </c>
      <c r="AV554" s="3" t="s">
        <v>103</v>
      </c>
      <c r="AW554" s="7">
        <v>0</v>
      </c>
      <c r="AX554" s="3" t="s">
        <v>103</v>
      </c>
      <c r="AY554" s="7">
        <v>0</v>
      </c>
      <c r="AZ554" s="3" t="s">
        <v>103</v>
      </c>
      <c r="BA554" s="9">
        <v>0</v>
      </c>
      <c r="BB554" s="13" t="s">
        <v>103</v>
      </c>
      <c r="BC554" s="3">
        <f t="shared" si="34"/>
        <v>0</v>
      </c>
      <c r="BD554" s="8">
        <f t="shared" si="35"/>
        <v>71235518</v>
      </c>
      <c r="BE554" s="43">
        <v>0</v>
      </c>
      <c r="BF554" s="43">
        <v>0</v>
      </c>
      <c r="BG554" s="43">
        <v>0</v>
      </c>
      <c r="BH554" s="43">
        <v>0</v>
      </c>
      <c r="BI554" s="17">
        <v>45291</v>
      </c>
      <c r="BJ554" s="17">
        <v>45291</v>
      </c>
      <c r="BK554" s="183">
        <f t="shared" ca="1" si="36"/>
        <v>-838</v>
      </c>
      <c r="BL554" s="9" t="s">
        <v>127</v>
      </c>
      <c r="BM554" s="10" t="s">
        <v>5621</v>
      </c>
      <c r="BN554" s="9" t="s">
        <v>107</v>
      </c>
      <c r="BO554" s="9" t="s">
        <v>5622</v>
      </c>
      <c r="BP554" s="9">
        <v>0</v>
      </c>
      <c r="BQ554" s="10" t="s">
        <v>109</v>
      </c>
      <c r="BR554" s="17">
        <v>45037</v>
      </c>
      <c r="BS554" s="9" t="s">
        <v>5596</v>
      </c>
      <c r="BT554" s="17">
        <v>45040</v>
      </c>
      <c r="BU554" s="10" t="s">
        <v>5623</v>
      </c>
      <c r="BV554" s="9" t="s">
        <v>131</v>
      </c>
      <c r="BW554" s="124" t="s">
        <v>113</v>
      </c>
      <c r="BX554" s="10" t="s">
        <v>132</v>
      </c>
      <c r="BY554" s="11" t="s">
        <v>103</v>
      </c>
      <c r="BZ554" s="10" t="s">
        <v>502</v>
      </c>
      <c r="CA554" s="9" t="s">
        <v>103</v>
      </c>
      <c r="CB554" s="9" t="s">
        <v>117</v>
      </c>
      <c r="CC554" s="9" t="s">
        <v>5624</v>
      </c>
      <c r="CD554" s="10" t="s">
        <v>5625</v>
      </c>
      <c r="CE554" s="12" t="s">
        <v>103</v>
      </c>
      <c r="CF554" s="175"/>
      <c r="CG554" s="175"/>
      <c r="CH554" s="182" t="s">
        <v>245</v>
      </c>
      <c r="CI554" s="182" t="s">
        <v>246</v>
      </c>
      <c r="CJ554" s="182" t="s">
        <v>99</v>
      </c>
      <c r="CK554" s="182" t="s">
        <v>247</v>
      </c>
    </row>
    <row r="555" spans="1:89" ht="72" x14ac:dyDescent="0.25">
      <c r="A555" s="140">
        <v>750</v>
      </c>
      <c r="B555" s="10" t="s">
        <v>5626</v>
      </c>
      <c r="C555" s="9" t="s">
        <v>5627</v>
      </c>
      <c r="D555" s="9" t="s">
        <v>1118</v>
      </c>
      <c r="E555" s="17">
        <v>45035</v>
      </c>
      <c r="F555" s="10" t="s">
        <v>5628</v>
      </c>
      <c r="G555" s="10" t="s">
        <v>91</v>
      </c>
      <c r="H555" s="11" t="s">
        <v>92</v>
      </c>
      <c r="I555" s="11" t="s">
        <v>93</v>
      </c>
      <c r="J555" s="19">
        <v>34965829</v>
      </c>
      <c r="K555" s="9">
        <v>3</v>
      </c>
      <c r="L555" s="9" t="s">
        <v>94</v>
      </c>
      <c r="M555" s="3" t="s">
        <v>95</v>
      </c>
      <c r="N555" s="10" t="s">
        <v>5629</v>
      </c>
      <c r="O555" s="11" t="s">
        <v>97</v>
      </c>
      <c r="P555" s="3" t="s">
        <v>98</v>
      </c>
      <c r="Q555" s="9" t="s">
        <v>99</v>
      </c>
      <c r="R555" s="10" t="s">
        <v>335</v>
      </c>
      <c r="S555" s="10" t="s">
        <v>336</v>
      </c>
      <c r="T555" s="10">
        <v>66760258</v>
      </c>
      <c r="U555" s="11" t="s">
        <v>335</v>
      </c>
      <c r="V555" s="10" t="s">
        <v>103</v>
      </c>
      <c r="W555" s="10" t="s">
        <v>103</v>
      </c>
      <c r="X555" s="10" t="s">
        <v>103</v>
      </c>
      <c r="Y555" s="9" t="s">
        <v>104</v>
      </c>
      <c r="Z555" s="18">
        <v>51912500</v>
      </c>
      <c r="AA555" s="10" t="s">
        <v>103</v>
      </c>
      <c r="AB555" s="10" t="s">
        <v>103</v>
      </c>
      <c r="AC555" s="18">
        <v>8652088</v>
      </c>
      <c r="AD555" s="6" t="s">
        <v>103</v>
      </c>
      <c r="AE555" s="9">
        <v>89123</v>
      </c>
      <c r="AF555" s="9">
        <v>266823</v>
      </c>
      <c r="AG555" s="19">
        <v>2018011001175</v>
      </c>
      <c r="AH555" s="20">
        <v>45069</v>
      </c>
      <c r="AI555" s="17">
        <v>45069</v>
      </c>
      <c r="AJ555" s="9" t="s">
        <v>103</v>
      </c>
      <c r="AK555" s="10" t="s">
        <v>103</v>
      </c>
      <c r="AL555" s="19" t="s">
        <v>103</v>
      </c>
      <c r="AM555" s="9" t="s">
        <v>103</v>
      </c>
      <c r="AN555" s="17" t="s">
        <v>103</v>
      </c>
      <c r="AO555" s="7">
        <v>11247734</v>
      </c>
      <c r="AP555" s="17">
        <v>45233</v>
      </c>
      <c r="AQ555" s="7">
        <v>0</v>
      </c>
      <c r="AR555" s="9" t="s">
        <v>103</v>
      </c>
      <c r="AS555" s="7">
        <v>0</v>
      </c>
      <c r="AT555" s="3" t="s">
        <v>103</v>
      </c>
      <c r="AU555" s="7">
        <v>0</v>
      </c>
      <c r="AV555" s="3" t="s">
        <v>103</v>
      </c>
      <c r="AW555" s="7">
        <v>0</v>
      </c>
      <c r="AX555" s="3" t="s">
        <v>103</v>
      </c>
      <c r="AY555" s="7">
        <v>0</v>
      </c>
      <c r="AZ555" s="3" t="s">
        <v>103</v>
      </c>
      <c r="BA555" s="9">
        <v>1</v>
      </c>
      <c r="BB555" s="39">
        <v>45233</v>
      </c>
      <c r="BC555" s="3">
        <f t="shared" si="34"/>
        <v>47</v>
      </c>
      <c r="BD555" s="8">
        <f t="shared" si="35"/>
        <v>63160234</v>
      </c>
      <c r="BE555" s="43">
        <v>0</v>
      </c>
      <c r="BF555" s="43">
        <v>0</v>
      </c>
      <c r="BG555" s="43">
        <v>0</v>
      </c>
      <c r="BH555" s="43">
        <v>0</v>
      </c>
      <c r="BI555" s="17">
        <v>45244</v>
      </c>
      <c r="BJ555" s="77">
        <v>45291</v>
      </c>
      <c r="BK555" s="183">
        <f t="shared" ca="1" si="36"/>
        <v>-838</v>
      </c>
      <c r="BL555" s="10" t="s">
        <v>127</v>
      </c>
      <c r="BM555" s="10" t="s">
        <v>95</v>
      </c>
      <c r="BN555" s="9" t="s">
        <v>107</v>
      </c>
      <c r="BO555" s="9" t="s">
        <v>5630</v>
      </c>
      <c r="BP555" s="9">
        <v>0</v>
      </c>
      <c r="BQ555" s="10" t="s">
        <v>109</v>
      </c>
      <c r="BR555" s="17">
        <v>45069</v>
      </c>
      <c r="BS555" s="9" t="s">
        <v>5631</v>
      </c>
      <c r="BT555" s="17">
        <v>45069</v>
      </c>
      <c r="BU555" s="10" t="s">
        <v>5632</v>
      </c>
      <c r="BV555" s="2" t="s">
        <v>5633</v>
      </c>
      <c r="BW555" s="9" t="s">
        <v>113</v>
      </c>
      <c r="BX555" s="11" t="s">
        <v>258</v>
      </c>
      <c r="BY555" s="11" t="s">
        <v>103</v>
      </c>
      <c r="BZ555" s="10" t="s">
        <v>142</v>
      </c>
      <c r="CA555" s="9" t="s">
        <v>103</v>
      </c>
      <c r="CB555" s="9" t="s">
        <v>117</v>
      </c>
      <c r="CC555" s="10" t="s">
        <v>5634</v>
      </c>
      <c r="CD555" s="10" t="s">
        <v>5635</v>
      </c>
      <c r="CE555" s="12" t="s">
        <v>103</v>
      </c>
      <c r="CF555" s="175"/>
      <c r="CG555" s="175"/>
      <c r="CH555" s="182" t="s">
        <v>275</v>
      </c>
      <c r="CI555" s="182" t="s">
        <v>121</v>
      </c>
      <c r="CJ555" s="182" t="s">
        <v>99</v>
      </c>
      <c r="CK555" s="182" t="s">
        <v>179</v>
      </c>
    </row>
    <row r="556" spans="1:89" ht="147" customHeight="1" x14ac:dyDescent="0.25">
      <c r="A556" s="140">
        <v>742</v>
      </c>
      <c r="B556" s="10" t="s">
        <v>5636</v>
      </c>
      <c r="C556" s="9" t="s">
        <v>5637</v>
      </c>
      <c r="D556" s="9" t="s">
        <v>263</v>
      </c>
      <c r="E556" s="17">
        <v>45035</v>
      </c>
      <c r="F556" s="10" t="s">
        <v>5638</v>
      </c>
      <c r="G556" s="10" t="s">
        <v>91</v>
      </c>
      <c r="H556" s="11" t="s">
        <v>92</v>
      </c>
      <c r="I556" s="11" t="s">
        <v>93</v>
      </c>
      <c r="J556" s="19">
        <v>1026303062</v>
      </c>
      <c r="K556" s="9">
        <v>3</v>
      </c>
      <c r="L556" s="9" t="s">
        <v>94</v>
      </c>
      <c r="M556" s="3" t="s">
        <v>95</v>
      </c>
      <c r="N556" s="10" t="s">
        <v>5639</v>
      </c>
      <c r="O556" s="11" t="s">
        <v>253</v>
      </c>
      <c r="P556" s="3" t="s">
        <v>98</v>
      </c>
      <c r="Q556" s="9" t="s">
        <v>99</v>
      </c>
      <c r="R556" s="10" t="s">
        <v>238</v>
      </c>
      <c r="S556" s="10" t="s">
        <v>5640</v>
      </c>
      <c r="T556" s="10">
        <v>43253855</v>
      </c>
      <c r="U556" s="10" t="s">
        <v>1004</v>
      </c>
      <c r="V556" s="9" t="s">
        <v>103</v>
      </c>
      <c r="W556" s="10" t="s">
        <v>5641</v>
      </c>
      <c r="X556" s="115" t="s">
        <v>5640</v>
      </c>
      <c r="Y556" s="9" t="s">
        <v>104</v>
      </c>
      <c r="Z556" s="18">
        <v>37269738</v>
      </c>
      <c r="AA556" s="9" t="s">
        <v>103</v>
      </c>
      <c r="AB556" s="9" t="s">
        <v>103</v>
      </c>
      <c r="AC556" s="18">
        <v>4401938</v>
      </c>
      <c r="AD556" s="6" t="s">
        <v>103</v>
      </c>
      <c r="AE556" s="9">
        <v>88523</v>
      </c>
      <c r="AF556" s="9">
        <v>206223</v>
      </c>
      <c r="AG556" s="19">
        <v>2022011000068</v>
      </c>
      <c r="AH556" s="20">
        <v>45037</v>
      </c>
      <c r="AI556" s="17">
        <v>45041</v>
      </c>
      <c r="AJ556" s="75" t="s">
        <v>5642</v>
      </c>
      <c r="AK556" s="35" t="s">
        <v>204</v>
      </c>
      <c r="AL556" s="76">
        <v>1017253804</v>
      </c>
      <c r="AM556" s="75">
        <v>3</v>
      </c>
      <c r="AN556" s="77">
        <v>45147</v>
      </c>
      <c r="AO556" s="7">
        <v>-1320587</v>
      </c>
      <c r="AP556" s="17">
        <v>45282</v>
      </c>
      <c r="AQ556" s="7">
        <v>16824198</v>
      </c>
      <c r="AR556" s="17">
        <v>45282</v>
      </c>
      <c r="AS556" s="7">
        <v>0</v>
      </c>
      <c r="AT556" s="3" t="s">
        <v>103</v>
      </c>
      <c r="AU556" s="7">
        <v>0</v>
      </c>
      <c r="AV556" s="3" t="s">
        <v>103</v>
      </c>
      <c r="AW556" s="7">
        <v>0</v>
      </c>
      <c r="AX556" s="3" t="s">
        <v>103</v>
      </c>
      <c r="AY556" s="7">
        <v>0</v>
      </c>
      <c r="AZ556" s="3" t="s">
        <v>103</v>
      </c>
      <c r="BA556" s="9">
        <v>1</v>
      </c>
      <c r="BB556" s="17">
        <v>45282</v>
      </c>
      <c r="BC556" s="3">
        <f t="shared" si="34"/>
        <v>106</v>
      </c>
      <c r="BD556" s="8">
        <f t="shared" si="35"/>
        <v>52773349</v>
      </c>
      <c r="BE556" s="154">
        <f>BF556+BG556+BH556</f>
        <v>16824198</v>
      </c>
      <c r="BF556" s="7">
        <v>16824198</v>
      </c>
      <c r="BG556" s="7">
        <v>0</v>
      </c>
      <c r="BH556" s="7">
        <v>0</v>
      </c>
      <c r="BI556" s="17">
        <v>45291</v>
      </c>
      <c r="BJ556" s="17">
        <v>45397</v>
      </c>
      <c r="BK556" s="183">
        <f t="shared" ca="1" si="36"/>
        <v>-732</v>
      </c>
      <c r="BL556" s="9" t="s">
        <v>127</v>
      </c>
      <c r="BM556" s="10" t="s">
        <v>95</v>
      </c>
      <c r="BN556" s="9" t="s">
        <v>107</v>
      </c>
      <c r="BO556" s="10" t="s">
        <v>5643</v>
      </c>
      <c r="BP556" s="10" t="s">
        <v>2496</v>
      </c>
      <c r="BQ556" s="10" t="s">
        <v>5644</v>
      </c>
      <c r="BR556" s="20" t="s">
        <v>5645</v>
      </c>
      <c r="BS556" s="10" t="s">
        <v>5646</v>
      </c>
      <c r="BT556" s="20" t="s">
        <v>5647</v>
      </c>
      <c r="BU556" s="10" t="s">
        <v>5648</v>
      </c>
      <c r="BV556" s="10" t="s">
        <v>5649</v>
      </c>
      <c r="BW556" s="9" t="s">
        <v>113</v>
      </c>
      <c r="BX556" s="11" t="s">
        <v>343</v>
      </c>
      <c r="BY556" s="10" t="s">
        <v>103</v>
      </c>
      <c r="BZ556" s="10" t="s">
        <v>142</v>
      </c>
      <c r="CA556" s="10" t="s">
        <v>103</v>
      </c>
      <c r="CB556" s="9" t="s">
        <v>117</v>
      </c>
      <c r="CC556" s="9" t="s">
        <v>5650</v>
      </c>
      <c r="CD556" s="34" t="s">
        <v>5651</v>
      </c>
      <c r="CE556" s="12" t="s">
        <v>103</v>
      </c>
      <c r="CF556" s="175"/>
      <c r="CG556" s="175"/>
      <c r="CH556" s="182" t="s">
        <v>1013</v>
      </c>
      <c r="CI556" s="182" t="s">
        <v>246</v>
      </c>
      <c r="CJ556" s="182" t="s">
        <v>727</v>
      </c>
      <c r="CK556" s="182" t="s">
        <v>727</v>
      </c>
    </row>
    <row r="557" spans="1:89" ht="72" x14ac:dyDescent="0.25">
      <c r="A557" s="140">
        <v>733</v>
      </c>
      <c r="B557" s="10" t="s">
        <v>5652</v>
      </c>
      <c r="C557" s="9" t="s">
        <v>5653</v>
      </c>
      <c r="D557" s="9" t="s">
        <v>482</v>
      </c>
      <c r="E557" s="17">
        <v>45035</v>
      </c>
      <c r="F557" s="11" t="s">
        <v>5654</v>
      </c>
      <c r="G557" s="10" t="s">
        <v>91</v>
      </c>
      <c r="H557" s="11" t="s">
        <v>92</v>
      </c>
      <c r="I557" s="11" t="s">
        <v>93</v>
      </c>
      <c r="J557" s="19">
        <v>1032485271</v>
      </c>
      <c r="K557" s="9">
        <v>8</v>
      </c>
      <c r="L557" s="9" t="s">
        <v>94</v>
      </c>
      <c r="M557" s="3" t="s">
        <v>95</v>
      </c>
      <c r="N557" s="10" t="s">
        <v>5655</v>
      </c>
      <c r="O557" s="11" t="s">
        <v>97</v>
      </c>
      <c r="P557" s="3" t="s">
        <v>98</v>
      </c>
      <c r="Q557" s="9" t="s">
        <v>99</v>
      </c>
      <c r="R557" s="10" t="s">
        <v>1901</v>
      </c>
      <c r="S557" s="111" t="s">
        <v>5656</v>
      </c>
      <c r="T557" s="10">
        <v>1030581193</v>
      </c>
      <c r="U557" s="10" t="s">
        <v>1004</v>
      </c>
      <c r="V557" s="9" t="s">
        <v>103</v>
      </c>
      <c r="W557" s="90" t="s">
        <v>5657</v>
      </c>
      <c r="X557" s="106" t="s">
        <v>103</v>
      </c>
      <c r="Y557" s="9" t="s">
        <v>104</v>
      </c>
      <c r="Z557" s="18">
        <v>28207794</v>
      </c>
      <c r="AA557" s="9" t="s">
        <v>103</v>
      </c>
      <c r="AB557" s="9" t="s">
        <v>103</v>
      </c>
      <c r="AC557" s="18">
        <v>3794773</v>
      </c>
      <c r="AD557" s="6" t="s">
        <v>103</v>
      </c>
      <c r="AE557" s="9">
        <v>89323</v>
      </c>
      <c r="AF557" s="9">
        <v>207423</v>
      </c>
      <c r="AG557" s="19">
        <v>2022011000068</v>
      </c>
      <c r="AH557" s="20">
        <v>45037</v>
      </c>
      <c r="AI557" s="17">
        <v>45042</v>
      </c>
      <c r="AJ557" s="3" t="s">
        <v>5658</v>
      </c>
      <c r="AK557" s="3" t="s">
        <v>204</v>
      </c>
      <c r="AL557" s="5">
        <v>1110505078</v>
      </c>
      <c r="AM557" s="3">
        <v>2</v>
      </c>
      <c r="AN557" s="4">
        <v>45181</v>
      </c>
      <c r="AO557" s="7">
        <v>-2909316</v>
      </c>
      <c r="AP557" s="4">
        <v>45244</v>
      </c>
      <c r="AQ557" s="7">
        <v>5565661</v>
      </c>
      <c r="AR557" s="4">
        <v>45244</v>
      </c>
      <c r="AS557" s="7">
        <v>8287784</v>
      </c>
      <c r="AT557" s="4">
        <v>45287</v>
      </c>
      <c r="AU557" s="7">
        <v>0</v>
      </c>
      <c r="AV557" s="3" t="s">
        <v>103</v>
      </c>
      <c r="AW557" s="7">
        <v>0</v>
      </c>
      <c r="AX557" s="3" t="s">
        <v>103</v>
      </c>
      <c r="AY557" s="7">
        <v>0</v>
      </c>
      <c r="AZ557" s="3" t="s">
        <v>103</v>
      </c>
      <c r="BA557" s="9">
        <v>2</v>
      </c>
      <c r="BB557" s="4">
        <v>45287</v>
      </c>
      <c r="BC557" s="3">
        <f t="shared" si="34"/>
        <v>106</v>
      </c>
      <c r="BD557" s="8">
        <f t="shared" si="35"/>
        <v>39151923</v>
      </c>
      <c r="BE557" s="154">
        <f>BF557+BG557+BH557</f>
        <v>8287784</v>
      </c>
      <c r="BF557" s="7">
        <v>8287784</v>
      </c>
      <c r="BG557" s="7">
        <v>0</v>
      </c>
      <c r="BH557" s="7">
        <v>0</v>
      </c>
      <c r="BI557" s="17">
        <v>45245</v>
      </c>
      <c r="BJ557" s="17">
        <v>45351</v>
      </c>
      <c r="BK557" s="183">
        <f t="shared" ca="1" si="36"/>
        <v>-778</v>
      </c>
      <c r="BL557" s="9" t="s">
        <v>127</v>
      </c>
      <c r="BM557" s="10" t="s">
        <v>95</v>
      </c>
      <c r="BN557" s="9" t="s">
        <v>107</v>
      </c>
      <c r="BO557" s="9" t="s">
        <v>5659</v>
      </c>
      <c r="BP557" s="10">
        <v>0</v>
      </c>
      <c r="BQ557" s="9" t="s">
        <v>109</v>
      </c>
      <c r="BR557" s="17">
        <v>45040</v>
      </c>
      <c r="BS557" s="9" t="s">
        <v>5660</v>
      </c>
      <c r="BT557" s="17">
        <v>45042</v>
      </c>
      <c r="BU557" s="10" t="s">
        <v>5661</v>
      </c>
      <c r="BV557" s="10" t="s">
        <v>5662</v>
      </c>
      <c r="BW557" s="9" t="s">
        <v>113</v>
      </c>
      <c r="BX557" s="11" t="s">
        <v>343</v>
      </c>
      <c r="BY557" s="10" t="s">
        <v>103</v>
      </c>
      <c r="BZ557" s="10" t="s">
        <v>142</v>
      </c>
      <c r="CA557" s="10" t="s">
        <v>103</v>
      </c>
      <c r="CB557" s="9" t="s">
        <v>117</v>
      </c>
      <c r="CC557" s="10" t="s">
        <v>5663</v>
      </c>
      <c r="CD557" s="10" t="s">
        <v>5664</v>
      </c>
      <c r="CE557" s="12" t="s">
        <v>103</v>
      </c>
      <c r="CF557" s="175"/>
      <c r="CG557" s="175"/>
      <c r="CH557" s="182" t="s">
        <v>2203</v>
      </c>
      <c r="CI557" s="182" t="s">
        <v>246</v>
      </c>
      <c r="CJ557" s="182" t="s">
        <v>727</v>
      </c>
      <c r="CK557" s="182" t="s">
        <v>727</v>
      </c>
    </row>
    <row r="558" spans="1:89" ht="90" x14ac:dyDescent="0.25">
      <c r="A558" s="140">
        <v>231</v>
      </c>
      <c r="B558" s="10" t="s">
        <v>5665</v>
      </c>
      <c r="C558" s="9" t="s">
        <v>5666</v>
      </c>
      <c r="D558" s="9" t="s">
        <v>482</v>
      </c>
      <c r="E558" s="17">
        <v>45035</v>
      </c>
      <c r="F558" s="10" t="s">
        <v>5667</v>
      </c>
      <c r="G558" s="10" t="s">
        <v>91</v>
      </c>
      <c r="H558" s="11" t="s">
        <v>92</v>
      </c>
      <c r="I558" s="11" t="s">
        <v>93</v>
      </c>
      <c r="J558" s="19">
        <v>1098737058</v>
      </c>
      <c r="K558" s="9">
        <v>8</v>
      </c>
      <c r="L558" s="9" t="s">
        <v>94</v>
      </c>
      <c r="M558" s="9" t="s">
        <v>2109</v>
      </c>
      <c r="N558" s="10" t="s">
        <v>5668</v>
      </c>
      <c r="O558" s="10" t="s">
        <v>384</v>
      </c>
      <c r="P558" s="3" t="s">
        <v>98</v>
      </c>
      <c r="Q558" s="10" t="s">
        <v>99</v>
      </c>
      <c r="R558" s="10" t="s">
        <v>591</v>
      </c>
      <c r="S558" s="9" t="s">
        <v>592</v>
      </c>
      <c r="T558" s="10">
        <v>52272737</v>
      </c>
      <c r="U558" s="10" t="s">
        <v>591</v>
      </c>
      <c r="V558" s="10" t="s">
        <v>593</v>
      </c>
      <c r="W558" s="9" t="s">
        <v>103</v>
      </c>
      <c r="X558" s="9" t="s">
        <v>103</v>
      </c>
      <c r="Y558" s="10" t="s">
        <v>104</v>
      </c>
      <c r="Z558" s="18">
        <v>64005184</v>
      </c>
      <c r="AA558" s="9" t="s">
        <v>103</v>
      </c>
      <c r="AB558" s="9" t="s">
        <v>103</v>
      </c>
      <c r="AC558" s="18">
        <v>7589549</v>
      </c>
      <c r="AD558" s="6" t="s">
        <v>103</v>
      </c>
      <c r="AE558" s="9">
        <v>72523</v>
      </c>
      <c r="AF558" s="9">
        <v>206323</v>
      </c>
      <c r="AG558" s="19">
        <v>2022011000068</v>
      </c>
      <c r="AH558" s="20">
        <v>45037</v>
      </c>
      <c r="AI558" s="17">
        <v>45041</v>
      </c>
      <c r="AJ558" s="9" t="s">
        <v>103</v>
      </c>
      <c r="AK558" s="10" t="s">
        <v>103</v>
      </c>
      <c r="AL558" s="19" t="s">
        <v>103</v>
      </c>
      <c r="AM558" s="9" t="s">
        <v>103</v>
      </c>
      <c r="AN558" s="17" t="s">
        <v>103</v>
      </c>
      <c r="AO558" s="7">
        <v>0</v>
      </c>
      <c r="AP558" s="9" t="s">
        <v>103</v>
      </c>
      <c r="AQ558" s="7">
        <v>0</v>
      </c>
      <c r="AR558" s="9" t="s">
        <v>103</v>
      </c>
      <c r="AS558" s="7">
        <v>0</v>
      </c>
      <c r="AT558" s="3" t="s">
        <v>103</v>
      </c>
      <c r="AU558" s="7">
        <v>0</v>
      </c>
      <c r="AV558" s="3" t="s">
        <v>103</v>
      </c>
      <c r="AW558" s="7">
        <v>0</v>
      </c>
      <c r="AX558" s="3" t="s">
        <v>103</v>
      </c>
      <c r="AY558" s="7">
        <v>0</v>
      </c>
      <c r="AZ558" s="3" t="s">
        <v>103</v>
      </c>
      <c r="BA558" s="9">
        <v>0</v>
      </c>
      <c r="BB558" s="3" t="s">
        <v>103</v>
      </c>
      <c r="BC558" s="3">
        <f t="shared" si="34"/>
        <v>0</v>
      </c>
      <c r="BD558" s="8">
        <f t="shared" si="35"/>
        <v>64005184</v>
      </c>
      <c r="BE558" s="43">
        <v>0</v>
      </c>
      <c r="BF558" s="43">
        <v>0</v>
      </c>
      <c r="BG558" s="43">
        <v>0</v>
      </c>
      <c r="BH558" s="43">
        <v>0</v>
      </c>
      <c r="BI558" s="17">
        <v>45291</v>
      </c>
      <c r="BJ558" s="17">
        <v>45291</v>
      </c>
      <c r="BK558" s="183">
        <f t="shared" ca="1" si="36"/>
        <v>-838</v>
      </c>
      <c r="BL558" s="10" t="s">
        <v>127</v>
      </c>
      <c r="BM558" s="10" t="s">
        <v>5669</v>
      </c>
      <c r="BN558" s="10" t="s">
        <v>107</v>
      </c>
      <c r="BO558" s="9" t="s">
        <v>5670</v>
      </c>
      <c r="BP558" s="11">
        <v>0</v>
      </c>
      <c r="BQ558" s="11" t="s">
        <v>109</v>
      </c>
      <c r="BR558" s="17">
        <v>45040</v>
      </c>
      <c r="BS558" s="9" t="s">
        <v>5671</v>
      </c>
      <c r="BT558" s="17">
        <v>45040</v>
      </c>
      <c r="BU558" s="10" t="s">
        <v>5672</v>
      </c>
      <c r="BV558" s="11" t="s">
        <v>131</v>
      </c>
      <c r="BW558" s="124" t="s">
        <v>113</v>
      </c>
      <c r="BX558" s="10" t="s">
        <v>132</v>
      </c>
      <c r="BY558" s="11" t="s">
        <v>103</v>
      </c>
      <c r="BZ558" s="10" t="s">
        <v>5673</v>
      </c>
      <c r="CA558" s="10" t="s">
        <v>103</v>
      </c>
      <c r="CB558" s="9" t="s">
        <v>160</v>
      </c>
      <c r="CC558" s="9" t="s">
        <v>5674</v>
      </c>
      <c r="CD558" s="10" t="s">
        <v>5675</v>
      </c>
      <c r="CE558" s="12" t="s">
        <v>103</v>
      </c>
      <c r="CF558" s="175"/>
      <c r="CG558" s="175"/>
      <c r="CH558" s="182" t="s">
        <v>245</v>
      </c>
      <c r="CI558" s="182" t="s">
        <v>246</v>
      </c>
      <c r="CJ558" s="182" t="s">
        <v>99</v>
      </c>
      <c r="CK558" s="182" t="s">
        <v>247</v>
      </c>
    </row>
    <row r="559" spans="1:89" ht="90" x14ac:dyDescent="0.25">
      <c r="A559" s="140">
        <v>743</v>
      </c>
      <c r="B559" s="10" t="s">
        <v>5676</v>
      </c>
      <c r="C559" s="9" t="s">
        <v>5677</v>
      </c>
      <c r="D559" s="9" t="s">
        <v>89</v>
      </c>
      <c r="E559" s="17">
        <v>45035</v>
      </c>
      <c r="F559" s="10" t="s">
        <v>5678</v>
      </c>
      <c r="G559" s="10" t="s">
        <v>91</v>
      </c>
      <c r="H559" s="11" t="s">
        <v>92</v>
      </c>
      <c r="I559" s="11" t="s">
        <v>93</v>
      </c>
      <c r="J559" s="19">
        <v>1007765990</v>
      </c>
      <c r="K559" s="9">
        <v>6</v>
      </c>
      <c r="L559" s="9" t="s">
        <v>94</v>
      </c>
      <c r="M559" s="9" t="s">
        <v>1255</v>
      </c>
      <c r="N559" s="10" t="s">
        <v>5679</v>
      </c>
      <c r="O559" s="11" t="s">
        <v>253</v>
      </c>
      <c r="P559" s="3" t="s">
        <v>98</v>
      </c>
      <c r="Q559" s="10" t="s">
        <v>99</v>
      </c>
      <c r="R559" s="10" t="s">
        <v>238</v>
      </c>
      <c r="S559" s="10" t="s">
        <v>5640</v>
      </c>
      <c r="T559" s="28">
        <v>43253855</v>
      </c>
      <c r="U559" s="10" t="s">
        <v>1004</v>
      </c>
      <c r="V559" s="9" t="s">
        <v>103</v>
      </c>
      <c r="W559" s="10" t="s">
        <v>5641</v>
      </c>
      <c r="X559" s="115" t="s">
        <v>5640</v>
      </c>
      <c r="Y559" s="9" t="s">
        <v>104</v>
      </c>
      <c r="Z559" s="18">
        <v>28916170</v>
      </c>
      <c r="AA559" s="9" t="s">
        <v>103</v>
      </c>
      <c r="AB559" s="9" t="s">
        <v>103</v>
      </c>
      <c r="AC559" s="18">
        <v>3415296</v>
      </c>
      <c r="AD559" s="6" t="s">
        <v>103</v>
      </c>
      <c r="AE559" s="9">
        <v>88623</v>
      </c>
      <c r="AF559" s="9">
        <v>211823</v>
      </c>
      <c r="AG559" s="19" t="s">
        <v>221</v>
      </c>
      <c r="AH559" s="17">
        <v>45041</v>
      </c>
      <c r="AI559" s="17">
        <v>45044</v>
      </c>
      <c r="AJ559" s="35" t="s">
        <v>5680</v>
      </c>
      <c r="AK559" s="35" t="s">
        <v>204</v>
      </c>
      <c r="AL559" s="76">
        <v>1020826242</v>
      </c>
      <c r="AM559" s="75">
        <v>5</v>
      </c>
      <c r="AN559" s="77">
        <v>45118</v>
      </c>
      <c r="AO559" s="7">
        <v>-1252279</v>
      </c>
      <c r="AP559" s="39">
        <v>45283</v>
      </c>
      <c r="AQ559" s="7">
        <v>13053249</v>
      </c>
      <c r="AR559" s="39">
        <v>45283</v>
      </c>
      <c r="AS559" s="7">
        <v>0</v>
      </c>
      <c r="AT559" s="3" t="s">
        <v>103</v>
      </c>
      <c r="AU559" s="7">
        <v>0</v>
      </c>
      <c r="AV559" s="3" t="s">
        <v>103</v>
      </c>
      <c r="AW559" s="7">
        <v>0</v>
      </c>
      <c r="AX559" s="3" t="s">
        <v>103</v>
      </c>
      <c r="AY559" s="7">
        <v>0</v>
      </c>
      <c r="AZ559" s="3" t="s">
        <v>103</v>
      </c>
      <c r="BA559" s="9">
        <v>1</v>
      </c>
      <c r="BB559" s="39">
        <v>45283</v>
      </c>
      <c r="BC559" s="3">
        <f t="shared" si="34"/>
        <v>106</v>
      </c>
      <c r="BD559" s="8">
        <f t="shared" si="35"/>
        <v>40717140</v>
      </c>
      <c r="BE559" s="154">
        <f>BF559+BG559+BH559</f>
        <v>13053249</v>
      </c>
      <c r="BF559" s="7">
        <v>13053249</v>
      </c>
      <c r="BG559" s="7">
        <v>0</v>
      </c>
      <c r="BH559" s="7">
        <v>0</v>
      </c>
      <c r="BI559" s="17">
        <v>45291</v>
      </c>
      <c r="BJ559" s="17">
        <v>45397</v>
      </c>
      <c r="BK559" s="183">
        <f t="shared" ca="1" si="36"/>
        <v>-732</v>
      </c>
      <c r="BL559" s="10" t="s">
        <v>127</v>
      </c>
      <c r="BM559" s="10" t="s">
        <v>95</v>
      </c>
      <c r="BN559" s="9" t="s">
        <v>107</v>
      </c>
      <c r="BO559" s="10" t="s">
        <v>5681</v>
      </c>
      <c r="BP559" s="10" t="s">
        <v>206</v>
      </c>
      <c r="BQ559" s="10" t="s">
        <v>282</v>
      </c>
      <c r="BR559" s="20" t="s">
        <v>5682</v>
      </c>
      <c r="BS559" s="10" t="s">
        <v>5683</v>
      </c>
      <c r="BT559" s="20" t="s">
        <v>5684</v>
      </c>
      <c r="BU559" s="10" t="s">
        <v>5685</v>
      </c>
      <c r="BV559" s="10" t="s">
        <v>5686</v>
      </c>
      <c r="BW559" s="9" t="s">
        <v>113</v>
      </c>
      <c r="BX559" s="11" t="s">
        <v>343</v>
      </c>
      <c r="BY559" s="9" t="s">
        <v>103</v>
      </c>
      <c r="BZ559" s="10" t="s">
        <v>142</v>
      </c>
      <c r="CA559" s="10" t="s">
        <v>103</v>
      </c>
      <c r="CB559" s="9" t="s">
        <v>117</v>
      </c>
      <c r="CC559" s="9" t="s">
        <v>5687</v>
      </c>
      <c r="CD559" s="10" t="s">
        <v>5688</v>
      </c>
      <c r="CE559" s="12" t="s">
        <v>103</v>
      </c>
      <c r="CF559" s="175"/>
      <c r="CG559" s="175"/>
      <c r="CH559" s="182" t="s">
        <v>1013</v>
      </c>
      <c r="CI559" s="182" t="s">
        <v>246</v>
      </c>
      <c r="CJ559" s="182" t="s">
        <v>727</v>
      </c>
      <c r="CK559" s="182" t="s">
        <v>727</v>
      </c>
    </row>
    <row r="560" spans="1:89" ht="108" x14ac:dyDescent="0.25">
      <c r="A560" s="140">
        <v>78</v>
      </c>
      <c r="B560" s="10" t="s">
        <v>5689</v>
      </c>
      <c r="C560" s="9" t="s">
        <v>5690</v>
      </c>
      <c r="D560" s="9" t="s">
        <v>89</v>
      </c>
      <c r="E560" s="17">
        <v>45035</v>
      </c>
      <c r="F560" s="10" t="s">
        <v>5691</v>
      </c>
      <c r="G560" s="10" t="s">
        <v>91</v>
      </c>
      <c r="H560" s="11" t="s">
        <v>92</v>
      </c>
      <c r="I560" s="11" t="s">
        <v>93</v>
      </c>
      <c r="J560" s="19">
        <v>1082902074</v>
      </c>
      <c r="K560" s="9">
        <v>5</v>
      </c>
      <c r="L560" s="9" t="s">
        <v>94</v>
      </c>
      <c r="M560" s="9" t="s">
        <v>5692</v>
      </c>
      <c r="N560" s="23" t="s">
        <v>5693</v>
      </c>
      <c r="O560" s="10" t="s">
        <v>384</v>
      </c>
      <c r="P560" s="3" t="s">
        <v>98</v>
      </c>
      <c r="Q560" s="9" t="s">
        <v>99</v>
      </c>
      <c r="R560" s="10" t="s">
        <v>744</v>
      </c>
      <c r="S560" s="10" t="s">
        <v>745</v>
      </c>
      <c r="T560" s="10">
        <v>45761628</v>
      </c>
      <c r="U560" s="10" t="s">
        <v>744</v>
      </c>
      <c r="V560" s="9" t="s">
        <v>103</v>
      </c>
      <c r="W560" s="9" t="s">
        <v>103</v>
      </c>
      <c r="X560" s="9" t="s">
        <v>103</v>
      </c>
      <c r="Y560" s="9" t="s">
        <v>104</v>
      </c>
      <c r="Z560" s="18">
        <v>92877448</v>
      </c>
      <c r="AA560" s="10" t="s">
        <v>103</v>
      </c>
      <c r="AB560" s="10" t="s">
        <v>103</v>
      </c>
      <c r="AC560" s="18">
        <v>10758006</v>
      </c>
      <c r="AD560" s="6" t="s">
        <v>103</v>
      </c>
      <c r="AE560" s="9">
        <v>43423</v>
      </c>
      <c r="AF560" s="9">
        <v>217723</v>
      </c>
      <c r="AG560" s="19">
        <v>2022011000068</v>
      </c>
      <c r="AH560" s="17">
        <v>45043</v>
      </c>
      <c r="AI560" s="17">
        <v>45054</v>
      </c>
      <c r="AJ560" s="9" t="s">
        <v>103</v>
      </c>
      <c r="AK560" s="10" t="s">
        <v>103</v>
      </c>
      <c r="AL560" s="19" t="s">
        <v>103</v>
      </c>
      <c r="AM560" s="9" t="s">
        <v>103</v>
      </c>
      <c r="AN560" s="17" t="s">
        <v>103</v>
      </c>
      <c r="AO560" s="7">
        <v>0</v>
      </c>
      <c r="AP560" s="9" t="s">
        <v>103</v>
      </c>
      <c r="AQ560" s="7">
        <v>0</v>
      </c>
      <c r="AR560" s="9" t="s">
        <v>103</v>
      </c>
      <c r="AS560" s="7">
        <v>0</v>
      </c>
      <c r="AT560" s="3" t="s">
        <v>103</v>
      </c>
      <c r="AU560" s="7">
        <v>0</v>
      </c>
      <c r="AV560" s="3" t="s">
        <v>103</v>
      </c>
      <c r="AW560" s="7">
        <v>0</v>
      </c>
      <c r="AX560" s="3" t="s">
        <v>103</v>
      </c>
      <c r="AY560" s="7">
        <v>0</v>
      </c>
      <c r="AZ560" s="3" t="s">
        <v>103</v>
      </c>
      <c r="BA560" s="9">
        <v>0</v>
      </c>
      <c r="BB560" s="3" t="s">
        <v>103</v>
      </c>
      <c r="BC560" s="3">
        <f t="shared" si="34"/>
        <v>0</v>
      </c>
      <c r="BD560" s="8">
        <f t="shared" si="35"/>
        <v>92877448</v>
      </c>
      <c r="BE560" s="43">
        <v>0</v>
      </c>
      <c r="BF560" s="43">
        <v>0</v>
      </c>
      <c r="BG560" s="43">
        <v>0</v>
      </c>
      <c r="BH560" s="43">
        <v>0</v>
      </c>
      <c r="BI560" s="17">
        <v>45291</v>
      </c>
      <c r="BJ560" s="17">
        <v>45291</v>
      </c>
      <c r="BK560" s="183">
        <f t="shared" ca="1" si="36"/>
        <v>-838</v>
      </c>
      <c r="BL560" s="9" t="s">
        <v>127</v>
      </c>
      <c r="BM560" s="9" t="s">
        <v>5692</v>
      </c>
      <c r="BN560" s="9" t="s">
        <v>107</v>
      </c>
      <c r="BO560" s="9" t="s">
        <v>5694</v>
      </c>
      <c r="BP560" s="9">
        <v>0</v>
      </c>
      <c r="BQ560" s="10" t="s">
        <v>109</v>
      </c>
      <c r="BR560" s="17">
        <v>45050</v>
      </c>
      <c r="BS560" s="9" t="s">
        <v>5695</v>
      </c>
      <c r="BT560" s="17">
        <v>45051</v>
      </c>
      <c r="BU560" s="10" t="s">
        <v>5696</v>
      </c>
      <c r="BV560" s="9" t="s">
        <v>131</v>
      </c>
      <c r="BW560" s="124" t="s">
        <v>113</v>
      </c>
      <c r="BX560" s="10" t="s">
        <v>132</v>
      </c>
      <c r="BY560" s="11" t="s">
        <v>103</v>
      </c>
      <c r="BZ560" s="11" t="s">
        <v>1192</v>
      </c>
      <c r="CA560" s="9" t="s">
        <v>103</v>
      </c>
      <c r="CB560" s="9" t="s">
        <v>117</v>
      </c>
      <c r="CC560" s="9" t="s">
        <v>5697</v>
      </c>
      <c r="CD560" s="10" t="s">
        <v>5698</v>
      </c>
      <c r="CE560" s="12" t="s">
        <v>103</v>
      </c>
      <c r="CF560" s="175"/>
      <c r="CG560" s="175"/>
      <c r="CH560" s="182" t="s">
        <v>245</v>
      </c>
      <c r="CI560" s="182" t="s">
        <v>246</v>
      </c>
      <c r="CJ560" s="182" t="s">
        <v>99</v>
      </c>
      <c r="CK560" s="182" t="s">
        <v>247</v>
      </c>
    </row>
    <row r="561" spans="1:89" ht="72" x14ac:dyDescent="0.25">
      <c r="A561" s="140">
        <v>626</v>
      </c>
      <c r="B561" s="10" t="s">
        <v>5699</v>
      </c>
      <c r="C561" s="9" t="s">
        <v>5700</v>
      </c>
      <c r="D561" s="9" t="s">
        <v>321</v>
      </c>
      <c r="E561" s="17">
        <v>45036</v>
      </c>
      <c r="F561" s="10" t="s">
        <v>5701</v>
      </c>
      <c r="G561" s="10" t="s">
        <v>91</v>
      </c>
      <c r="H561" s="11" t="s">
        <v>92</v>
      </c>
      <c r="I561" s="11" t="s">
        <v>93</v>
      </c>
      <c r="J561" s="19">
        <v>52427202</v>
      </c>
      <c r="K561" s="9">
        <v>4</v>
      </c>
      <c r="L561" s="9" t="s">
        <v>94</v>
      </c>
      <c r="M561" s="9" t="s">
        <v>95</v>
      </c>
      <c r="N561" s="10" t="s">
        <v>5702</v>
      </c>
      <c r="O561" s="11" t="s">
        <v>253</v>
      </c>
      <c r="P561" s="10" t="s">
        <v>168</v>
      </c>
      <c r="Q561" s="10" t="s">
        <v>99</v>
      </c>
      <c r="R561" s="10" t="s">
        <v>238</v>
      </c>
      <c r="S561" s="10" t="s">
        <v>434</v>
      </c>
      <c r="T561" s="10">
        <v>60335962</v>
      </c>
      <c r="U561" s="10" t="s">
        <v>435</v>
      </c>
      <c r="V561" s="9" t="s">
        <v>103</v>
      </c>
      <c r="W561" s="9" t="s">
        <v>103</v>
      </c>
      <c r="X561" s="9" t="s">
        <v>103</v>
      </c>
      <c r="Y561" s="9" t="s">
        <v>104</v>
      </c>
      <c r="Z561" s="18">
        <v>41894310</v>
      </c>
      <c r="AA561" s="9" t="s">
        <v>103</v>
      </c>
      <c r="AB561" s="9" t="s">
        <v>103</v>
      </c>
      <c r="AC561" s="18">
        <v>10473580</v>
      </c>
      <c r="AD561" s="6" t="s">
        <v>103</v>
      </c>
      <c r="AE561" s="9">
        <v>73223</v>
      </c>
      <c r="AF561" s="9">
        <v>215823</v>
      </c>
      <c r="AG561" s="19">
        <v>2022011000068</v>
      </c>
      <c r="AH561" s="17">
        <v>45043</v>
      </c>
      <c r="AI561" s="17">
        <v>45044</v>
      </c>
      <c r="AJ561" s="9" t="s">
        <v>103</v>
      </c>
      <c r="AK561" s="9" t="s">
        <v>103</v>
      </c>
      <c r="AL561" s="19" t="s">
        <v>103</v>
      </c>
      <c r="AM561" s="9" t="s">
        <v>103</v>
      </c>
      <c r="AN561" s="17" t="s">
        <v>103</v>
      </c>
      <c r="AO561" s="7">
        <v>0</v>
      </c>
      <c r="AP561" s="9" t="s">
        <v>103</v>
      </c>
      <c r="AQ561" s="7">
        <v>0</v>
      </c>
      <c r="AR561" s="9" t="s">
        <v>103</v>
      </c>
      <c r="AS561" s="7">
        <v>0</v>
      </c>
      <c r="AT561" s="3" t="s">
        <v>103</v>
      </c>
      <c r="AU561" s="7">
        <v>0</v>
      </c>
      <c r="AV561" s="3" t="s">
        <v>103</v>
      </c>
      <c r="AW561" s="7">
        <v>0</v>
      </c>
      <c r="AX561" s="3" t="s">
        <v>103</v>
      </c>
      <c r="AY561" s="7">
        <v>0</v>
      </c>
      <c r="AZ561" s="3" t="s">
        <v>103</v>
      </c>
      <c r="BA561" s="9">
        <v>0</v>
      </c>
      <c r="BB561" s="9">
        <v>0</v>
      </c>
      <c r="BC561" s="3">
        <f t="shared" si="34"/>
        <v>0</v>
      </c>
      <c r="BD561" s="8">
        <f t="shared" si="35"/>
        <v>41894310</v>
      </c>
      <c r="BE561" s="43">
        <v>0</v>
      </c>
      <c r="BF561" s="43">
        <v>0</v>
      </c>
      <c r="BG561" s="43">
        <v>0</v>
      </c>
      <c r="BH561" s="43">
        <v>0</v>
      </c>
      <c r="BI561" s="17">
        <v>45161</v>
      </c>
      <c r="BJ561" s="17">
        <v>45161</v>
      </c>
      <c r="BK561" s="183">
        <f t="shared" ca="1" si="36"/>
        <v>-968</v>
      </c>
      <c r="BL561" s="9" t="s">
        <v>127</v>
      </c>
      <c r="BM561" s="10" t="s">
        <v>95</v>
      </c>
      <c r="BN561" s="9" t="s">
        <v>107</v>
      </c>
      <c r="BO561" s="9" t="s">
        <v>5703</v>
      </c>
      <c r="BP561" s="9">
        <v>0</v>
      </c>
      <c r="BQ561" s="10" t="s">
        <v>109</v>
      </c>
      <c r="BR561" s="17">
        <v>45043</v>
      </c>
      <c r="BS561" s="9" t="s">
        <v>5704</v>
      </c>
      <c r="BT561" s="17">
        <v>45043</v>
      </c>
      <c r="BU561" s="10" t="s">
        <v>5705</v>
      </c>
      <c r="BV561" s="9" t="s">
        <v>131</v>
      </c>
      <c r="BW561" s="31" t="s">
        <v>113</v>
      </c>
      <c r="BX561" s="10" t="s">
        <v>132</v>
      </c>
      <c r="BY561" s="9" t="s">
        <v>103</v>
      </c>
      <c r="BZ561" s="11" t="s">
        <v>175</v>
      </c>
      <c r="CA561" s="9" t="s">
        <v>103</v>
      </c>
      <c r="CB561" s="9" t="s">
        <v>117</v>
      </c>
      <c r="CC561" s="9" t="s">
        <v>5706</v>
      </c>
      <c r="CD561" s="10" t="s">
        <v>5707</v>
      </c>
      <c r="CE561" s="12" t="s">
        <v>103</v>
      </c>
      <c r="CF561" s="175"/>
      <c r="CG561" s="175"/>
      <c r="CH561" s="182" t="s">
        <v>441</v>
      </c>
      <c r="CI561" s="182" t="s">
        <v>246</v>
      </c>
      <c r="CJ561" s="182" t="s">
        <v>99</v>
      </c>
      <c r="CK561" s="182" t="s">
        <v>442</v>
      </c>
    </row>
    <row r="562" spans="1:89" ht="72" x14ac:dyDescent="0.25">
      <c r="A562" s="140">
        <v>627</v>
      </c>
      <c r="B562" s="10" t="s">
        <v>5708</v>
      </c>
      <c r="C562" s="9" t="s">
        <v>5709</v>
      </c>
      <c r="D562" s="9" t="s">
        <v>321</v>
      </c>
      <c r="E562" s="17">
        <v>45036</v>
      </c>
      <c r="F562" s="10" t="s">
        <v>5710</v>
      </c>
      <c r="G562" s="10" t="s">
        <v>91</v>
      </c>
      <c r="H562" s="11" t="s">
        <v>92</v>
      </c>
      <c r="I562" s="11" t="s">
        <v>93</v>
      </c>
      <c r="J562" s="19">
        <v>52429480</v>
      </c>
      <c r="K562" s="9">
        <v>4</v>
      </c>
      <c r="L562" s="9" t="s">
        <v>94</v>
      </c>
      <c r="M562" s="9" t="s">
        <v>95</v>
      </c>
      <c r="N562" s="10" t="s">
        <v>5702</v>
      </c>
      <c r="O562" s="11" t="s">
        <v>253</v>
      </c>
      <c r="P562" s="10" t="s">
        <v>168</v>
      </c>
      <c r="Q562" s="10" t="s">
        <v>99</v>
      </c>
      <c r="R562" s="10" t="s">
        <v>238</v>
      </c>
      <c r="S562" s="10" t="s">
        <v>434</v>
      </c>
      <c r="T562" s="10">
        <v>60335962</v>
      </c>
      <c r="U562" s="10" t="s">
        <v>435</v>
      </c>
      <c r="V562" s="9" t="s">
        <v>103</v>
      </c>
      <c r="W562" s="9" t="s">
        <v>103</v>
      </c>
      <c r="X562" s="9" t="s">
        <v>103</v>
      </c>
      <c r="Y562" s="9" t="s">
        <v>104</v>
      </c>
      <c r="Z562" s="18">
        <v>41894310</v>
      </c>
      <c r="AA562" s="9" t="s">
        <v>103</v>
      </c>
      <c r="AB562" s="9" t="s">
        <v>103</v>
      </c>
      <c r="AC562" s="18">
        <v>10473580</v>
      </c>
      <c r="AD562" s="6" t="s">
        <v>103</v>
      </c>
      <c r="AE562" s="9">
        <v>73123</v>
      </c>
      <c r="AF562" s="9">
        <v>221523</v>
      </c>
      <c r="AG562" s="19" t="s">
        <v>221</v>
      </c>
      <c r="AH562" s="17">
        <v>45043</v>
      </c>
      <c r="AI562" s="17">
        <v>45048</v>
      </c>
      <c r="AJ562" s="9" t="s">
        <v>103</v>
      </c>
      <c r="AK562" s="9" t="s">
        <v>103</v>
      </c>
      <c r="AL562" s="19" t="s">
        <v>103</v>
      </c>
      <c r="AM562" s="9" t="s">
        <v>103</v>
      </c>
      <c r="AN562" s="17" t="s">
        <v>103</v>
      </c>
      <c r="AO562" s="7">
        <v>0</v>
      </c>
      <c r="AP562" s="9" t="s">
        <v>103</v>
      </c>
      <c r="AQ562" s="7">
        <v>0</v>
      </c>
      <c r="AR562" s="9" t="s">
        <v>103</v>
      </c>
      <c r="AS562" s="7">
        <v>0</v>
      </c>
      <c r="AT562" s="3" t="s">
        <v>103</v>
      </c>
      <c r="AU562" s="7">
        <v>0</v>
      </c>
      <c r="AV562" s="3" t="s">
        <v>103</v>
      </c>
      <c r="AW562" s="7">
        <v>0</v>
      </c>
      <c r="AX562" s="3" t="s">
        <v>103</v>
      </c>
      <c r="AY562" s="7">
        <v>0</v>
      </c>
      <c r="AZ562" s="3" t="s">
        <v>103</v>
      </c>
      <c r="BA562" s="9">
        <v>1</v>
      </c>
      <c r="BB562" s="17">
        <v>45078</v>
      </c>
      <c r="BC562" s="3">
        <f t="shared" si="34"/>
        <v>8</v>
      </c>
      <c r="BD562" s="8">
        <f t="shared" si="35"/>
        <v>41894310</v>
      </c>
      <c r="BE562" s="43">
        <v>0</v>
      </c>
      <c r="BF562" s="43">
        <v>0</v>
      </c>
      <c r="BG562" s="43">
        <v>0</v>
      </c>
      <c r="BH562" s="43">
        <v>0</v>
      </c>
      <c r="BI562" s="17">
        <v>45161</v>
      </c>
      <c r="BJ562" s="4">
        <v>45169</v>
      </c>
      <c r="BK562" s="183">
        <f t="shared" ca="1" si="36"/>
        <v>-960</v>
      </c>
      <c r="BL562" s="9" t="s">
        <v>127</v>
      </c>
      <c r="BM562" s="10" t="s">
        <v>95</v>
      </c>
      <c r="BN562" s="9" t="s">
        <v>107</v>
      </c>
      <c r="BO562" s="9" t="s">
        <v>5711</v>
      </c>
      <c r="BP562" s="9">
        <v>0</v>
      </c>
      <c r="BQ562" s="10" t="s">
        <v>109</v>
      </c>
      <c r="BR562" s="17">
        <v>45043</v>
      </c>
      <c r="BS562" s="9" t="s">
        <v>5712</v>
      </c>
      <c r="BT562" s="17">
        <v>45044</v>
      </c>
      <c r="BU562" s="10" t="s">
        <v>5713</v>
      </c>
      <c r="BV562" s="10" t="s">
        <v>5714</v>
      </c>
      <c r="BW562" s="31" t="s">
        <v>113</v>
      </c>
      <c r="BX562" s="9" t="s">
        <v>2945</v>
      </c>
      <c r="BY562" s="9" t="s">
        <v>103</v>
      </c>
      <c r="BZ562" s="10" t="s">
        <v>2840</v>
      </c>
      <c r="CA562" s="9" t="s">
        <v>103</v>
      </c>
      <c r="CB562" s="9" t="s">
        <v>117</v>
      </c>
      <c r="CC562" s="9" t="s">
        <v>5715</v>
      </c>
      <c r="CD562" s="10" t="s">
        <v>5716</v>
      </c>
      <c r="CE562" s="12" t="s">
        <v>103</v>
      </c>
      <c r="CF562" s="175"/>
      <c r="CG562" s="175"/>
      <c r="CH562" s="182" t="s">
        <v>441</v>
      </c>
      <c r="CI562" s="182" t="s">
        <v>246</v>
      </c>
      <c r="CJ562" s="182" t="s">
        <v>99</v>
      </c>
      <c r="CK562" s="182" t="s">
        <v>442</v>
      </c>
    </row>
    <row r="563" spans="1:89" ht="72" x14ac:dyDescent="0.25">
      <c r="A563" s="140">
        <v>633</v>
      </c>
      <c r="B563" s="10" t="s">
        <v>5717</v>
      </c>
      <c r="C563" s="9" t="s">
        <v>5718</v>
      </c>
      <c r="D563" s="9" t="s">
        <v>321</v>
      </c>
      <c r="E563" s="17">
        <v>45036</v>
      </c>
      <c r="F563" s="10" t="s">
        <v>5719</v>
      </c>
      <c r="G563" s="10" t="s">
        <v>91</v>
      </c>
      <c r="H563" s="11" t="s">
        <v>92</v>
      </c>
      <c r="I563" s="11" t="s">
        <v>93</v>
      </c>
      <c r="J563" s="19">
        <v>80067836</v>
      </c>
      <c r="K563" s="9">
        <v>1</v>
      </c>
      <c r="L563" s="9" t="s">
        <v>94</v>
      </c>
      <c r="M563" s="3" t="s">
        <v>95</v>
      </c>
      <c r="N563" s="10" t="s">
        <v>5720</v>
      </c>
      <c r="O563" s="11" t="s">
        <v>97</v>
      </c>
      <c r="P563" s="3" t="s">
        <v>98</v>
      </c>
      <c r="Q563" s="10" t="s">
        <v>99</v>
      </c>
      <c r="R563" s="10" t="s">
        <v>238</v>
      </c>
      <c r="S563" s="10" t="s">
        <v>434</v>
      </c>
      <c r="T563" s="10">
        <v>60335962</v>
      </c>
      <c r="U563" s="10" t="s">
        <v>435</v>
      </c>
      <c r="V563" s="9" t="s">
        <v>103</v>
      </c>
      <c r="W563" s="9" t="s">
        <v>103</v>
      </c>
      <c r="X563" s="9" t="s">
        <v>103</v>
      </c>
      <c r="Y563" s="9" t="s">
        <v>104</v>
      </c>
      <c r="Z563" s="18">
        <v>62487280</v>
      </c>
      <c r="AA563" s="9" t="s">
        <v>103</v>
      </c>
      <c r="AB563" s="9" t="s">
        <v>103</v>
      </c>
      <c r="AC563" s="18">
        <v>7589549</v>
      </c>
      <c r="AD563" s="6" t="s">
        <v>103</v>
      </c>
      <c r="AE563" s="9">
        <v>73823</v>
      </c>
      <c r="AF563" s="9">
        <v>211923</v>
      </c>
      <c r="AG563" s="19">
        <v>2022011000068</v>
      </c>
      <c r="AH563" s="17">
        <v>45041</v>
      </c>
      <c r="AI563" s="17">
        <v>45043</v>
      </c>
      <c r="AJ563" s="9" t="s">
        <v>103</v>
      </c>
      <c r="AK563" s="9" t="s">
        <v>103</v>
      </c>
      <c r="AL563" s="19" t="s">
        <v>103</v>
      </c>
      <c r="AM563" s="9" t="s">
        <v>103</v>
      </c>
      <c r="AN563" s="17" t="s">
        <v>103</v>
      </c>
      <c r="AO563" s="7">
        <v>0</v>
      </c>
      <c r="AP563" s="9" t="s">
        <v>103</v>
      </c>
      <c r="AQ563" s="7">
        <v>0</v>
      </c>
      <c r="AR563" s="9" t="s">
        <v>103</v>
      </c>
      <c r="AS563" s="7">
        <v>0</v>
      </c>
      <c r="AT563" s="3" t="s">
        <v>103</v>
      </c>
      <c r="AU563" s="7">
        <v>0</v>
      </c>
      <c r="AV563" s="3" t="s">
        <v>103</v>
      </c>
      <c r="AW563" s="7">
        <v>0</v>
      </c>
      <c r="AX563" s="3" t="s">
        <v>103</v>
      </c>
      <c r="AY563" s="7">
        <v>0</v>
      </c>
      <c r="AZ563" s="3" t="s">
        <v>103</v>
      </c>
      <c r="BA563" s="9">
        <v>0</v>
      </c>
      <c r="BB563" s="13" t="s">
        <v>103</v>
      </c>
      <c r="BC563" s="3">
        <f t="shared" si="34"/>
        <v>0</v>
      </c>
      <c r="BD563" s="8">
        <f t="shared" si="35"/>
        <v>62487280</v>
      </c>
      <c r="BE563" s="43">
        <v>0</v>
      </c>
      <c r="BF563" s="43">
        <v>0</v>
      </c>
      <c r="BG563" s="43">
        <v>0</v>
      </c>
      <c r="BH563" s="43">
        <v>0</v>
      </c>
      <c r="BI563" s="17">
        <v>45291</v>
      </c>
      <c r="BJ563" s="17">
        <v>45291</v>
      </c>
      <c r="BK563" s="183">
        <f t="shared" ca="1" si="36"/>
        <v>-838</v>
      </c>
      <c r="BL563" s="9" t="s">
        <v>127</v>
      </c>
      <c r="BM563" s="10" t="s">
        <v>95</v>
      </c>
      <c r="BN563" s="9" t="s">
        <v>107</v>
      </c>
      <c r="BO563" s="9" t="s">
        <v>5721</v>
      </c>
      <c r="BP563" s="9">
        <v>0</v>
      </c>
      <c r="BQ563" s="10" t="s">
        <v>109</v>
      </c>
      <c r="BR563" s="17">
        <v>45042</v>
      </c>
      <c r="BS563" s="9" t="s">
        <v>5722</v>
      </c>
      <c r="BT563" s="17">
        <v>45043</v>
      </c>
      <c r="BU563" s="10" t="s">
        <v>5723</v>
      </c>
      <c r="BV563" s="9" t="s">
        <v>131</v>
      </c>
      <c r="BW563" s="9" t="s">
        <v>113</v>
      </c>
      <c r="BX563" s="10" t="s">
        <v>132</v>
      </c>
      <c r="BY563" s="9" t="s">
        <v>103</v>
      </c>
      <c r="BZ563" s="10" t="s">
        <v>1491</v>
      </c>
      <c r="CA563" s="9" t="s">
        <v>103</v>
      </c>
      <c r="CB563" s="9" t="s">
        <v>160</v>
      </c>
      <c r="CC563" s="9" t="s">
        <v>5724</v>
      </c>
      <c r="CD563" s="10" t="s">
        <v>5725</v>
      </c>
      <c r="CE563" s="12" t="s">
        <v>103</v>
      </c>
      <c r="CF563" s="175"/>
      <c r="CG563" s="175"/>
      <c r="CH563" s="182" t="s">
        <v>441</v>
      </c>
      <c r="CI563" s="182" t="s">
        <v>246</v>
      </c>
      <c r="CJ563" s="182" t="s">
        <v>99</v>
      </c>
      <c r="CK563" s="182" t="s">
        <v>442</v>
      </c>
    </row>
    <row r="564" spans="1:89" ht="72" x14ac:dyDescent="0.25">
      <c r="A564" s="140">
        <v>634</v>
      </c>
      <c r="B564" s="10" t="s">
        <v>5726</v>
      </c>
      <c r="C564" s="9" t="s">
        <v>5727</v>
      </c>
      <c r="D564" s="9" t="s">
        <v>321</v>
      </c>
      <c r="E564" s="17">
        <v>45036</v>
      </c>
      <c r="F564" s="10" t="s">
        <v>5728</v>
      </c>
      <c r="G564" s="10" t="s">
        <v>91</v>
      </c>
      <c r="H564" s="11" t="s">
        <v>92</v>
      </c>
      <c r="I564" s="11" t="s">
        <v>93</v>
      </c>
      <c r="J564" s="19">
        <v>1030638566</v>
      </c>
      <c r="K564" s="9">
        <v>6</v>
      </c>
      <c r="L564" s="9" t="s">
        <v>94</v>
      </c>
      <c r="M564" s="3" t="s">
        <v>95</v>
      </c>
      <c r="N564" s="10" t="s">
        <v>5720</v>
      </c>
      <c r="O564" s="11" t="s">
        <v>97</v>
      </c>
      <c r="P564" s="3" t="s">
        <v>98</v>
      </c>
      <c r="Q564" s="10" t="s">
        <v>99</v>
      </c>
      <c r="R564" s="10" t="s">
        <v>238</v>
      </c>
      <c r="S564" s="10" t="s">
        <v>434</v>
      </c>
      <c r="T564" s="10">
        <v>60335962</v>
      </c>
      <c r="U564" s="10" t="s">
        <v>435</v>
      </c>
      <c r="V564" s="9" t="s">
        <v>103</v>
      </c>
      <c r="W564" s="9" t="s">
        <v>103</v>
      </c>
      <c r="X564" s="9" t="s">
        <v>103</v>
      </c>
      <c r="Y564" s="9" t="s">
        <v>104</v>
      </c>
      <c r="Z564" s="18">
        <v>62487280</v>
      </c>
      <c r="AA564" s="9" t="s">
        <v>103</v>
      </c>
      <c r="AB564" s="9" t="s">
        <v>103</v>
      </c>
      <c r="AC564" s="18">
        <v>7589549</v>
      </c>
      <c r="AD564" s="6" t="s">
        <v>103</v>
      </c>
      <c r="AE564" s="9">
        <v>73723</v>
      </c>
      <c r="AF564" s="9">
        <v>212023</v>
      </c>
      <c r="AG564" s="19">
        <v>2022011000068</v>
      </c>
      <c r="AH564" s="17">
        <v>45041</v>
      </c>
      <c r="AI564" s="17">
        <v>45044</v>
      </c>
      <c r="AJ564" s="9" t="s">
        <v>103</v>
      </c>
      <c r="AK564" s="9" t="s">
        <v>103</v>
      </c>
      <c r="AL564" s="19" t="s">
        <v>103</v>
      </c>
      <c r="AM564" s="9" t="s">
        <v>103</v>
      </c>
      <c r="AN564" s="17" t="s">
        <v>103</v>
      </c>
      <c r="AO564" s="7">
        <v>0</v>
      </c>
      <c r="AP564" s="9" t="s">
        <v>103</v>
      </c>
      <c r="AQ564" s="7">
        <v>0</v>
      </c>
      <c r="AR564" s="9" t="s">
        <v>103</v>
      </c>
      <c r="AS564" s="7">
        <v>0</v>
      </c>
      <c r="AT564" s="3" t="s">
        <v>103</v>
      </c>
      <c r="AU564" s="7">
        <v>0</v>
      </c>
      <c r="AV564" s="3" t="s">
        <v>103</v>
      </c>
      <c r="AW564" s="7">
        <v>0</v>
      </c>
      <c r="AX564" s="3" t="s">
        <v>103</v>
      </c>
      <c r="AY564" s="7">
        <v>0</v>
      </c>
      <c r="AZ564" s="3" t="s">
        <v>103</v>
      </c>
      <c r="BA564" s="9">
        <v>0</v>
      </c>
      <c r="BB564" s="13" t="s">
        <v>103</v>
      </c>
      <c r="BC564" s="3">
        <f t="shared" si="34"/>
        <v>0</v>
      </c>
      <c r="BD564" s="8">
        <f t="shared" si="35"/>
        <v>62487280</v>
      </c>
      <c r="BE564" s="43">
        <v>0</v>
      </c>
      <c r="BF564" s="43">
        <v>0</v>
      </c>
      <c r="BG564" s="43">
        <v>0</v>
      </c>
      <c r="BH564" s="43">
        <v>0</v>
      </c>
      <c r="BI564" s="17">
        <v>45291</v>
      </c>
      <c r="BJ564" s="17">
        <v>45291</v>
      </c>
      <c r="BK564" s="183">
        <f t="shared" ca="1" si="36"/>
        <v>-838</v>
      </c>
      <c r="BL564" s="9" t="s">
        <v>127</v>
      </c>
      <c r="BM564" s="10" t="s">
        <v>95</v>
      </c>
      <c r="BN564" s="9" t="s">
        <v>107</v>
      </c>
      <c r="BO564" s="9" t="s">
        <v>5729</v>
      </c>
      <c r="BP564" s="9">
        <v>0</v>
      </c>
      <c r="BQ564" s="10" t="s">
        <v>5730</v>
      </c>
      <c r="BR564" s="17">
        <v>45041</v>
      </c>
      <c r="BS564" s="9" t="s">
        <v>5731</v>
      </c>
      <c r="BT564" s="17">
        <v>45042</v>
      </c>
      <c r="BU564" s="10" t="s">
        <v>5732</v>
      </c>
      <c r="BV564" s="9" t="s">
        <v>131</v>
      </c>
      <c r="BW564" s="9" t="s">
        <v>113</v>
      </c>
      <c r="BX564" s="10" t="s">
        <v>132</v>
      </c>
      <c r="BY564" s="9" t="s">
        <v>103</v>
      </c>
      <c r="BZ564" s="10" t="s">
        <v>5733</v>
      </c>
      <c r="CA564" s="9" t="s">
        <v>103</v>
      </c>
      <c r="CB564" s="9" t="s">
        <v>117</v>
      </c>
      <c r="CC564" s="9" t="s">
        <v>5734</v>
      </c>
      <c r="CD564" s="10" t="s">
        <v>5735</v>
      </c>
      <c r="CE564" s="12" t="s">
        <v>103</v>
      </c>
      <c r="CF564" s="175"/>
      <c r="CG564" s="175"/>
      <c r="CH564" s="182" t="s">
        <v>441</v>
      </c>
      <c r="CI564" s="182" t="s">
        <v>246</v>
      </c>
      <c r="CJ564" s="182" t="s">
        <v>99</v>
      </c>
      <c r="CK564" s="182" t="s">
        <v>442</v>
      </c>
    </row>
    <row r="565" spans="1:89" ht="108" x14ac:dyDescent="0.25">
      <c r="A565" s="140">
        <v>641</v>
      </c>
      <c r="B565" s="10" t="s">
        <v>5736</v>
      </c>
      <c r="C565" s="9" t="s">
        <v>5737</v>
      </c>
      <c r="D565" s="9" t="s">
        <v>321</v>
      </c>
      <c r="E565" s="17">
        <v>45036</v>
      </c>
      <c r="F565" s="10" t="s">
        <v>5738</v>
      </c>
      <c r="G565" s="10" t="s">
        <v>91</v>
      </c>
      <c r="H565" s="11" t="s">
        <v>92</v>
      </c>
      <c r="I565" s="11" t="s">
        <v>93</v>
      </c>
      <c r="J565" s="19">
        <v>52522085</v>
      </c>
      <c r="K565" s="9">
        <v>5</v>
      </c>
      <c r="L565" s="9" t="s">
        <v>94</v>
      </c>
      <c r="M565" s="9" t="s">
        <v>5739</v>
      </c>
      <c r="N565" s="10" t="s">
        <v>5740</v>
      </c>
      <c r="O565" s="11" t="s">
        <v>253</v>
      </c>
      <c r="P565" s="3" t="s">
        <v>98</v>
      </c>
      <c r="Q565" s="10" t="s">
        <v>99</v>
      </c>
      <c r="R565" s="10" t="s">
        <v>238</v>
      </c>
      <c r="S565" s="10" t="s">
        <v>434</v>
      </c>
      <c r="T565" s="10">
        <v>60335962</v>
      </c>
      <c r="U565" s="10" t="s">
        <v>435</v>
      </c>
      <c r="V565" s="9" t="s">
        <v>103</v>
      </c>
      <c r="W565" s="9" t="s">
        <v>103</v>
      </c>
      <c r="X565" s="9" t="s">
        <v>103</v>
      </c>
      <c r="Y565" s="9" t="s">
        <v>104</v>
      </c>
      <c r="Z565" s="18">
        <v>31243628</v>
      </c>
      <c r="AA565" s="9" t="s">
        <v>103</v>
      </c>
      <c r="AB565" s="9" t="s">
        <v>103</v>
      </c>
      <c r="AC565" s="18">
        <v>3794773</v>
      </c>
      <c r="AD565" s="6" t="s">
        <v>103</v>
      </c>
      <c r="AE565" s="9">
        <v>74523</v>
      </c>
      <c r="AF565" s="9">
        <v>212123</v>
      </c>
      <c r="AG565" s="19" t="s">
        <v>221</v>
      </c>
      <c r="AH565" s="17">
        <v>45041</v>
      </c>
      <c r="AI565" s="17">
        <v>45043</v>
      </c>
      <c r="AJ565" s="9" t="s">
        <v>103</v>
      </c>
      <c r="AK565" s="9" t="s">
        <v>103</v>
      </c>
      <c r="AL565" s="19" t="s">
        <v>103</v>
      </c>
      <c r="AM565" s="9" t="s">
        <v>103</v>
      </c>
      <c r="AN565" s="17" t="s">
        <v>103</v>
      </c>
      <c r="AO565" s="7">
        <v>0</v>
      </c>
      <c r="AP565" s="9" t="s">
        <v>103</v>
      </c>
      <c r="AQ565" s="7">
        <v>0</v>
      </c>
      <c r="AR565" s="9" t="s">
        <v>103</v>
      </c>
      <c r="AS565" s="7">
        <v>0</v>
      </c>
      <c r="AT565" s="3" t="s">
        <v>103</v>
      </c>
      <c r="AU565" s="7">
        <v>0</v>
      </c>
      <c r="AV565" s="3" t="s">
        <v>103</v>
      </c>
      <c r="AW565" s="7">
        <v>0</v>
      </c>
      <c r="AX565" s="3" t="s">
        <v>103</v>
      </c>
      <c r="AY565" s="7">
        <v>0</v>
      </c>
      <c r="AZ565" s="3" t="s">
        <v>103</v>
      </c>
      <c r="BA565" s="9">
        <v>0</v>
      </c>
      <c r="BB565" s="13" t="s">
        <v>103</v>
      </c>
      <c r="BC565" s="3">
        <f t="shared" si="34"/>
        <v>0</v>
      </c>
      <c r="BD565" s="8">
        <f t="shared" si="35"/>
        <v>31243628</v>
      </c>
      <c r="BE565" s="43">
        <v>0</v>
      </c>
      <c r="BF565" s="43">
        <v>0</v>
      </c>
      <c r="BG565" s="43">
        <v>0</v>
      </c>
      <c r="BH565" s="43">
        <v>0</v>
      </c>
      <c r="BI565" s="17">
        <v>45291</v>
      </c>
      <c r="BJ565" s="17">
        <v>45291</v>
      </c>
      <c r="BK565" s="183">
        <f t="shared" ca="1" si="36"/>
        <v>-838</v>
      </c>
      <c r="BL565" s="9" t="s">
        <v>127</v>
      </c>
      <c r="BM565" s="10" t="s">
        <v>95</v>
      </c>
      <c r="BN565" s="9" t="s">
        <v>107</v>
      </c>
      <c r="BO565" s="9" t="s">
        <v>5741</v>
      </c>
      <c r="BP565" s="9">
        <v>0</v>
      </c>
      <c r="BQ565" s="10" t="s">
        <v>5730</v>
      </c>
      <c r="BR565" s="17">
        <v>45042</v>
      </c>
      <c r="BS565" s="17" t="s">
        <v>5731</v>
      </c>
      <c r="BT565" s="17">
        <v>45043</v>
      </c>
      <c r="BU565" s="10" t="s">
        <v>5742</v>
      </c>
      <c r="BV565" s="9" t="s">
        <v>131</v>
      </c>
      <c r="BW565" s="9" t="s">
        <v>113</v>
      </c>
      <c r="BX565" s="10" t="s">
        <v>132</v>
      </c>
      <c r="BY565" s="9" t="s">
        <v>103</v>
      </c>
      <c r="BZ565" s="10" t="s">
        <v>214</v>
      </c>
      <c r="CA565" s="9" t="s">
        <v>103</v>
      </c>
      <c r="CB565" s="9" t="s">
        <v>160</v>
      </c>
      <c r="CC565" s="9" t="s">
        <v>5743</v>
      </c>
      <c r="CD565" s="10" t="s">
        <v>5744</v>
      </c>
      <c r="CE565" s="12" t="s">
        <v>103</v>
      </c>
      <c r="CF565" s="175"/>
      <c r="CG565" s="175"/>
      <c r="CH565" s="182" t="s">
        <v>441</v>
      </c>
      <c r="CI565" s="182" t="s">
        <v>246</v>
      </c>
      <c r="CJ565" s="182" t="s">
        <v>99</v>
      </c>
      <c r="CK565" s="182" t="s">
        <v>442</v>
      </c>
    </row>
    <row r="566" spans="1:89" ht="72" x14ac:dyDescent="0.25">
      <c r="A566" s="140">
        <v>57</v>
      </c>
      <c r="B566" s="10" t="s">
        <v>5745</v>
      </c>
      <c r="C566" s="9" t="s">
        <v>5746</v>
      </c>
      <c r="D566" s="10" t="s">
        <v>250</v>
      </c>
      <c r="E566" s="17">
        <v>45037</v>
      </c>
      <c r="F566" s="10" t="s">
        <v>5747</v>
      </c>
      <c r="G566" s="10" t="s">
        <v>91</v>
      </c>
      <c r="H566" s="11" t="s">
        <v>92</v>
      </c>
      <c r="I566" s="11" t="s">
        <v>93</v>
      </c>
      <c r="J566" s="19">
        <v>1013655938</v>
      </c>
      <c r="K566" s="9">
        <v>2</v>
      </c>
      <c r="L566" s="9" t="s">
        <v>94</v>
      </c>
      <c r="M566" s="3" t="s">
        <v>95</v>
      </c>
      <c r="N566" s="10" t="s">
        <v>5748</v>
      </c>
      <c r="O566" s="11" t="s">
        <v>97</v>
      </c>
      <c r="P566" s="3" t="s">
        <v>98</v>
      </c>
      <c r="Q566" s="11" t="s">
        <v>99</v>
      </c>
      <c r="R566" s="10" t="s">
        <v>744</v>
      </c>
      <c r="S566" s="10" t="s">
        <v>745</v>
      </c>
      <c r="T566" s="10">
        <v>45761628</v>
      </c>
      <c r="U566" s="10" t="s">
        <v>744</v>
      </c>
      <c r="V566" s="11" t="s">
        <v>103</v>
      </c>
      <c r="W566" s="13" t="s">
        <v>103</v>
      </c>
      <c r="X566" s="13" t="s">
        <v>103</v>
      </c>
      <c r="Y566" s="13" t="s">
        <v>104</v>
      </c>
      <c r="Z566" s="14">
        <v>32002580</v>
      </c>
      <c r="AA566" s="13" t="s">
        <v>103</v>
      </c>
      <c r="AB566" s="13" t="s">
        <v>103</v>
      </c>
      <c r="AC566" s="18">
        <v>3794773</v>
      </c>
      <c r="AD566" s="6" t="s">
        <v>103</v>
      </c>
      <c r="AE566" s="9">
        <v>60023</v>
      </c>
      <c r="AF566" s="9">
        <v>212223</v>
      </c>
      <c r="AG566" s="19">
        <v>2022011000068</v>
      </c>
      <c r="AH566" s="17">
        <v>45041</v>
      </c>
      <c r="AI566" s="17">
        <v>45044</v>
      </c>
      <c r="AJ566" s="9" t="s">
        <v>103</v>
      </c>
      <c r="AK566" s="10" t="s">
        <v>103</v>
      </c>
      <c r="AL566" s="19" t="s">
        <v>103</v>
      </c>
      <c r="AM566" s="9" t="s">
        <v>103</v>
      </c>
      <c r="AN566" s="17" t="s">
        <v>103</v>
      </c>
      <c r="AO566" s="7">
        <v>0</v>
      </c>
      <c r="AP566" s="9" t="s">
        <v>103</v>
      </c>
      <c r="AQ566" s="7">
        <v>0</v>
      </c>
      <c r="AR566" s="9" t="s">
        <v>103</v>
      </c>
      <c r="AS566" s="7">
        <v>0</v>
      </c>
      <c r="AT566" s="3" t="s">
        <v>103</v>
      </c>
      <c r="AU566" s="7">
        <v>0</v>
      </c>
      <c r="AV566" s="3" t="s">
        <v>103</v>
      </c>
      <c r="AW566" s="7">
        <v>0</v>
      </c>
      <c r="AX566" s="3" t="s">
        <v>103</v>
      </c>
      <c r="AY566" s="7">
        <v>0</v>
      </c>
      <c r="AZ566" s="3" t="s">
        <v>103</v>
      </c>
      <c r="BA566" s="9">
        <v>0</v>
      </c>
      <c r="BB566" s="3" t="s">
        <v>103</v>
      </c>
      <c r="BC566" s="3">
        <f t="shared" si="34"/>
        <v>0</v>
      </c>
      <c r="BD566" s="8">
        <f t="shared" si="35"/>
        <v>32002580</v>
      </c>
      <c r="BE566" s="43">
        <v>0</v>
      </c>
      <c r="BF566" s="43">
        <v>0</v>
      </c>
      <c r="BG566" s="43">
        <v>0</v>
      </c>
      <c r="BH566" s="43">
        <v>0</v>
      </c>
      <c r="BI566" s="39">
        <v>45291</v>
      </c>
      <c r="BJ566" s="39">
        <v>45291</v>
      </c>
      <c r="BK566" s="183">
        <f t="shared" ca="1" si="36"/>
        <v>-838</v>
      </c>
      <c r="BL566" s="10" t="s">
        <v>127</v>
      </c>
      <c r="BM566" s="10" t="s">
        <v>95</v>
      </c>
      <c r="BN566" s="9" t="s">
        <v>107</v>
      </c>
      <c r="BO566" s="9" t="s">
        <v>5749</v>
      </c>
      <c r="BP566" s="11">
        <v>0</v>
      </c>
      <c r="BQ566" s="11" t="s">
        <v>109</v>
      </c>
      <c r="BR566" s="17">
        <v>45042</v>
      </c>
      <c r="BS566" s="9" t="s">
        <v>5750</v>
      </c>
      <c r="BT566" s="17">
        <v>45044</v>
      </c>
      <c r="BU566" s="10" t="s">
        <v>5751</v>
      </c>
      <c r="BV566" s="9" t="s">
        <v>131</v>
      </c>
      <c r="BW566" s="124" t="s">
        <v>113</v>
      </c>
      <c r="BX566" s="10" t="s">
        <v>132</v>
      </c>
      <c r="BY566" s="11" t="s">
        <v>103</v>
      </c>
      <c r="BZ566" s="10" t="s">
        <v>502</v>
      </c>
      <c r="CA566" s="11" t="s">
        <v>103</v>
      </c>
      <c r="CB566" s="9" t="s">
        <v>160</v>
      </c>
      <c r="CC566" s="9" t="s">
        <v>5752</v>
      </c>
      <c r="CD566" s="10" t="s">
        <v>5753</v>
      </c>
      <c r="CE566" s="12" t="s">
        <v>103</v>
      </c>
      <c r="CF566" s="175"/>
      <c r="CG566" s="175"/>
      <c r="CH566" s="182" t="s">
        <v>245</v>
      </c>
      <c r="CI566" s="182" t="s">
        <v>246</v>
      </c>
      <c r="CJ566" s="182" t="s">
        <v>99</v>
      </c>
      <c r="CK566" s="182" t="s">
        <v>247</v>
      </c>
    </row>
    <row r="567" spans="1:89" ht="216" x14ac:dyDescent="0.25">
      <c r="A567" s="140">
        <v>642</v>
      </c>
      <c r="B567" s="10" t="s">
        <v>5754</v>
      </c>
      <c r="C567" s="10" t="s">
        <v>5755</v>
      </c>
      <c r="D567" s="10" t="s">
        <v>250</v>
      </c>
      <c r="E567" s="20" t="s">
        <v>5756</v>
      </c>
      <c r="F567" s="10" t="s">
        <v>5757</v>
      </c>
      <c r="G567" s="10" t="s">
        <v>91</v>
      </c>
      <c r="H567" s="11" t="s">
        <v>92</v>
      </c>
      <c r="I567" s="11" t="s">
        <v>93</v>
      </c>
      <c r="J567" s="19">
        <v>74381892</v>
      </c>
      <c r="K567" s="9">
        <v>6</v>
      </c>
      <c r="L567" s="9" t="s">
        <v>94</v>
      </c>
      <c r="M567" s="3" t="s">
        <v>95</v>
      </c>
      <c r="N567" s="23" t="s">
        <v>4394</v>
      </c>
      <c r="O567" s="10" t="s">
        <v>384</v>
      </c>
      <c r="P567" s="3" t="s">
        <v>98</v>
      </c>
      <c r="Q567" s="11" t="s">
        <v>99</v>
      </c>
      <c r="R567" s="10" t="s">
        <v>744</v>
      </c>
      <c r="S567" s="10" t="s">
        <v>745</v>
      </c>
      <c r="T567" s="10">
        <v>45761628</v>
      </c>
      <c r="U567" s="11" t="s">
        <v>744</v>
      </c>
      <c r="V567" s="10" t="s">
        <v>103</v>
      </c>
      <c r="W567" s="10" t="s">
        <v>103</v>
      </c>
      <c r="X567" s="10" t="s">
        <v>103</v>
      </c>
      <c r="Y567" s="9" t="s">
        <v>104</v>
      </c>
      <c r="Z567" s="18">
        <v>69216704</v>
      </c>
      <c r="AA567" s="10" t="s">
        <v>103</v>
      </c>
      <c r="AB567" s="10" t="s">
        <v>103</v>
      </c>
      <c r="AC567" s="18">
        <v>8652088</v>
      </c>
      <c r="AD567" s="6" t="s">
        <v>103</v>
      </c>
      <c r="AE567" s="9">
        <v>43323</v>
      </c>
      <c r="AF567" s="9">
        <v>235423</v>
      </c>
      <c r="AG567" s="19">
        <v>2022011000068</v>
      </c>
      <c r="AH567" s="20">
        <v>45054</v>
      </c>
      <c r="AI567" s="17">
        <v>45058</v>
      </c>
      <c r="AJ567" s="10" t="s">
        <v>103</v>
      </c>
      <c r="AK567" s="10" t="s">
        <v>103</v>
      </c>
      <c r="AL567" s="21" t="s">
        <v>103</v>
      </c>
      <c r="AM567" s="10" t="s">
        <v>103</v>
      </c>
      <c r="AN567" s="17" t="s">
        <v>103</v>
      </c>
      <c r="AO567" s="7">
        <v>-2884048</v>
      </c>
      <c r="AP567" s="20">
        <v>45288</v>
      </c>
      <c r="AQ567" s="7">
        <v>33068280</v>
      </c>
      <c r="AR567" s="20">
        <v>45288</v>
      </c>
      <c r="AS567" s="7">
        <v>0</v>
      </c>
      <c r="AT567" s="3" t="s">
        <v>103</v>
      </c>
      <c r="AU567" s="7">
        <v>0</v>
      </c>
      <c r="AV567" s="3" t="s">
        <v>103</v>
      </c>
      <c r="AW567" s="7">
        <v>0</v>
      </c>
      <c r="AX567" s="3" t="s">
        <v>103</v>
      </c>
      <c r="AY567" s="7">
        <v>0</v>
      </c>
      <c r="AZ567" s="3" t="s">
        <v>103</v>
      </c>
      <c r="BA567" s="10">
        <v>1</v>
      </c>
      <c r="BB567" s="20">
        <v>45288</v>
      </c>
      <c r="BC567" s="3">
        <f t="shared" si="34"/>
        <v>106</v>
      </c>
      <c r="BD567" s="8">
        <f t="shared" si="35"/>
        <v>99400936</v>
      </c>
      <c r="BE567" s="154">
        <f>BF567+BG567+BH567</f>
        <v>33068280</v>
      </c>
      <c r="BF567" s="7">
        <v>33068280</v>
      </c>
      <c r="BG567" s="7">
        <v>0</v>
      </c>
      <c r="BH567" s="7">
        <v>0</v>
      </c>
      <c r="BI567" s="17">
        <v>45291</v>
      </c>
      <c r="BJ567" s="17">
        <v>45397</v>
      </c>
      <c r="BK567" s="183">
        <f t="shared" ca="1" si="36"/>
        <v>-732</v>
      </c>
      <c r="BL567" s="10" t="s">
        <v>127</v>
      </c>
      <c r="BM567" s="10" t="s">
        <v>95</v>
      </c>
      <c r="BN567" s="9" t="s">
        <v>107</v>
      </c>
      <c r="BO567" s="9" t="s">
        <v>5758</v>
      </c>
      <c r="BP567" s="9">
        <v>0</v>
      </c>
      <c r="BQ567" s="9" t="s">
        <v>109</v>
      </c>
      <c r="BR567" s="17">
        <v>45055</v>
      </c>
      <c r="BS567" s="9" t="s">
        <v>5759</v>
      </c>
      <c r="BT567" s="17">
        <v>45057</v>
      </c>
      <c r="BU567" s="10" t="s">
        <v>5760</v>
      </c>
      <c r="BV567" s="11" t="s">
        <v>5761</v>
      </c>
      <c r="BW567" s="124" t="s">
        <v>113</v>
      </c>
      <c r="BX567" s="11" t="s">
        <v>258</v>
      </c>
      <c r="BY567" s="10" t="s">
        <v>103</v>
      </c>
      <c r="BZ567" s="10" t="s">
        <v>2840</v>
      </c>
      <c r="CA567" s="9" t="s">
        <v>103</v>
      </c>
      <c r="CB567" s="9" t="s">
        <v>160</v>
      </c>
      <c r="CC567" s="9" t="s">
        <v>5762</v>
      </c>
      <c r="CD567" s="10" t="s">
        <v>5763</v>
      </c>
      <c r="CE567" s="12" t="s">
        <v>103</v>
      </c>
      <c r="CF567" s="175"/>
      <c r="CG567" s="175"/>
      <c r="CH567" s="182" t="s">
        <v>245</v>
      </c>
      <c r="CI567" s="182" t="s">
        <v>246</v>
      </c>
      <c r="CJ567" s="182" t="s">
        <v>99</v>
      </c>
      <c r="CK567" s="182" t="s">
        <v>247</v>
      </c>
    </row>
    <row r="568" spans="1:89" ht="72" x14ac:dyDescent="0.25">
      <c r="A568" s="140">
        <v>55</v>
      </c>
      <c r="B568" s="10" t="s">
        <v>5764</v>
      </c>
      <c r="C568" s="9" t="s">
        <v>5765</v>
      </c>
      <c r="D568" s="10" t="s">
        <v>250</v>
      </c>
      <c r="E568" s="17">
        <v>45040</v>
      </c>
      <c r="F568" s="10" t="s">
        <v>5766</v>
      </c>
      <c r="G568" s="10" t="s">
        <v>91</v>
      </c>
      <c r="H568" s="11" t="s">
        <v>92</v>
      </c>
      <c r="I568" s="11" t="s">
        <v>93</v>
      </c>
      <c r="J568" s="19">
        <v>52778547</v>
      </c>
      <c r="K568" s="9">
        <v>5</v>
      </c>
      <c r="L568" s="9" t="s">
        <v>94</v>
      </c>
      <c r="M568" s="3" t="s">
        <v>95</v>
      </c>
      <c r="N568" s="10" t="s">
        <v>5748</v>
      </c>
      <c r="O568" s="11" t="s">
        <v>97</v>
      </c>
      <c r="P568" s="3" t="s">
        <v>98</v>
      </c>
      <c r="Q568" s="11" t="s">
        <v>99</v>
      </c>
      <c r="R568" s="10" t="s">
        <v>744</v>
      </c>
      <c r="S568" s="10" t="s">
        <v>745</v>
      </c>
      <c r="T568" s="10">
        <v>45761628</v>
      </c>
      <c r="U568" s="10" t="s">
        <v>744</v>
      </c>
      <c r="V568" s="10" t="s">
        <v>103</v>
      </c>
      <c r="W568" s="10" t="s">
        <v>103</v>
      </c>
      <c r="X568" s="10" t="s">
        <v>103</v>
      </c>
      <c r="Y568" s="9" t="s">
        <v>104</v>
      </c>
      <c r="Z568" s="18">
        <v>30358184</v>
      </c>
      <c r="AA568" s="10" t="s">
        <v>103</v>
      </c>
      <c r="AB568" s="10" t="s">
        <v>103</v>
      </c>
      <c r="AC568" s="18">
        <v>3794773</v>
      </c>
      <c r="AD568" s="6" t="s">
        <v>103</v>
      </c>
      <c r="AE568" s="9">
        <v>60123</v>
      </c>
      <c r="AF568" s="9">
        <v>235623</v>
      </c>
      <c r="AG568" s="19">
        <v>2022011000068</v>
      </c>
      <c r="AH568" s="20">
        <v>45054</v>
      </c>
      <c r="AI568" s="17">
        <v>45058</v>
      </c>
      <c r="AJ568" s="9" t="s">
        <v>103</v>
      </c>
      <c r="AK568" s="10" t="s">
        <v>103</v>
      </c>
      <c r="AL568" s="19" t="s">
        <v>103</v>
      </c>
      <c r="AM568" s="9" t="s">
        <v>103</v>
      </c>
      <c r="AN568" s="17" t="s">
        <v>103</v>
      </c>
      <c r="AO568" s="7">
        <v>0</v>
      </c>
      <c r="AP568" s="9" t="s">
        <v>103</v>
      </c>
      <c r="AQ568" s="7">
        <v>0</v>
      </c>
      <c r="AR568" s="9" t="s">
        <v>103</v>
      </c>
      <c r="AS568" s="7">
        <v>0</v>
      </c>
      <c r="AT568" s="3" t="s">
        <v>103</v>
      </c>
      <c r="AU568" s="7">
        <v>0</v>
      </c>
      <c r="AV568" s="3" t="s">
        <v>103</v>
      </c>
      <c r="AW568" s="7">
        <v>0</v>
      </c>
      <c r="AX568" s="3" t="s">
        <v>103</v>
      </c>
      <c r="AY568" s="7">
        <v>0</v>
      </c>
      <c r="AZ568" s="3" t="s">
        <v>103</v>
      </c>
      <c r="BA568" s="9">
        <v>0</v>
      </c>
      <c r="BB568" s="3" t="s">
        <v>103</v>
      </c>
      <c r="BC568" s="3">
        <f t="shared" si="34"/>
        <v>0</v>
      </c>
      <c r="BD568" s="8">
        <f t="shared" si="35"/>
        <v>30358184</v>
      </c>
      <c r="BE568" s="43">
        <v>0</v>
      </c>
      <c r="BF568" s="43">
        <v>0</v>
      </c>
      <c r="BG568" s="43">
        <v>0</v>
      </c>
      <c r="BH568" s="43">
        <v>0</v>
      </c>
      <c r="BI568" s="17">
        <v>45291</v>
      </c>
      <c r="BJ568" s="17">
        <v>45291</v>
      </c>
      <c r="BK568" s="183">
        <f t="shared" ca="1" si="36"/>
        <v>-838</v>
      </c>
      <c r="BL568" s="10" t="s">
        <v>127</v>
      </c>
      <c r="BM568" s="10" t="s">
        <v>95</v>
      </c>
      <c r="BN568" s="9" t="s">
        <v>107</v>
      </c>
      <c r="BO568" s="9" t="s">
        <v>5767</v>
      </c>
      <c r="BP568" s="9">
        <v>0</v>
      </c>
      <c r="BQ568" s="9" t="s">
        <v>109</v>
      </c>
      <c r="BR568" s="17">
        <v>45055</v>
      </c>
      <c r="BS568" s="9" t="s">
        <v>5768</v>
      </c>
      <c r="BT568" s="17">
        <v>45057</v>
      </c>
      <c r="BU568" s="10" t="s">
        <v>5769</v>
      </c>
      <c r="BV568" s="9" t="s">
        <v>131</v>
      </c>
      <c r="BW568" s="124" t="s">
        <v>113</v>
      </c>
      <c r="BX568" s="10" t="s">
        <v>132</v>
      </c>
      <c r="BY568" s="9" t="s">
        <v>103</v>
      </c>
      <c r="BZ568" s="10" t="s">
        <v>2840</v>
      </c>
      <c r="CA568" s="9" t="s">
        <v>103</v>
      </c>
      <c r="CB568" s="9" t="s">
        <v>117</v>
      </c>
      <c r="CC568" s="9" t="s">
        <v>5770</v>
      </c>
      <c r="CD568" s="10" t="s">
        <v>5771</v>
      </c>
      <c r="CE568" s="12" t="s">
        <v>103</v>
      </c>
      <c r="CF568" s="175"/>
      <c r="CG568" s="175"/>
      <c r="CH568" s="182" t="s">
        <v>245</v>
      </c>
      <c r="CI568" s="182" t="s">
        <v>246</v>
      </c>
      <c r="CJ568" s="182" t="s">
        <v>99</v>
      </c>
      <c r="CK568" s="182" t="s">
        <v>247</v>
      </c>
    </row>
    <row r="569" spans="1:89" ht="72" x14ac:dyDescent="0.25">
      <c r="A569" s="140">
        <v>628</v>
      </c>
      <c r="B569" s="10" t="s">
        <v>5772</v>
      </c>
      <c r="C569" s="9" t="s">
        <v>5773</v>
      </c>
      <c r="D569" s="9" t="s">
        <v>89</v>
      </c>
      <c r="E569" s="17">
        <v>45040</v>
      </c>
      <c r="F569" s="10" t="s">
        <v>5774</v>
      </c>
      <c r="G569" s="10" t="s">
        <v>91</v>
      </c>
      <c r="H569" s="11" t="s">
        <v>92</v>
      </c>
      <c r="I569" s="11" t="s">
        <v>93</v>
      </c>
      <c r="J569" s="19">
        <v>52193248</v>
      </c>
      <c r="K569" s="9">
        <v>6</v>
      </c>
      <c r="L569" s="9" t="s">
        <v>94</v>
      </c>
      <c r="M569" s="9" t="s">
        <v>95</v>
      </c>
      <c r="N569" s="10" t="s">
        <v>5775</v>
      </c>
      <c r="O569" s="11" t="s">
        <v>253</v>
      </c>
      <c r="P569" s="10" t="s">
        <v>168</v>
      </c>
      <c r="Q569" s="10" t="s">
        <v>99</v>
      </c>
      <c r="R569" s="10" t="s">
        <v>238</v>
      </c>
      <c r="S569" s="10" t="s">
        <v>434</v>
      </c>
      <c r="T569" s="10">
        <v>60335962</v>
      </c>
      <c r="U569" s="10" t="s">
        <v>435</v>
      </c>
      <c r="V569" s="9" t="s">
        <v>103</v>
      </c>
      <c r="W569" s="9" t="s">
        <v>103</v>
      </c>
      <c r="X569" s="9" t="s">
        <v>103</v>
      </c>
      <c r="Y569" s="9" t="s">
        <v>104</v>
      </c>
      <c r="Z569" s="18">
        <v>30358167</v>
      </c>
      <c r="AA569" s="9" t="s">
        <v>103</v>
      </c>
      <c r="AB569" s="9" t="s">
        <v>103</v>
      </c>
      <c r="AC569" s="18">
        <v>7589549</v>
      </c>
      <c r="AD569" s="6" t="s">
        <v>103</v>
      </c>
      <c r="AE569" s="9">
        <v>73323</v>
      </c>
      <c r="AF569" s="9" t="s">
        <v>5776</v>
      </c>
      <c r="AG569" s="19">
        <v>2022011000068</v>
      </c>
      <c r="AH569" s="17">
        <v>45043</v>
      </c>
      <c r="AI569" s="17">
        <v>45045</v>
      </c>
      <c r="AJ569" s="9" t="s">
        <v>103</v>
      </c>
      <c r="AK569" s="9" t="s">
        <v>103</v>
      </c>
      <c r="AL569" s="19" t="s">
        <v>103</v>
      </c>
      <c r="AM569" s="9" t="s">
        <v>103</v>
      </c>
      <c r="AN569" s="17" t="s">
        <v>103</v>
      </c>
      <c r="AO569" s="7">
        <v>0</v>
      </c>
      <c r="AP569" s="9" t="s">
        <v>103</v>
      </c>
      <c r="AQ569" s="7">
        <v>0</v>
      </c>
      <c r="AR569" s="9" t="s">
        <v>103</v>
      </c>
      <c r="AS569" s="7">
        <v>0</v>
      </c>
      <c r="AT569" s="3" t="s">
        <v>103</v>
      </c>
      <c r="AU569" s="7">
        <v>0</v>
      </c>
      <c r="AV569" s="3" t="s">
        <v>103</v>
      </c>
      <c r="AW569" s="7">
        <v>0</v>
      </c>
      <c r="AX569" s="3" t="s">
        <v>103</v>
      </c>
      <c r="AY569" s="7">
        <v>0</v>
      </c>
      <c r="AZ569" s="3" t="s">
        <v>103</v>
      </c>
      <c r="BA569" s="9">
        <v>0</v>
      </c>
      <c r="BB569" s="9">
        <v>0</v>
      </c>
      <c r="BC569" s="3">
        <f t="shared" si="34"/>
        <v>0</v>
      </c>
      <c r="BD569" s="8">
        <f t="shared" si="35"/>
        <v>30358167</v>
      </c>
      <c r="BE569" s="43">
        <v>0</v>
      </c>
      <c r="BF569" s="43">
        <v>0</v>
      </c>
      <c r="BG569" s="43">
        <v>0</v>
      </c>
      <c r="BH569" s="43">
        <v>0</v>
      </c>
      <c r="BI569" s="17">
        <v>45161</v>
      </c>
      <c r="BJ569" s="17">
        <v>45161</v>
      </c>
      <c r="BK569" s="183">
        <f t="shared" ca="1" si="36"/>
        <v>-968</v>
      </c>
      <c r="BL569" s="9"/>
      <c r="BM569" s="10" t="s">
        <v>95</v>
      </c>
      <c r="BN569" s="9" t="s">
        <v>107</v>
      </c>
      <c r="BO569" s="9" t="s">
        <v>5777</v>
      </c>
      <c r="BP569" s="9">
        <v>0</v>
      </c>
      <c r="BQ569" s="10" t="s">
        <v>109</v>
      </c>
      <c r="BR569" s="17">
        <v>45044</v>
      </c>
      <c r="BS569" s="9" t="s">
        <v>5778</v>
      </c>
      <c r="BT569" s="17">
        <v>45044</v>
      </c>
      <c r="BU569" s="10" t="s">
        <v>5779</v>
      </c>
      <c r="BV569" s="9" t="s">
        <v>131</v>
      </c>
      <c r="BW569" s="31" t="s">
        <v>113</v>
      </c>
      <c r="BX569" s="10" t="s">
        <v>132</v>
      </c>
      <c r="BY569" s="9" t="s">
        <v>103</v>
      </c>
      <c r="BZ569" s="10" t="s">
        <v>4557</v>
      </c>
      <c r="CA569" s="9" t="s">
        <v>103</v>
      </c>
      <c r="CB569" s="9" t="s">
        <v>117</v>
      </c>
      <c r="CC569" s="9" t="s">
        <v>5780</v>
      </c>
      <c r="CD569" s="10" t="s">
        <v>5781</v>
      </c>
      <c r="CE569" s="12" t="s">
        <v>103</v>
      </c>
      <c r="CF569" s="175"/>
      <c r="CG569" s="175"/>
      <c r="CH569" s="182" t="s">
        <v>441</v>
      </c>
      <c r="CI569" s="182" t="s">
        <v>246</v>
      </c>
      <c r="CJ569" s="182" t="s">
        <v>99</v>
      </c>
      <c r="CK569" s="182" t="s">
        <v>442</v>
      </c>
    </row>
    <row r="570" spans="1:89" ht="72" x14ac:dyDescent="0.25">
      <c r="A570" s="140">
        <v>631</v>
      </c>
      <c r="B570" s="10" t="s">
        <v>5782</v>
      </c>
      <c r="C570" s="9" t="s">
        <v>5783</v>
      </c>
      <c r="D570" s="9" t="s">
        <v>89</v>
      </c>
      <c r="E570" s="17">
        <v>45040</v>
      </c>
      <c r="F570" s="10" t="s">
        <v>5784</v>
      </c>
      <c r="G570" s="10" t="s">
        <v>91</v>
      </c>
      <c r="H570" s="11" t="s">
        <v>92</v>
      </c>
      <c r="I570" s="11" t="s">
        <v>93</v>
      </c>
      <c r="J570" s="19">
        <v>1020730843</v>
      </c>
      <c r="K570" s="9">
        <v>8</v>
      </c>
      <c r="L570" s="9" t="s">
        <v>94</v>
      </c>
      <c r="M570" s="3" t="s">
        <v>95</v>
      </c>
      <c r="N570" s="10" t="s">
        <v>5775</v>
      </c>
      <c r="O570" s="11" t="s">
        <v>253</v>
      </c>
      <c r="P570" s="3" t="s">
        <v>98</v>
      </c>
      <c r="Q570" s="10" t="s">
        <v>99</v>
      </c>
      <c r="R570" s="10" t="s">
        <v>238</v>
      </c>
      <c r="S570" s="10" t="s">
        <v>434</v>
      </c>
      <c r="T570" s="10">
        <v>60335962</v>
      </c>
      <c r="U570" s="10" t="s">
        <v>435</v>
      </c>
      <c r="V570" s="9" t="s">
        <v>103</v>
      </c>
      <c r="W570" s="9" t="s">
        <v>103</v>
      </c>
      <c r="X570" s="9" t="s">
        <v>103</v>
      </c>
      <c r="Y570" s="9" t="s">
        <v>104</v>
      </c>
      <c r="Z570" s="18">
        <v>62487280</v>
      </c>
      <c r="AA570" s="9" t="s">
        <v>103</v>
      </c>
      <c r="AB570" s="9" t="s">
        <v>103</v>
      </c>
      <c r="AC570" s="18">
        <v>7589549</v>
      </c>
      <c r="AD570" s="6" t="s">
        <v>103</v>
      </c>
      <c r="AE570" s="9">
        <v>73623</v>
      </c>
      <c r="AF570" s="9">
        <v>218823</v>
      </c>
      <c r="AG570" s="19">
        <v>2022011000068</v>
      </c>
      <c r="AH570" s="17">
        <v>45043</v>
      </c>
      <c r="AI570" s="17">
        <v>45045</v>
      </c>
      <c r="AJ570" s="9" t="s">
        <v>103</v>
      </c>
      <c r="AK570" s="9" t="s">
        <v>103</v>
      </c>
      <c r="AL570" s="19" t="s">
        <v>103</v>
      </c>
      <c r="AM570" s="9" t="s">
        <v>103</v>
      </c>
      <c r="AN570" s="17" t="s">
        <v>103</v>
      </c>
      <c r="AO570" s="7">
        <v>0</v>
      </c>
      <c r="AP570" s="9" t="s">
        <v>103</v>
      </c>
      <c r="AQ570" s="7">
        <v>0</v>
      </c>
      <c r="AR570" s="9" t="s">
        <v>103</v>
      </c>
      <c r="AS570" s="7">
        <v>0</v>
      </c>
      <c r="AT570" s="3" t="s">
        <v>103</v>
      </c>
      <c r="AU570" s="7">
        <v>0</v>
      </c>
      <c r="AV570" s="3" t="s">
        <v>103</v>
      </c>
      <c r="AW570" s="7">
        <v>0</v>
      </c>
      <c r="AX570" s="3" t="s">
        <v>103</v>
      </c>
      <c r="AY570" s="7">
        <v>0</v>
      </c>
      <c r="AZ570" s="3" t="s">
        <v>103</v>
      </c>
      <c r="BA570" s="9">
        <v>0</v>
      </c>
      <c r="BB570" s="13" t="s">
        <v>103</v>
      </c>
      <c r="BC570" s="3">
        <f t="shared" si="34"/>
        <v>0</v>
      </c>
      <c r="BD570" s="8">
        <f t="shared" si="35"/>
        <v>62487280</v>
      </c>
      <c r="BE570" s="43">
        <v>0</v>
      </c>
      <c r="BF570" s="43">
        <v>0</v>
      </c>
      <c r="BG570" s="43">
        <v>0</v>
      </c>
      <c r="BH570" s="43">
        <v>0</v>
      </c>
      <c r="BI570" s="17">
        <v>45291</v>
      </c>
      <c r="BJ570" s="17">
        <v>45291</v>
      </c>
      <c r="BK570" s="183">
        <f t="shared" ca="1" si="36"/>
        <v>-838</v>
      </c>
      <c r="BL570" s="9"/>
      <c r="BM570" s="10" t="s">
        <v>95</v>
      </c>
      <c r="BN570" s="9" t="s">
        <v>107</v>
      </c>
      <c r="BO570" s="9" t="s">
        <v>5785</v>
      </c>
      <c r="BP570" s="9">
        <v>0</v>
      </c>
      <c r="BQ570" s="10" t="s">
        <v>109</v>
      </c>
      <c r="BR570" s="17">
        <v>45044</v>
      </c>
      <c r="BS570" s="9" t="s">
        <v>5695</v>
      </c>
      <c r="BT570" s="17">
        <v>45044</v>
      </c>
      <c r="BU570" s="10" t="s">
        <v>5786</v>
      </c>
      <c r="BV570" s="9" t="s">
        <v>131</v>
      </c>
      <c r="BW570" s="9" t="s">
        <v>113</v>
      </c>
      <c r="BX570" s="10" t="s">
        <v>132</v>
      </c>
      <c r="BY570" s="9" t="s">
        <v>103</v>
      </c>
      <c r="BZ570" s="10" t="s">
        <v>2840</v>
      </c>
      <c r="CA570" s="9" t="s">
        <v>103</v>
      </c>
      <c r="CB570" s="9" t="s">
        <v>160</v>
      </c>
      <c r="CC570" s="9" t="s">
        <v>5787</v>
      </c>
      <c r="CD570" s="10" t="s">
        <v>5788</v>
      </c>
      <c r="CE570" s="12" t="s">
        <v>103</v>
      </c>
      <c r="CF570" s="175"/>
      <c r="CG570" s="175"/>
      <c r="CH570" s="182" t="s">
        <v>441</v>
      </c>
      <c r="CI570" s="182" t="s">
        <v>246</v>
      </c>
      <c r="CJ570" s="182" t="s">
        <v>99</v>
      </c>
      <c r="CK570" s="182" t="s">
        <v>442</v>
      </c>
    </row>
    <row r="571" spans="1:89" ht="72" x14ac:dyDescent="0.25">
      <c r="A571" s="140">
        <v>636</v>
      </c>
      <c r="B571" s="10" t="s">
        <v>5789</v>
      </c>
      <c r="C571" s="9" t="s">
        <v>5790</v>
      </c>
      <c r="D571" s="9" t="s">
        <v>89</v>
      </c>
      <c r="E571" s="17">
        <v>45040</v>
      </c>
      <c r="F571" s="10" t="s">
        <v>5791</v>
      </c>
      <c r="G571" s="10" t="s">
        <v>91</v>
      </c>
      <c r="H571" s="11" t="s">
        <v>92</v>
      </c>
      <c r="I571" s="11" t="s">
        <v>93</v>
      </c>
      <c r="J571" s="19">
        <v>79807473</v>
      </c>
      <c r="K571" s="9">
        <v>2</v>
      </c>
      <c r="L571" s="9" t="s">
        <v>94</v>
      </c>
      <c r="M571" s="9" t="s">
        <v>95</v>
      </c>
      <c r="N571" s="65" t="s">
        <v>5792</v>
      </c>
      <c r="O571" s="11" t="s">
        <v>253</v>
      </c>
      <c r="P571" s="10" t="s">
        <v>168</v>
      </c>
      <c r="Q571" s="10" t="s">
        <v>99</v>
      </c>
      <c r="R571" s="10" t="s">
        <v>238</v>
      </c>
      <c r="S571" s="10" t="s">
        <v>434</v>
      </c>
      <c r="T571" s="10">
        <v>60335962</v>
      </c>
      <c r="U571" s="10" t="s">
        <v>435</v>
      </c>
      <c r="V571" s="9" t="s">
        <v>103</v>
      </c>
      <c r="W571" s="9" t="s">
        <v>103</v>
      </c>
      <c r="X571" s="9" t="s">
        <v>103</v>
      </c>
      <c r="Y571" s="9" t="s">
        <v>104</v>
      </c>
      <c r="Z571" s="18">
        <v>25500876</v>
      </c>
      <c r="AA571" s="9" t="s">
        <v>103</v>
      </c>
      <c r="AB571" s="9" t="s">
        <v>103</v>
      </c>
      <c r="AC571" s="18">
        <v>6375222</v>
      </c>
      <c r="AD571" s="6" t="s">
        <v>103</v>
      </c>
      <c r="AE571" s="9">
        <v>74123</v>
      </c>
      <c r="AF571" s="9">
        <v>218723</v>
      </c>
      <c r="AG571" s="19">
        <v>2022011000068</v>
      </c>
      <c r="AH571" s="17">
        <v>45043</v>
      </c>
      <c r="AI571" s="17">
        <v>45045</v>
      </c>
      <c r="AJ571" s="9" t="s">
        <v>103</v>
      </c>
      <c r="AK571" s="9" t="s">
        <v>103</v>
      </c>
      <c r="AL571" s="19" t="s">
        <v>103</v>
      </c>
      <c r="AM571" s="9" t="s">
        <v>103</v>
      </c>
      <c r="AN571" s="17" t="s">
        <v>103</v>
      </c>
      <c r="AO571" s="7">
        <v>0</v>
      </c>
      <c r="AP571" s="9" t="s">
        <v>103</v>
      </c>
      <c r="AQ571" s="7">
        <v>0</v>
      </c>
      <c r="AR571" s="9" t="s">
        <v>103</v>
      </c>
      <c r="AS571" s="7">
        <v>0</v>
      </c>
      <c r="AT571" s="3" t="s">
        <v>103</v>
      </c>
      <c r="AU571" s="7">
        <v>0</v>
      </c>
      <c r="AV571" s="3" t="s">
        <v>103</v>
      </c>
      <c r="AW571" s="7">
        <v>0</v>
      </c>
      <c r="AX571" s="3" t="s">
        <v>103</v>
      </c>
      <c r="AY571" s="7">
        <v>0</v>
      </c>
      <c r="AZ571" s="3" t="s">
        <v>103</v>
      </c>
      <c r="BA571" s="9">
        <v>0</v>
      </c>
      <c r="BB571" s="9">
        <v>0</v>
      </c>
      <c r="BC571" s="3">
        <f t="shared" si="34"/>
        <v>0</v>
      </c>
      <c r="BD571" s="8">
        <f t="shared" si="35"/>
        <v>25500876</v>
      </c>
      <c r="BE571" s="43">
        <v>0</v>
      </c>
      <c r="BF571" s="43">
        <v>0</v>
      </c>
      <c r="BG571" s="43">
        <v>0</v>
      </c>
      <c r="BH571" s="43">
        <v>0</v>
      </c>
      <c r="BI571" s="17">
        <v>45161</v>
      </c>
      <c r="BJ571" s="17">
        <v>45161</v>
      </c>
      <c r="BK571" s="183">
        <f t="shared" ca="1" si="36"/>
        <v>-968</v>
      </c>
      <c r="BL571" s="9"/>
      <c r="BM571" s="10" t="s">
        <v>95</v>
      </c>
      <c r="BN571" s="9" t="s">
        <v>107</v>
      </c>
      <c r="BO571" s="9" t="s">
        <v>5793</v>
      </c>
      <c r="BP571" s="9">
        <v>0</v>
      </c>
      <c r="BQ571" s="10" t="s">
        <v>5730</v>
      </c>
      <c r="BR571" s="17">
        <v>45043</v>
      </c>
      <c r="BS571" s="9" t="s">
        <v>5712</v>
      </c>
      <c r="BT571" s="17">
        <v>45044</v>
      </c>
      <c r="BU571" s="10" t="s">
        <v>5794</v>
      </c>
      <c r="BV571" s="9" t="s">
        <v>131</v>
      </c>
      <c r="BW571" s="31" t="s">
        <v>113</v>
      </c>
      <c r="BX571" s="10" t="s">
        <v>132</v>
      </c>
      <c r="BY571" s="9" t="s">
        <v>103</v>
      </c>
      <c r="BZ571" s="10" t="s">
        <v>1062</v>
      </c>
      <c r="CA571" s="9" t="s">
        <v>103</v>
      </c>
      <c r="CB571" s="9" t="s">
        <v>160</v>
      </c>
      <c r="CC571" s="9" t="s">
        <v>5795</v>
      </c>
      <c r="CD571" s="10" t="s">
        <v>5796</v>
      </c>
      <c r="CE571" s="12" t="s">
        <v>103</v>
      </c>
      <c r="CF571" s="175"/>
      <c r="CG571" s="175"/>
      <c r="CH571" s="182" t="s">
        <v>441</v>
      </c>
      <c r="CI571" s="182" t="s">
        <v>246</v>
      </c>
      <c r="CJ571" s="182" t="s">
        <v>99</v>
      </c>
      <c r="CK571" s="182" t="s">
        <v>442</v>
      </c>
    </row>
    <row r="572" spans="1:89" ht="72" x14ac:dyDescent="0.25">
      <c r="A572" s="140">
        <v>637</v>
      </c>
      <c r="B572" s="10" t="s">
        <v>5797</v>
      </c>
      <c r="C572" s="9" t="s">
        <v>5798</v>
      </c>
      <c r="D572" s="9" t="s">
        <v>89</v>
      </c>
      <c r="E572" s="17">
        <v>45040</v>
      </c>
      <c r="F572" s="10" t="s">
        <v>5799</v>
      </c>
      <c r="G572" s="10" t="s">
        <v>91</v>
      </c>
      <c r="H572" s="11" t="s">
        <v>92</v>
      </c>
      <c r="I572" s="11" t="s">
        <v>93</v>
      </c>
      <c r="J572" s="19">
        <v>53064182</v>
      </c>
      <c r="K572" s="9">
        <v>1</v>
      </c>
      <c r="L572" s="9" t="s">
        <v>94</v>
      </c>
      <c r="M572" s="9" t="s">
        <v>95</v>
      </c>
      <c r="N572" s="65" t="s">
        <v>5800</v>
      </c>
      <c r="O572" s="10" t="s">
        <v>253</v>
      </c>
      <c r="P572" s="10" t="s">
        <v>168</v>
      </c>
      <c r="Q572" s="10" t="s">
        <v>99</v>
      </c>
      <c r="R572" s="10" t="s">
        <v>238</v>
      </c>
      <c r="S572" s="10" t="s">
        <v>324</v>
      </c>
      <c r="T572" s="28">
        <v>52085127</v>
      </c>
      <c r="U572" s="11" t="s">
        <v>238</v>
      </c>
      <c r="V572" s="11" t="s">
        <v>103</v>
      </c>
      <c r="W572" s="9" t="s">
        <v>103</v>
      </c>
      <c r="X572" s="9" t="s">
        <v>103</v>
      </c>
      <c r="Y572" s="9" t="s">
        <v>104</v>
      </c>
      <c r="Z572" s="18">
        <v>25500876</v>
      </c>
      <c r="AA572" s="9" t="s">
        <v>103</v>
      </c>
      <c r="AB572" s="9" t="s">
        <v>103</v>
      </c>
      <c r="AC572" s="18">
        <v>6375222</v>
      </c>
      <c r="AD572" s="6" t="s">
        <v>103</v>
      </c>
      <c r="AE572" s="9">
        <v>74023</v>
      </c>
      <c r="AF572" s="9">
        <v>218623</v>
      </c>
      <c r="AG572" s="19" t="s">
        <v>221</v>
      </c>
      <c r="AH572" s="17">
        <v>45043</v>
      </c>
      <c r="AI572" s="17">
        <v>45045</v>
      </c>
      <c r="AJ572" s="9" t="s">
        <v>103</v>
      </c>
      <c r="AK572" s="9" t="s">
        <v>103</v>
      </c>
      <c r="AL572" s="19" t="s">
        <v>103</v>
      </c>
      <c r="AM572" s="9" t="s">
        <v>103</v>
      </c>
      <c r="AN572" s="17" t="s">
        <v>103</v>
      </c>
      <c r="AO572" s="7">
        <v>0</v>
      </c>
      <c r="AP572" s="9" t="s">
        <v>103</v>
      </c>
      <c r="AQ572" s="7">
        <v>0</v>
      </c>
      <c r="AR572" s="9" t="s">
        <v>103</v>
      </c>
      <c r="AS572" s="7">
        <v>0</v>
      </c>
      <c r="AT572" s="3" t="s">
        <v>103</v>
      </c>
      <c r="AU572" s="7">
        <v>0</v>
      </c>
      <c r="AV572" s="3" t="s">
        <v>103</v>
      </c>
      <c r="AW572" s="7">
        <v>0</v>
      </c>
      <c r="AX572" s="3" t="s">
        <v>103</v>
      </c>
      <c r="AY572" s="7">
        <v>0</v>
      </c>
      <c r="AZ572" s="3" t="s">
        <v>103</v>
      </c>
      <c r="BA572" s="9">
        <v>0</v>
      </c>
      <c r="BB572" s="9">
        <v>0</v>
      </c>
      <c r="BC572" s="3">
        <f t="shared" si="34"/>
        <v>-107</v>
      </c>
      <c r="BD572" s="8">
        <f t="shared" si="35"/>
        <v>25500876</v>
      </c>
      <c r="BE572" s="43">
        <v>0</v>
      </c>
      <c r="BF572" s="43">
        <v>0</v>
      </c>
      <c r="BG572" s="43">
        <v>0</v>
      </c>
      <c r="BH572" s="43">
        <v>0</v>
      </c>
      <c r="BI572" s="17">
        <v>45161</v>
      </c>
      <c r="BJ572" s="17">
        <v>45054</v>
      </c>
      <c r="BK572" s="183">
        <f t="shared" ca="1" si="36"/>
        <v>-1075</v>
      </c>
      <c r="BL572" s="9" t="s">
        <v>106</v>
      </c>
      <c r="BM572" s="10" t="s">
        <v>95</v>
      </c>
      <c r="BN572" s="9" t="s">
        <v>107</v>
      </c>
      <c r="BO572" s="9" t="s">
        <v>5801</v>
      </c>
      <c r="BP572" s="9">
        <v>0</v>
      </c>
      <c r="BQ572" s="10" t="s">
        <v>5730</v>
      </c>
      <c r="BR572" s="17">
        <v>45043</v>
      </c>
      <c r="BS572" s="9" t="s">
        <v>5712</v>
      </c>
      <c r="BT572" s="17">
        <v>45044</v>
      </c>
      <c r="BU572" s="10" t="s">
        <v>5802</v>
      </c>
      <c r="BV572" s="9" t="s">
        <v>5803</v>
      </c>
      <c r="BW572" s="124" t="s">
        <v>113</v>
      </c>
      <c r="BX572" s="10" t="s">
        <v>114</v>
      </c>
      <c r="BY572" s="9" t="s">
        <v>103</v>
      </c>
      <c r="BZ572" s="10" t="s">
        <v>5095</v>
      </c>
      <c r="CA572" s="9" t="s">
        <v>103</v>
      </c>
      <c r="CB572" s="9" t="s">
        <v>117</v>
      </c>
      <c r="CC572" s="9" t="s">
        <v>5804</v>
      </c>
      <c r="CD572" s="10" t="s">
        <v>5805</v>
      </c>
      <c r="CE572" s="12" t="s">
        <v>103</v>
      </c>
      <c r="CF572" s="175"/>
      <c r="CG572" s="175"/>
      <c r="CH572" s="182" t="s">
        <v>245</v>
      </c>
      <c r="CI572" s="182" t="s">
        <v>246</v>
      </c>
      <c r="CJ572" s="182" t="s">
        <v>99</v>
      </c>
      <c r="CK572" s="182" t="s">
        <v>247</v>
      </c>
    </row>
    <row r="573" spans="1:89" ht="72" x14ac:dyDescent="0.25">
      <c r="A573" s="140">
        <v>25</v>
      </c>
      <c r="B573" s="11" t="s">
        <v>5806</v>
      </c>
      <c r="C573" s="9" t="s">
        <v>5807</v>
      </c>
      <c r="D573" s="9" t="s">
        <v>263</v>
      </c>
      <c r="E573" s="17">
        <v>45041</v>
      </c>
      <c r="F573" s="10" t="s">
        <v>5808</v>
      </c>
      <c r="G573" s="10" t="s">
        <v>5809</v>
      </c>
      <c r="H573" s="10" t="s">
        <v>5810</v>
      </c>
      <c r="I573" s="10" t="s">
        <v>1453</v>
      </c>
      <c r="J573" s="19">
        <v>901444590</v>
      </c>
      <c r="K573" s="9">
        <v>8</v>
      </c>
      <c r="L573" s="9" t="s">
        <v>1735</v>
      </c>
      <c r="M573" s="9" t="s">
        <v>95</v>
      </c>
      <c r="N573" s="10" t="s">
        <v>5811</v>
      </c>
      <c r="O573" s="10" t="s">
        <v>97</v>
      </c>
      <c r="P573" s="9" t="s">
        <v>4146</v>
      </c>
      <c r="Q573" s="10" t="s">
        <v>4147</v>
      </c>
      <c r="R573" s="10" t="s">
        <v>783</v>
      </c>
      <c r="S573" s="9" t="s">
        <v>784</v>
      </c>
      <c r="T573" s="28">
        <v>80792076</v>
      </c>
      <c r="U573" s="10" t="s">
        <v>783</v>
      </c>
      <c r="V573" s="9" t="s">
        <v>103</v>
      </c>
      <c r="W573" s="9" t="s">
        <v>103</v>
      </c>
      <c r="X573" s="9" t="s">
        <v>103</v>
      </c>
      <c r="Y573" s="9" t="s">
        <v>104</v>
      </c>
      <c r="Z573" s="18">
        <v>14335121</v>
      </c>
      <c r="AA573" s="9" t="s">
        <v>103</v>
      </c>
      <c r="AB573" s="9" t="s">
        <v>103</v>
      </c>
      <c r="AC573" s="18" t="s">
        <v>103</v>
      </c>
      <c r="AD573" s="6" t="s">
        <v>103</v>
      </c>
      <c r="AE573" s="9">
        <v>84123</v>
      </c>
      <c r="AF573" s="9">
        <v>218523</v>
      </c>
      <c r="AG573" s="19">
        <v>2018011001091</v>
      </c>
      <c r="AH573" s="17">
        <v>45043</v>
      </c>
      <c r="AI573" s="17">
        <v>45055</v>
      </c>
      <c r="AJ573" s="9" t="s">
        <v>103</v>
      </c>
      <c r="AK573" s="9" t="s">
        <v>103</v>
      </c>
      <c r="AL573" s="19" t="s">
        <v>103</v>
      </c>
      <c r="AM573" s="9" t="s">
        <v>103</v>
      </c>
      <c r="AN573" s="17" t="s">
        <v>103</v>
      </c>
      <c r="AO573" s="7">
        <v>0</v>
      </c>
      <c r="AP573" s="9" t="s">
        <v>103</v>
      </c>
      <c r="AQ573" s="7">
        <v>0</v>
      </c>
      <c r="AR573" s="9" t="s">
        <v>103</v>
      </c>
      <c r="AS573" s="7">
        <v>0</v>
      </c>
      <c r="AT573" s="3" t="s">
        <v>103</v>
      </c>
      <c r="AU573" s="7">
        <v>0</v>
      </c>
      <c r="AV573" s="3" t="s">
        <v>103</v>
      </c>
      <c r="AW573" s="7">
        <v>0</v>
      </c>
      <c r="AX573" s="3" t="s">
        <v>103</v>
      </c>
      <c r="AY573" s="7">
        <v>0</v>
      </c>
      <c r="AZ573" s="3" t="s">
        <v>103</v>
      </c>
      <c r="BA573" s="9">
        <v>0</v>
      </c>
      <c r="BB573" s="9">
        <v>0</v>
      </c>
      <c r="BC573" s="3">
        <f t="shared" si="34"/>
        <v>0</v>
      </c>
      <c r="BD573" s="8">
        <f t="shared" si="35"/>
        <v>14335121</v>
      </c>
      <c r="BE573" s="43">
        <v>0</v>
      </c>
      <c r="BF573" s="43">
        <v>0</v>
      </c>
      <c r="BG573" s="43">
        <v>0</v>
      </c>
      <c r="BH573" s="43">
        <v>0</v>
      </c>
      <c r="BI573" s="17">
        <v>45076</v>
      </c>
      <c r="BJ573" s="17">
        <v>45076</v>
      </c>
      <c r="BK573" s="183">
        <f t="shared" ca="1" si="36"/>
        <v>-1053</v>
      </c>
      <c r="BL573" s="9" t="s">
        <v>106</v>
      </c>
      <c r="BM573" s="10" t="s">
        <v>5812</v>
      </c>
      <c r="BN573" s="9" t="s">
        <v>107</v>
      </c>
      <c r="BO573" s="9" t="s">
        <v>5813</v>
      </c>
      <c r="BP573" s="9">
        <v>0</v>
      </c>
      <c r="BQ573" s="9" t="s">
        <v>5517</v>
      </c>
      <c r="BR573" s="17">
        <v>45044</v>
      </c>
      <c r="BS573" s="17" t="s">
        <v>5814</v>
      </c>
      <c r="BT573" s="17">
        <v>45054</v>
      </c>
      <c r="BU573" s="10" t="s">
        <v>5815</v>
      </c>
      <c r="BV573" s="10" t="s">
        <v>5816</v>
      </c>
      <c r="BW573" s="9" t="s">
        <v>113</v>
      </c>
      <c r="BX573" s="10" t="s">
        <v>132</v>
      </c>
      <c r="BY573" s="9" t="s">
        <v>103</v>
      </c>
      <c r="BZ573" s="9" t="s">
        <v>103</v>
      </c>
      <c r="CA573" s="9" t="s">
        <v>103</v>
      </c>
      <c r="CB573" s="9" t="s">
        <v>103</v>
      </c>
      <c r="CC573" s="9" t="s">
        <v>103</v>
      </c>
      <c r="CD573" s="10" t="s">
        <v>5817</v>
      </c>
      <c r="CE573" s="202">
        <v>45824</v>
      </c>
      <c r="CF573" s="175"/>
      <c r="CG573" s="175"/>
      <c r="CH573" s="182" t="s">
        <v>791</v>
      </c>
      <c r="CI573" s="182" t="s">
        <v>121</v>
      </c>
      <c r="CJ573" s="182" t="s">
        <v>99</v>
      </c>
      <c r="CK573" s="182" t="s">
        <v>792</v>
      </c>
    </row>
    <row r="574" spans="1:89" ht="72" x14ac:dyDescent="0.25">
      <c r="A574" s="140">
        <v>24</v>
      </c>
      <c r="B574" s="10" t="s">
        <v>5818</v>
      </c>
      <c r="C574" s="9" t="s">
        <v>5819</v>
      </c>
      <c r="D574" s="10" t="s">
        <v>250</v>
      </c>
      <c r="E574" s="17">
        <v>45041</v>
      </c>
      <c r="F574" s="10" t="s">
        <v>5820</v>
      </c>
      <c r="G574" s="10" t="s">
        <v>91</v>
      </c>
      <c r="H574" s="10" t="s">
        <v>5810</v>
      </c>
      <c r="I574" s="10" t="s">
        <v>1453</v>
      </c>
      <c r="J574" s="19">
        <v>860076580</v>
      </c>
      <c r="K574" s="9">
        <v>7</v>
      </c>
      <c r="L574" s="9" t="s">
        <v>1735</v>
      </c>
      <c r="M574" s="9" t="s">
        <v>95</v>
      </c>
      <c r="N574" s="10" t="s">
        <v>5821</v>
      </c>
      <c r="O574" s="11" t="s">
        <v>97</v>
      </c>
      <c r="P574" s="10" t="s">
        <v>4146</v>
      </c>
      <c r="Q574" s="10" t="s">
        <v>4147</v>
      </c>
      <c r="R574" s="10" t="s">
        <v>783</v>
      </c>
      <c r="S574" s="10" t="s">
        <v>784</v>
      </c>
      <c r="T574" s="10">
        <v>80792076</v>
      </c>
      <c r="U574" s="10" t="s">
        <v>783</v>
      </c>
      <c r="V574" s="10" t="s">
        <v>103</v>
      </c>
      <c r="W574" s="10" t="s">
        <v>103</v>
      </c>
      <c r="X574" s="10" t="s">
        <v>103</v>
      </c>
      <c r="Y574" s="9" t="s">
        <v>104</v>
      </c>
      <c r="Z574" s="18">
        <v>599409991</v>
      </c>
      <c r="AA574" s="10" t="s">
        <v>103</v>
      </c>
      <c r="AB574" s="10" t="s">
        <v>103</v>
      </c>
      <c r="AC574" s="10" t="s">
        <v>103</v>
      </c>
      <c r="AD574" s="6" t="s">
        <v>103</v>
      </c>
      <c r="AE574" s="9">
        <v>89423</v>
      </c>
      <c r="AF574" s="9">
        <v>278423</v>
      </c>
      <c r="AG574" s="19">
        <v>2022011000049</v>
      </c>
      <c r="AH574" s="20">
        <v>45072</v>
      </c>
      <c r="AI574" s="17">
        <v>45078</v>
      </c>
      <c r="AJ574" s="9" t="s">
        <v>103</v>
      </c>
      <c r="AK574" s="9" t="s">
        <v>103</v>
      </c>
      <c r="AL574" s="19" t="s">
        <v>103</v>
      </c>
      <c r="AM574" s="9" t="s">
        <v>103</v>
      </c>
      <c r="AN574" s="17" t="s">
        <v>103</v>
      </c>
      <c r="AO574" s="7">
        <v>0</v>
      </c>
      <c r="AP574" s="9" t="s">
        <v>103</v>
      </c>
      <c r="AQ574" s="7">
        <v>0</v>
      </c>
      <c r="AR574" s="9" t="s">
        <v>103</v>
      </c>
      <c r="AS574" s="7">
        <v>0</v>
      </c>
      <c r="AT574" s="3" t="s">
        <v>103</v>
      </c>
      <c r="AU574" s="7">
        <v>0</v>
      </c>
      <c r="AV574" s="3" t="s">
        <v>103</v>
      </c>
      <c r="AW574" s="7">
        <v>0</v>
      </c>
      <c r="AX574" s="3" t="s">
        <v>103</v>
      </c>
      <c r="AY574" s="7">
        <v>0</v>
      </c>
      <c r="AZ574" s="3" t="s">
        <v>103</v>
      </c>
      <c r="BA574" s="9">
        <v>0</v>
      </c>
      <c r="BB574" s="9">
        <v>0</v>
      </c>
      <c r="BC574" s="3">
        <f t="shared" si="34"/>
        <v>0</v>
      </c>
      <c r="BD574" s="8">
        <f t="shared" si="35"/>
        <v>599409991</v>
      </c>
      <c r="BE574" s="43">
        <v>0</v>
      </c>
      <c r="BF574" s="43">
        <v>0</v>
      </c>
      <c r="BG574" s="43">
        <v>0</v>
      </c>
      <c r="BH574" s="43">
        <v>0</v>
      </c>
      <c r="BI574" s="17">
        <v>45137</v>
      </c>
      <c r="BJ574" s="17">
        <v>45137</v>
      </c>
      <c r="BK574" s="183">
        <f t="shared" ca="1" si="36"/>
        <v>-992</v>
      </c>
      <c r="BL574" s="9" t="s">
        <v>106</v>
      </c>
      <c r="BM574" s="9" t="s">
        <v>95</v>
      </c>
      <c r="BN574" s="9" t="s">
        <v>107</v>
      </c>
      <c r="BO574" s="9" t="s">
        <v>5822</v>
      </c>
      <c r="BP574" s="9">
        <v>0</v>
      </c>
      <c r="BQ574" s="10" t="s">
        <v>109</v>
      </c>
      <c r="BR574" s="17">
        <v>45075</v>
      </c>
      <c r="BS574" s="9" t="s">
        <v>5823</v>
      </c>
      <c r="BT574" s="17">
        <v>45076</v>
      </c>
      <c r="BU574" s="10" t="s">
        <v>5824</v>
      </c>
      <c r="BV574" s="9" t="s">
        <v>131</v>
      </c>
      <c r="BW574" s="9" t="s">
        <v>113</v>
      </c>
      <c r="BX574" s="10" t="s">
        <v>132</v>
      </c>
      <c r="BY574" s="9" t="s">
        <v>103</v>
      </c>
      <c r="BZ574" s="9" t="s">
        <v>103</v>
      </c>
      <c r="CA574" s="9" t="s">
        <v>103</v>
      </c>
      <c r="CB574" s="9" t="s">
        <v>103</v>
      </c>
      <c r="CC574" s="9" t="s">
        <v>103</v>
      </c>
      <c r="CD574" s="10" t="s">
        <v>5825</v>
      </c>
      <c r="CE574" s="12" t="s">
        <v>4868</v>
      </c>
      <c r="CF574" s="175"/>
      <c r="CG574" s="175"/>
      <c r="CH574" s="182" t="s">
        <v>791</v>
      </c>
      <c r="CI574" s="182" t="s">
        <v>121</v>
      </c>
      <c r="CJ574" s="182" t="s">
        <v>99</v>
      </c>
      <c r="CK574" s="182" t="s">
        <v>792</v>
      </c>
    </row>
    <row r="575" spans="1:89" ht="72" x14ac:dyDescent="0.25">
      <c r="A575" s="140">
        <v>679</v>
      </c>
      <c r="B575" s="10" t="s">
        <v>5826</v>
      </c>
      <c r="C575" s="9" t="s">
        <v>5827</v>
      </c>
      <c r="D575" s="9" t="s">
        <v>321</v>
      </c>
      <c r="E575" s="17">
        <v>45041</v>
      </c>
      <c r="F575" s="10" t="s">
        <v>5828</v>
      </c>
      <c r="G575" s="10" t="s">
        <v>91</v>
      </c>
      <c r="H575" s="11" t="s">
        <v>92</v>
      </c>
      <c r="I575" s="11" t="s">
        <v>93</v>
      </c>
      <c r="J575" s="19">
        <v>11565174</v>
      </c>
      <c r="K575" s="9">
        <v>8</v>
      </c>
      <c r="L575" s="9" t="s">
        <v>94</v>
      </c>
      <c r="M575" s="9" t="s">
        <v>4564</v>
      </c>
      <c r="N575" s="10" t="s">
        <v>5829</v>
      </c>
      <c r="O575" s="10" t="s">
        <v>384</v>
      </c>
      <c r="P575" s="3" t="s">
        <v>98</v>
      </c>
      <c r="Q575" s="10" t="s">
        <v>99</v>
      </c>
      <c r="R575" s="10" t="s">
        <v>385</v>
      </c>
      <c r="S575" s="10" t="s">
        <v>386</v>
      </c>
      <c r="T575" s="11">
        <v>52517142</v>
      </c>
      <c r="U575" s="10" t="s">
        <v>385</v>
      </c>
      <c r="V575" s="9" t="s">
        <v>103</v>
      </c>
      <c r="W575" s="9" t="s">
        <v>103</v>
      </c>
      <c r="X575" s="9" t="s">
        <v>103</v>
      </c>
      <c r="Y575" s="9" t="s">
        <v>104</v>
      </c>
      <c r="Z575" s="18">
        <v>69216704</v>
      </c>
      <c r="AA575" s="10" t="s">
        <v>103</v>
      </c>
      <c r="AB575" s="10" t="s">
        <v>103</v>
      </c>
      <c r="AC575" s="18">
        <v>8652088</v>
      </c>
      <c r="AD575" s="6" t="s">
        <v>103</v>
      </c>
      <c r="AE575" s="9">
        <v>81723</v>
      </c>
      <c r="AF575" s="9">
        <v>230123</v>
      </c>
      <c r="AG575" s="19" t="s">
        <v>387</v>
      </c>
      <c r="AH575" s="20">
        <v>45054</v>
      </c>
      <c r="AI575" s="17">
        <v>45058</v>
      </c>
      <c r="AJ575" s="9" t="s">
        <v>103</v>
      </c>
      <c r="AK575" s="10" t="s">
        <v>103</v>
      </c>
      <c r="AL575" s="19" t="s">
        <v>103</v>
      </c>
      <c r="AM575" s="9" t="s">
        <v>103</v>
      </c>
      <c r="AN575" s="17" t="s">
        <v>103</v>
      </c>
      <c r="AO575" s="7">
        <v>0</v>
      </c>
      <c r="AP575" s="9" t="s">
        <v>103</v>
      </c>
      <c r="AQ575" s="7">
        <v>0</v>
      </c>
      <c r="AR575" s="9" t="s">
        <v>103</v>
      </c>
      <c r="AS575" s="7">
        <v>0</v>
      </c>
      <c r="AT575" s="3" t="s">
        <v>103</v>
      </c>
      <c r="AU575" s="7">
        <v>0</v>
      </c>
      <c r="AV575" s="3" t="s">
        <v>103</v>
      </c>
      <c r="AW575" s="7">
        <v>0</v>
      </c>
      <c r="AX575" s="3" t="s">
        <v>103</v>
      </c>
      <c r="AY575" s="7">
        <v>0</v>
      </c>
      <c r="AZ575" s="3" t="s">
        <v>103</v>
      </c>
      <c r="BA575" s="9">
        <v>0</v>
      </c>
      <c r="BB575" s="13" t="s">
        <v>103</v>
      </c>
      <c r="BC575" s="3">
        <f t="shared" si="34"/>
        <v>0</v>
      </c>
      <c r="BD575" s="8">
        <f t="shared" si="35"/>
        <v>69216704</v>
      </c>
      <c r="BE575" s="43">
        <v>0</v>
      </c>
      <c r="BF575" s="43">
        <v>0</v>
      </c>
      <c r="BG575" s="43">
        <v>0</v>
      </c>
      <c r="BH575" s="43">
        <v>0</v>
      </c>
      <c r="BI575" s="17">
        <v>45291</v>
      </c>
      <c r="BJ575" s="17">
        <v>45291</v>
      </c>
      <c r="BK575" s="183">
        <f t="shared" ca="1" si="36"/>
        <v>-838</v>
      </c>
      <c r="BL575" s="10" t="s">
        <v>127</v>
      </c>
      <c r="BM575" s="9" t="s">
        <v>4991</v>
      </c>
      <c r="BN575" s="9" t="s">
        <v>107</v>
      </c>
      <c r="BO575" s="9" t="s">
        <v>5830</v>
      </c>
      <c r="BP575" s="9">
        <v>0</v>
      </c>
      <c r="BQ575" s="10" t="s">
        <v>109</v>
      </c>
      <c r="BR575" s="17">
        <v>45057</v>
      </c>
      <c r="BS575" s="9" t="s">
        <v>5695</v>
      </c>
      <c r="BT575" s="17">
        <v>45058</v>
      </c>
      <c r="BU575" s="10" t="s">
        <v>5831</v>
      </c>
      <c r="BV575" s="9" t="s">
        <v>131</v>
      </c>
      <c r="BW575" s="124" t="s">
        <v>113</v>
      </c>
      <c r="BX575" s="10" t="s">
        <v>132</v>
      </c>
      <c r="BY575" s="11" t="s">
        <v>103</v>
      </c>
      <c r="BZ575" s="10" t="s">
        <v>142</v>
      </c>
      <c r="CA575" s="9" t="s">
        <v>103</v>
      </c>
      <c r="CB575" s="9" t="s">
        <v>160</v>
      </c>
      <c r="CC575" s="9" t="s">
        <v>5832</v>
      </c>
      <c r="CD575" s="10" t="s">
        <v>5833</v>
      </c>
      <c r="CE575" s="12" t="s">
        <v>103</v>
      </c>
      <c r="CF575" s="175"/>
      <c r="CG575" s="175"/>
      <c r="CH575" s="182" t="s">
        <v>245</v>
      </c>
      <c r="CI575" s="182" t="s">
        <v>246</v>
      </c>
      <c r="CJ575" s="182" t="s">
        <v>99</v>
      </c>
      <c r="CK575" s="182" t="s">
        <v>247</v>
      </c>
    </row>
    <row r="576" spans="1:89" ht="72" x14ac:dyDescent="0.25">
      <c r="A576" s="140">
        <v>682</v>
      </c>
      <c r="B576" s="10" t="s">
        <v>5834</v>
      </c>
      <c r="C576" s="9" t="s">
        <v>5835</v>
      </c>
      <c r="D576" s="9" t="s">
        <v>321</v>
      </c>
      <c r="E576" s="17">
        <v>45041</v>
      </c>
      <c r="F576" s="10" t="s">
        <v>5836</v>
      </c>
      <c r="G576" s="10" t="s">
        <v>91</v>
      </c>
      <c r="H576" s="11" t="s">
        <v>92</v>
      </c>
      <c r="I576" s="11" t="s">
        <v>93</v>
      </c>
      <c r="J576" s="19">
        <v>1117530408</v>
      </c>
      <c r="K576" s="9">
        <v>0</v>
      </c>
      <c r="L576" s="9" t="s">
        <v>94</v>
      </c>
      <c r="M576" s="9" t="s">
        <v>2422</v>
      </c>
      <c r="N576" s="10" t="s">
        <v>5837</v>
      </c>
      <c r="O576" s="10" t="s">
        <v>384</v>
      </c>
      <c r="P576" s="3" t="s">
        <v>98</v>
      </c>
      <c r="Q576" s="10" t="s">
        <v>99</v>
      </c>
      <c r="R576" s="10" t="s">
        <v>385</v>
      </c>
      <c r="S576" s="10" t="s">
        <v>386</v>
      </c>
      <c r="T576" s="11">
        <v>52517142</v>
      </c>
      <c r="U576" s="10" t="s">
        <v>385</v>
      </c>
      <c r="V576" s="9" t="s">
        <v>103</v>
      </c>
      <c r="W576" s="9" t="s">
        <v>103</v>
      </c>
      <c r="X576" s="9" t="s">
        <v>103</v>
      </c>
      <c r="Y576" s="9" t="s">
        <v>104</v>
      </c>
      <c r="Z576" s="18">
        <v>68639872</v>
      </c>
      <c r="AA576" s="10" t="s">
        <v>103</v>
      </c>
      <c r="AB576" s="10" t="s">
        <v>103</v>
      </c>
      <c r="AC576" s="18">
        <v>8652088</v>
      </c>
      <c r="AD576" s="6" t="s">
        <v>103</v>
      </c>
      <c r="AE576" s="9">
        <v>81923</v>
      </c>
      <c r="AF576" s="9">
        <v>237223</v>
      </c>
      <c r="AG576" s="19">
        <v>2022011000057</v>
      </c>
      <c r="AH576" s="20">
        <v>45055</v>
      </c>
      <c r="AI576" s="17">
        <v>45057</v>
      </c>
      <c r="AJ576" s="9" t="s">
        <v>103</v>
      </c>
      <c r="AK576" s="10" t="s">
        <v>103</v>
      </c>
      <c r="AL576" s="19" t="s">
        <v>103</v>
      </c>
      <c r="AM576" s="9" t="s">
        <v>103</v>
      </c>
      <c r="AN576" s="17" t="s">
        <v>103</v>
      </c>
      <c r="AO576" s="7">
        <v>0</v>
      </c>
      <c r="AP576" s="9" t="s">
        <v>103</v>
      </c>
      <c r="AQ576" s="7">
        <v>0</v>
      </c>
      <c r="AR576" s="9" t="s">
        <v>103</v>
      </c>
      <c r="AS576" s="7">
        <v>0</v>
      </c>
      <c r="AT576" s="3" t="s">
        <v>103</v>
      </c>
      <c r="AU576" s="7">
        <v>0</v>
      </c>
      <c r="AV576" s="3" t="s">
        <v>103</v>
      </c>
      <c r="AW576" s="7">
        <v>0</v>
      </c>
      <c r="AX576" s="3" t="s">
        <v>103</v>
      </c>
      <c r="AY576" s="7">
        <v>0</v>
      </c>
      <c r="AZ576" s="3" t="s">
        <v>103</v>
      </c>
      <c r="BA576" s="9">
        <v>0</v>
      </c>
      <c r="BB576" s="13" t="s">
        <v>103</v>
      </c>
      <c r="BC576" s="3">
        <f t="shared" ref="BC576:BC639" si="37">BJ576-BI576</f>
        <v>0</v>
      </c>
      <c r="BD576" s="8">
        <f t="shared" si="35"/>
        <v>68639872</v>
      </c>
      <c r="BE576" s="43">
        <v>0</v>
      </c>
      <c r="BF576" s="43">
        <v>0</v>
      </c>
      <c r="BG576" s="43">
        <v>0</v>
      </c>
      <c r="BH576" s="43">
        <v>0</v>
      </c>
      <c r="BI576" s="17">
        <v>45291</v>
      </c>
      <c r="BJ576" s="17">
        <v>45291</v>
      </c>
      <c r="BK576" s="183">
        <f t="shared" ca="1" si="36"/>
        <v>-838</v>
      </c>
      <c r="BL576" s="10" t="s">
        <v>127</v>
      </c>
      <c r="BM576" s="10" t="s">
        <v>5838</v>
      </c>
      <c r="BN576" s="9" t="s">
        <v>107</v>
      </c>
      <c r="BO576" s="9" t="s">
        <v>5839</v>
      </c>
      <c r="BP576" s="9">
        <v>0</v>
      </c>
      <c r="BQ576" s="10" t="s">
        <v>109</v>
      </c>
      <c r="BR576" s="17">
        <v>45057</v>
      </c>
      <c r="BS576" s="9" t="s">
        <v>5840</v>
      </c>
      <c r="BT576" s="17">
        <v>45057</v>
      </c>
      <c r="BU576" s="10" t="s">
        <v>5841</v>
      </c>
      <c r="BV576" s="9" t="s">
        <v>131</v>
      </c>
      <c r="BW576" s="124" t="s">
        <v>113</v>
      </c>
      <c r="BX576" s="10" t="s">
        <v>132</v>
      </c>
      <c r="BY576" s="11" t="s">
        <v>103</v>
      </c>
      <c r="BZ576" s="10" t="s">
        <v>142</v>
      </c>
      <c r="CA576" s="9" t="s">
        <v>103</v>
      </c>
      <c r="CB576" s="9" t="s">
        <v>160</v>
      </c>
      <c r="CC576" s="9" t="s">
        <v>5842</v>
      </c>
      <c r="CD576" s="10" t="s">
        <v>5843</v>
      </c>
      <c r="CE576" s="12" t="s">
        <v>103</v>
      </c>
      <c r="CF576" s="175"/>
      <c r="CG576" s="175"/>
      <c r="CH576" s="182" t="s">
        <v>245</v>
      </c>
      <c r="CI576" s="182" t="s">
        <v>246</v>
      </c>
      <c r="CJ576" s="182" t="s">
        <v>99</v>
      </c>
      <c r="CK576" s="182" t="s">
        <v>247</v>
      </c>
    </row>
    <row r="577" spans="1:89" ht="90" x14ac:dyDescent="0.25">
      <c r="A577" s="140">
        <v>678</v>
      </c>
      <c r="B577" s="10" t="s">
        <v>5844</v>
      </c>
      <c r="C577" s="9" t="s">
        <v>5845</v>
      </c>
      <c r="D577" s="9" t="s">
        <v>321</v>
      </c>
      <c r="E577" s="17">
        <v>45043</v>
      </c>
      <c r="F577" s="10" t="s">
        <v>5846</v>
      </c>
      <c r="G577" s="10" t="s">
        <v>91</v>
      </c>
      <c r="H577" s="11" t="s">
        <v>92</v>
      </c>
      <c r="I577" s="11" t="s">
        <v>93</v>
      </c>
      <c r="J577" s="19">
        <v>11806311</v>
      </c>
      <c r="K577" s="9">
        <v>6</v>
      </c>
      <c r="L577" s="9" t="s">
        <v>94</v>
      </c>
      <c r="M577" s="9" t="s">
        <v>4564</v>
      </c>
      <c r="N577" s="10" t="s">
        <v>5847</v>
      </c>
      <c r="O577" s="10" t="s">
        <v>384</v>
      </c>
      <c r="P577" s="3" t="s">
        <v>98</v>
      </c>
      <c r="Q577" s="10" t="s">
        <v>99</v>
      </c>
      <c r="R577" s="10" t="s">
        <v>385</v>
      </c>
      <c r="S577" s="10" t="s">
        <v>386</v>
      </c>
      <c r="T577" s="11">
        <v>52517142</v>
      </c>
      <c r="U577" s="10" t="s">
        <v>385</v>
      </c>
      <c r="V577" s="10" t="s">
        <v>103</v>
      </c>
      <c r="W577" s="10" t="s">
        <v>103</v>
      </c>
      <c r="X577" s="10" t="s">
        <v>103</v>
      </c>
      <c r="Y577" s="9" t="s">
        <v>104</v>
      </c>
      <c r="Z577" s="18">
        <v>69216676</v>
      </c>
      <c r="AA577" s="10" t="s">
        <v>103</v>
      </c>
      <c r="AB577" s="10" t="s">
        <v>103</v>
      </c>
      <c r="AC577" s="18">
        <v>8652088</v>
      </c>
      <c r="AD577" s="6" t="s">
        <v>103</v>
      </c>
      <c r="AE577" s="9">
        <v>81623</v>
      </c>
      <c r="AF577" s="9" t="s">
        <v>5848</v>
      </c>
      <c r="AG577" s="19">
        <v>2022011000057</v>
      </c>
      <c r="AH577" s="20">
        <v>45054</v>
      </c>
      <c r="AI577" s="17">
        <v>45064</v>
      </c>
      <c r="AJ577" s="9" t="s">
        <v>103</v>
      </c>
      <c r="AK577" s="10" t="s">
        <v>103</v>
      </c>
      <c r="AL577" s="19" t="s">
        <v>103</v>
      </c>
      <c r="AM577" s="9" t="s">
        <v>103</v>
      </c>
      <c r="AN577" s="17" t="s">
        <v>103</v>
      </c>
      <c r="AO577" s="7">
        <v>0</v>
      </c>
      <c r="AP577" s="9" t="s">
        <v>103</v>
      </c>
      <c r="AQ577" s="7">
        <v>0</v>
      </c>
      <c r="AR577" s="9" t="s">
        <v>103</v>
      </c>
      <c r="AS577" s="7">
        <v>0</v>
      </c>
      <c r="AT577" s="3" t="s">
        <v>103</v>
      </c>
      <c r="AU577" s="7">
        <v>0</v>
      </c>
      <c r="AV577" s="3" t="s">
        <v>103</v>
      </c>
      <c r="AW577" s="7">
        <v>0</v>
      </c>
      <c r="AX577" s="3" t="s">
        <v>103</v>
      </c>
      <c r="AY577" s="7">
        <v>0</v>
      </c>
      <c r="AZ577" s="3" t="s">
        <v>103</v>
      </c>
      <c r="BA577" s="9">
        <v>0</v>
      </c>
      <c r="BB577" s="13" t="s">
        <v>103</v>
      </c>
      <c r="BC577" s="3">
        <f t="shared" si="37"/>
        <v>0</v>
      </c>
      <c r="BD577" s="8">
        <f t="shared" si="35"/>
        <v>69216676</v>
      </c>
      <c r="BE577" s="43">
        <v>0</v>
      </c>
      <c r="BF577" s="43">
        <v>0</v>
      </c>
      <c r="BG577" s="43">
        <v>0</v>
      </c>
      <c r="BH577" s="43">
        <v>0</v>
      </c>
      <c r="BI577" s="17">
        <v>45291</v>
      </c>
      <c r="BJ577" s="17">
        <v>45291</v>
      </c>
      <c r="BK577" s="183">
        <f t="shared" ca="1" si="36"/>
        <v>-838</v>
      </c>
      <c r="BL577" s="10" t="s">
        <v>127</v>
      </c>
      <c r="BM577" s="9" t="s">
        <v>4991</v>
      </c>
      <c r="BN577" s="9" t="s">
        <v>107</v>
      </c>
      <c r="BO577" s="9" t="s">
        <v>5849</v>
      </c>
      <c r="BP577" s="9">
        <v>0</v>
      </c>
      <c r="BQ577" s="10" t="s">
        <v>109</v>
      </c>
      <c r="BR577" s="17">
        <v>45063</v>
      </c>
      <c r="BS577" s="17" t="s">
        <v>5850</v>
      </c>
      <c r="BT577" s="17">
        <v>45064</v>
      </c>
      <c r="BU577" s="10" t="s">
        <v>5851</v>
      </c>
      <c r="BV577" s="9" t="s">
        <v>131</v>
      </c>
      <c r="BW577" s="124" t="s">
        <v>113</v>
      </c>
      <c r="BX577" s="10" t="s">
        <v>132</v>
      </c>
      <c r="BY577" s="11" t="s">
        <v>103</v>
      </c>
      <c r="BZ577" s="10" t="s">
        <v>142</v>
      </c>
      <c r="CA577" s="9" t="s">
        <v>103</v>
      </c>
      <c r="CB577" s="9" t="s">
        <v>160</v>
      </c>
      <c r="CC577" s="9" t="s">
        <v>5852</v>
      </c>
      <c r="CD577" s="10" t="s">
        <v>5853</v>
      </c>
      <c r="CE577" s="12" t="s">
        <v>103</v>
      </c>
      <c r="CF577" s="175"/>
      <c r="CG577" s="175"/>
      <c r="CH577" s="182" t="s">
        <v>245</v>
      </c>
      <c r="CI577" s="182" t="s">
        <v>246</v>
      </c>
      <c r="CJ577" s="182" t="s">
        <v>99</v>
      </c>
      <c r="CK577" s="182" t="s">
        <v>247</v>
      </c>
    </row>
    <row r="578" spans="1:89" ht="72" x14ac:dyDescent="0.25">
      <c r="A578" s="140">
        <v>757</v>
      </c>
      <c r="B578" s="10" t="s">
        <v>5854</v>
      </c>
      <c r="C578" s="13" t="s">
        <v>5855</v>
      </c>
      <c r="D578" s="13" t="s">
        <v>321</v>
      </c>
      <c r="E578" s="39">
        <v>45043</v>
      </c>
      <c r="F578" s="10" t="s">
        <v>5856</v>
      </c>
      <c r="G578" s="10" t="s">
        <v>91</v>
      </c>
      <c r="H578" s="11" t="s">
        <v>1452</v>
      </c>
      <c r="I578" s="10" t="s">
        <v>1453</v>
      </c>
      <c r="J578" s="19">
        <v>800240450</v>
      </c>
      <c r="K578" s="9">
        <v>2</v>
      </c>
      <c r="L578" s="9" t="s">
        <v>1735</v>
      </c>
      <c r="M578" s="9" t="s">
        <v>95</v>
      </c>
      <c r="N578" s="10" t="s">
        <v>5857</v>
      </c>
      <c r="O578" s="10" t="s">
        <v>97</v>
      </c>
      <c r="P578" s="10" t="s">
        <v>168</v>
      </c>
      <c r="Q578" s="10" t="s">
        <v>99</v>
      </c>
      <c r="R578" s="10" t="s">
        <v>640</v>
      </c>
      <c r="S578" s="10" t="s">
        <v>641</v>
      </c>
      <c r="T578" s="11">
        <v>51728425</v>
      </c>
      <c r="U578" s="10" t="s">
        <v>640</v>
      </c>
      <c r="V578" s="2" t="s">
        <v>103</v>
      </c>
      <c r="W578" s="2" t="s">
        <v>103</v>
      </c>
      <c r="X578" s="2" t="s">
        <v>103</v>
      </c>
      <c r="Y578" s="9" t="s">
        <v>185</v>
      </c>
      <c r="Z578" s="18">
        <v>25000000</v>
      </c>
      <c r="AA578" s="2" t="s">
        <v>103</v>
      </c>
      <c r="AB578" s="2" t="s">
        <v>103</v>
      </c>
      <c r="AC578" s="18" t="s">
        <v>103</v>
      </c>
      <c r="AD578" s="6" t="s">
        <v>103</v>
      </c>
      <c r="AE578" s="9">
        <v>78323</v>
      </c>
      <c r="AF578" s="9">
        <v>287023</v>
      </c>
      <c r="AG578" s="19" t="s">
        <v>103</v>
      </c>
      <c r="AH578" s="20">
        <v>45075</v>
      </c>
      <c r="AI578" s="25">
        <v>45090</v>
      </c>
      <c r="AJ578" s="9" t="s">
        <v>103</v>
      </c>
      <c r="AK578" s="9" t="s">
        <v>103</v>
      </c>
      <c r="AL578" s="19" t="s">
        <v>103</v>
      </c>
      <c r="AM578" s="9" t="s">
        <v>103</v>
      </c>
      <c r="AN578" s="17" t="s">
        <v>103</v>
      </c>
      <c r="AO578" s="7">
        <v>0</v>
      </c>
      <c r="AP578" s="9" t="s">
        <v>103</v>
      </c>
      <c r="AQ578" s="7">
        <v>0</v>
      </c>
      <c r="AR578" s="9" t="s">
        <v>103</v>
      </c>
      <c r="AS578" s="7">
        <v>0</v>
      </c>
      <c r="AT578" s="3" t="s">
        <v>103</v>
      </c>
      <c r="AU578" s="7">
        <v>0</v>
      </c>
      <c r="AV578" s="3" t="s">
        <v>103</v>
      </c>
      <c r="AW578" s="7">
        <v>0</v>
      </c>
      <c r="AX578" s="3" t="s">
        <v>103</v>
      </c>
      <c r="AY578" s="7">
        <v>0</v>
      </c>
      <c r="AZ578" s="3" t="s">
        <v>103</v>
      </c>
      <c r="BA578" s="9">
        <v>0</v>
      </c>
      <c r="BB578" s="9">
        <v>0</v>
      </c>
      <c r="BC578" s="3">
        <f t="shared" si="37"/>
        <v>0</v>
      </c>
      <c r="BD578" s="8">
        <f t="shared" si="35"/>
        <v>25000000</v>
      </c>
      <c r="BE578" s="43">
        <v>0</v>
      </c>
      <c r="BF578" s="43">
        <v>0</v>
      </c>
      <c r="BG578" s="43">
        <v>0</v>
      </c>
      <c r="BH578" s="43">
        <v>0</v>
      </c>
      <c r="BI578" s="25">
        <v>45120</v>
      </c>
      <c r="BJ578" s="25">
        <v>45120</v>
      </c>
      <c r="BK578" s="183">
        <f t="shared" ca="1" si="36"/>
        <v>-1009</v>
      </c>
      <c r="BL578" s="3" t="s">
        <v>106</v>
      </c>
      <c r="BM578" s="9" t="s">
        <v>95</v>
      </c>
      <c r="BN578" s="3" t="s">
        <v>107</v>
      </c>
      <c r="BO578" s="3" t="s">
        <v>5858</v>
      </c>
      <c r="BP578" s="3">
        <v>0</v>
      </c>
      <c r="BQ578" s="2" t="s">
        <v>109</v>
      </c>
      <c r="BR578" s="4">
        <v>45090</v>
      </c>
      <c r="BS578" s="3" t="s">
        <v>5859</v>
      </c>
      <c r="BT578" s="4">
        <v>45090</v>
      </c>
      <c r="BU578" s="10" t="s">
        <v>5860</v>
      </c>
      <c r="BV578" s="10" t="s">
        <v>5861</v>
      </c>
      <c r="BW578" s="9" t="s">
        <v>113</v>
      </c>
      <c r="BX578" s="10" t="s">
        <v>132</v>
      </c>
      <c r="BY578" s="9" t="s">
        <v>103</v>
      </c>
      <c r="BZ578" s="29" t="s">
        <v>103</v>
      </c>
      <c r="CA578" s="29" t="s">
        <v>103</v>
      </c>
      <c r="CB578" s="29" t="s">
        <v>103</v>
      </c>
      <c r="CC578" s="29" t="s">
        <v>103</v>
      </c>
      <c r="CD578" s="10" t="s">
        <v>5862</v>
      </c>
      <c r="CE578" s="12" t="s">
        <v>4200</v>
      </c>
      <c r="CF578" s="175"/>
      <c r="CG578" s="175"/>
      <c r="CH578" s="182" t="s">
        <v>635</v>
      </c>
      <c r="CI578" s="182" t="s">
        <v>121</v>
      </c>
      <c r="CJ578" s="182" t="s">
        <v>99</v>
      </c>
      <c r="CK578" s="182" t="s">
        <v>122</v>
      </c>
    </row>
    <row r="579" spans="1:89" ht="90" x14ac:dyDescent="0.25">
      <c r="A579" s="140">
        <v>711</v>
      </c>
      <c r="B579" s="10" t="s">
        <v>5863</v>
      </c>
      <c r="C579" s="9" t="s">
        <v>5864</v>
      </c>
      <c r="D579" s="9" t="s">
        <v>263</v>
      </c>
      <c r="E579" s="17">
        <v>45043</v>
      </c>
      <c r="F579" s="11" t="s">
        <v>5865</v>
      </c>
      <c r="G579" s="10" t="s">
        <v>91</v>
      </c>
      <c r="H579" s="11" t="s">
        <v>92</v>
      </c>
      <c r="I579" s="11" t="s">
        <v>93</v>
      </c>
      <c r="J579" s="19">
        <v>1026259549</v>
      </c>
      <c r="K579" s="9">
        <v>1</v>
      </c>
      <c r="L579" s="9" t="s">
        <v>94</v>
      </c>
      <c r="M579" s="3" t="s">
        <v>95</v>
      </c>
      <c r="N579" s="10" t="s">
        <v>5866</v>
      </c>
      <c r="O579" s="11" t="s">
        <v>97</v>
      </c>
      <c r="P579" s="3" t="s">
        <v>98</v>
      </c>
      <c r="Q579" s="10" t="s">
        <v>99</v>
      </c>
      <c r="R579" s="10" t="s">
        <v>653</v>
      </c>
      <c r="S579" s="10" t="s">
        <v>654</v>
      </c>
      <c r="T579" s="11">
        <v>52032888</v>
      </c>
      <c r="U579" s="10" t="s">
        <v>653</v>
      </c>
      <c r="V579" s="11" t="s">
        <v>655</v>
      </c>
      <c r="W579" s="9" t="s">
        <v>103</v>
      </c>
      <c r="X579" s="9" t="s">
        <v>103</v>
      </c>
      <c r="Y579" s="9" t="s">
        <v>104</v>
      </c>
      <c r="Z579" s="18">
        <v>26563411</v>
      </c>
      <c r="AA579" s="10" t="s">
        <v>103</v>
      </c>
      <c r="AB579" s="10" t="s">
        <v>103</v>
      </c>
      <c r="AC579" s="18">
        <v>3794773</v>
      </c>
      <c r="AD579" s="6" t="s">
        <v>103</v>
      </c>
      <c r="AE579" s="9">
        <v>84723</v>
      </c>
      <c r="AF579" s="9">
        <v>235723</v>
      </c>
      <c r="AG579" s="19">
        <v>2022011000068</v>
      </c>
      <c r="AH579" s="17">
        <v>45054</v>
      </c>
      <c r="AI579" s="17">
        <v>45056</v>
      </c>
      <c r="AJ579" s="9" t="s">
        <v>103</v>
      </c>
      <c r="AK579" s="10" t="s">
        <v>103</v>
      </c>
      <c r="AL579" s="19" t="s">
        <v>103</v>
      </c>
      <c r="AM579" s="9" t="s">
        <v>103</v>
      </c>
      <c r="AN579" s="17" t="s">
        <v>103</v>
      </c>
      <c r="AO579" s="7">
        <v>2782824</v>
      </c>
      <c r="AP579" s="17">
        <v>45260</v>
      </c>
      <c r="AQ579" s="7">
        <v>8287784</v>
      </c>
      <c r="AR579" s="17">
        <v>45289</v>
      </c>
      <c r="AS579" s="7">
        <v>0</v>
      </c>
      <c r="AT579" s="3" t="s">
        <v>103</v>
      </c>
      <c r="AU579" s="7">
        <v>0</v>
      </c>
      <c r="AV579" s="3" t="s">
        <v>103</v>
      </c>
      <c r="AW579" s="7">
        <v>0</v>
      </c>
      <c r="AX579" s="3" t="s">
        <v>103</v>
      </c>
      <c r="AY579" s="7">
        <v>0</v>
      </c>
      <c r="AZ579" s="3" t="s">
        <v>103</v>
      </c>
      <c r="BA579" s="9">
        <v>1</v>
      </c>
      <c r="BB579" s="17">
        <v>45289</v>
      </c>
      <c r="BC579" s="3">
        <f t="shared" si="37"/>
        <v>91</v>
      </c>
      <c r="BD579" s="8">
        <f t="shared" si="35"/>
        <v>37634019</v>
      </c>
      <c r="BE579" s="154">
        <f>BF579+BG579+BH579</f>
        <v>8287784</v>
      </c>
      <c r="BF579" s="7">
        <v>8287784</v>
      </c>
      <c r="BG579" s="7">
        <v>0</v>
      </c>
      <c r="BH579" s="7">
        <v>0</v>
      </c>
      <c r="BI579" s="17">
        <v>45260</v>
      </c>
      <c r="BJ579" s="17">
        <v>45351</v>
      </c>
      <c r="BK579" s="183">
        <f t="shared" ca="1" si="36"/>
        <v>-778</v>
      </c>
      <c r="BL579" s="10" t="s">
        <v>127</v>
      </c>
      <c r="BM579" s="10" t="s">
        <v>95</v>
      </c>
      <c r="BN579" s="9" t="s">
        <v>107</v>
      </c>
      <c r="BO579" s="9" t="s">
        <v>5867</v>
      </c>
      <c r="BP579" s="9">
        <v>0</v>
      </c>
      <c r="BQ579" s="10" t="s">
        <v>109</v>
      </c>
      <c r="BR579" s="17">
        <v>45055</v>
      </c>
      <c r="BS579" s="9" t="s">
        <v>5868</v>
      </c>
      <c r="BT579" s="17">
        <v>45056</v>
      </c>
      <c r="BU579" s="10" t="s">
        <v>5869</v>
      </c>
      <c r="BV579" s="10" t="s">
        <v>5870</v>
      </c>
      <c r="BW579" s="124" t="s">
        <v>113</v>
      </c>
      <c r="BX579" s="11" t="s">
        <v>258</v>
      </c>
      <c r="BY579" s="11" t="s">
        <v>103</v>
      </c>
      <c r="BZ579" s="10" t="s">
        <v>1759</v>
      </c>
      <c r="CA579" s="9" t="s">
        <v>103</v>
      </c>
      <c r="CB579" s="9" t="s">
        <v>117</v>
      </c>
      <c r="CC579" s="9" t="s">
        <v>5871</v>
      </c>
      <c r="CD579" s="10" t="s">
        <v>5872</v>
      </c>
      <c r="CE579" s="12" t="s">
        <v>103</v>
      </c>
      <c r="CF579" s="175"/>
      <c r="CG579" s="175"/>
      <c r="CH579" s="182" t="s">
        <v>245</v>
      </c>
      <c r="CI579" s="182" t="s">
        <v>246</v>
      </c>
      <c r="CJ579" s="182" t="s">
        <v>99</v>
      </c>
      <c r="CK579" s="182" t="s">
        <v>247</v>
      </c>
    </row>
    <row r="580" spans="1:89" ht="72" x14ac:dyDescent="0.25">
      <c r="A580" s="140">
        <v>691</v>
      </c>
      <c r="B580" s="10" t="s">
        <v>5873</v>
      </c>
      <c r="C580" s="9" t="s">
        <v>5874</v>
      </c>
      <c r="D580" s="10" t="s">
        <v>250</v>
      </c>
      <c r="E580" s="17">
        <v>45044</v>
      </c>
      <c r="F580" s="10" t="s">
        <v>5875</v>
      </c>
      <c r="G580" s="10" t="s">
        <v>91</v>
      </c>
      <c r="H580" s="11" t="s">
        <v>92</v>
      </c>
      <c r="I580" s="11" t="s">
        <v>93</v>
      </c>
      <c r="J580" s="19">
        <v>27028404</v>
      </c>
      <c r="K580" s="9">
        <v>2</v>
      </c>
      <c r="L580" s="9" t="s">
        <v>94</v>
      </c>
      <c r="M580" s="3" t="s">
        <v>95</v>
      </c>
      <c r="N580" s="10" t="s">
        <v>5876</v>
      </c>
      <c r="O580" s="10" t="s">
        <v>384</v>
      </c>
      <c r="P580" s="3" t="s">
        <v>98</v>
      </c>
      <c r="Q580" s="10" t="s">
        <v>99</v>
      </c>
      <c r="R580" s="10" t="s">
        <v>385</v>
      </c>
      <c r="S580" s="10" t="s">
        <v>386</v>
      </c>
      <c r="T580" s="11">
        <v>52517142</v>
      </c>
      <c r="U580" s="10" t="s">
        <v>385</v>
      </c>
      <c r="V580" s="9" t="s">
        <v>103</v>
      </c>
      <c r="W580" s="9" t="s">
        <v>103</v>
      </c>
      <c r="X580" s="9" t="s">
        <v>103</v>
      </c>
      <c r="Y580" s="9" t="s">
        <v>104</v>
      </c>
      <c r="Z580" s="18">
        <v>68639872</v>
      </c>
      <c r="AA580" s="10" t="s">
        <v>103</v>
      </c>
      <c r="AB580" s="10" t="s">
        <v>103</v>
      </c>
      <c r="AC580" s="18">
        <v>8652088</v>
      </c>
      <c r="AD580" s="6" t="s">
        <v>103</v>
      </c>
      <c r="AE580" s="9">
        <v>82423</v>
      </c>
      <c r="AF580" s="9">
        <v>232023</v>
      </c>
      <c r="AG580" s="19">
        <v>2022011000068</v>
      </c>
      <c r="AH580" s="20">
        <v>45054</v>
      </c>
      <c r="AI580" s="17">
        <v>45055</v>
      </c>
      <c r="AJ580" s="9" t="s">
        <v>103</v>
      </c>
      <c r="AK580" s="10" t="s">
        <v>103</v>
      </c>
      <c r="AL580" s="19" t="s">
        <v>103</v>
      </c>
      <c r="AM580" s="9" t="s">
        <v>103</v>
      </c>
      <c r="AN580" s="17" t="s">
        <v>103</v>
      </c>
      <c r="AO580" s="7">
        <v>0</v>
      </c>
      <c r="AP580" s="9" t="s">
        <v>103</v>
      </c>
      <c r="AQ580" s="7">
        <v>0</v>
      </c>
      <c r="AR580" s="9" t="s">
        <v>103</v>
      </c>
      <c r="AS580" s="7">
        <v>0</v>
      </c>
      <c r="AT580" s="3" t="s">
        <v>103</v>
      </c>
      <c r="AU580" s="7">
        <v>0</v>
      </c>
      <c r="AV580" s="3" t="s">
        <v>103</v>
      </c>
      <c r="AW580" s="7">
        <v>0</v>
      </c>
      <c r="AX580" s="3" t="s">
        <v>103</v>
      </c>
      <c r="AY580" s="7">
        <v>0</v>
      </c>
      <c r="AZ580" s="3" t="s">
        <v>103</v>
      </c>
      <c r="BA580" s="9">
        <v>0</v>
      </c>
      <c r="BB580" s="13" t="s">
        <v>103</v>
      </c>
      <c r="BC580" s="3">
        <f t="shared" si="37"/>
        <v>0</v>
      </c>
      <c r="BD580" s="8">
        <f t="shared" si="35"/>
        <v>68639872</v>
      </c>
      <c r="BE580" s="43">
        <v>0</v>
      </c>
      <c r="BF580" s="43">
        <v>0</v>
      </c>
      <c r="BG580" s="43">
        <v>0</v>
      </c>
      <c r="BH580" s="43">
        <v>0</v>
      </c>
      <c r="BI580" s="17">
        <v>45291</v>
      </c>
      <c r="BJ580" s="17">
        <v>45291</v>
      </c>
      <c r="BK580" s="183">
        <f t="shared" ca="1" si="36"/>
        <v>-838</v>
      </c>
      <c r="BL580" s="10" t="s">
        <v>127</v>
      </c>
      <c r="BM580" s="10" t="s">
        <v>95</v>
      </c>
      <c r="BN580" s="9" t="s">
        <v>107</v>
      </c>
      <c r="BO580" s="9" t="s">
        <v>5877</v>
      </c>
      <c r="BP580" s="9">
        <v>0</v>
      </c>
      <c r="BQ580" s="10" t="s">
        <v>158</v>
      </c>
      <c r="BR580" s="17">
        <v>45055</v>
      </c>
      <c r="BS580" s="17" t="s">
        <v>5878</v>
      </c>
      <c r="BT580" s="17">
        <v>45055</v>
      </c>
      <c r="BU580" s="10" t="s">
        <v>5879</v>
      </c>
      <c r="BV580" s="9" t="s">
        <v>131</v>
      </c>
      <c r="BW580" s="124" t="s">
        <v>113</v>
      </c>
      <c r="BX580" s="10" t="s">
        <v>132</v>
      </c>
      <c r="BY580" s="11" t="s">
        <v>103</v>
      </c>
      <c r="BZ580" s="10" t="s">
        <v>1759</v>
      </c>
      <c r="CA580" s="9" t="s">
        <v>103</v>
      </c>
      <c r="CB580" s="9" t="s">
        <v>117</v>
      </c>
      <c r="CC580" s="9" t="s">
        <v>5880</v>
      </c>
      <c r="CD580" s="10" t="s">
        <v>5881</v>
      </c>
      <c r="CE580" s="12" t="s">
        <v>103</v>
      </c>
      <c r="CF580" s="175"/>
      <c r="CG580" s="175"/>
      <c r="CH580" s="182" t="s">
        <v>245</v>
      </c>
      <c r="CI580" s="182" t="s">
        <v>246</v>
      </c>
      <c r="CJ580" s="182" t="s">
        <v>99</v>
      </c>
      <c r="CK580" s="182" t="s">
        <v>247</v>
      </c>
    </row>
    <row r="581" spans="1:89" ht="90" x14ac:dyDescent="0.25">
      <c r="A581" s="140">
        <v>687</v>
      </c>
      <c r="B581" s="10" t="s">
        <v>5882</v>
      </c>
      <c r="C581" s="9" t="s">
        <v>5883</v>
      </c>
      <c r="D581" s="10" t="s">
        <v>250</v>
      </c>
      <c r="E581" s="17">
        <v>45044</v>
      </c>
      <c r="F581" s="10" t="s">
        <v>5884</v>
      </c>
      <c r="G581" s="10" t="s">
        <v>91</v>
      </c>
      <c r="H581" s="11" t="s">
        <v>92</v>
      </c>
      <c r="I581" s="11" t="s">
        <v>93</v>
      </c>
      <c r="J581" s="19">
        <v>66950844</v>
      </c>
      <c r="K581" s="9">
        <v>5</v>
      </c>
      <c r="L581" s="9" t="s">
        <v>94</v>
      </c>
      <c r="M581" s="9" t="s">
        <v>1255</v>
      </c>
      <c r="N581" s="10" t="s">
        <v>5885</v>
      </c>
      <c r="O581" s="10" t="s">
        <v>384</v>
      </c>
      <c r="P581" s="3" t="s">
        <v>98</v>
      </c>
      <c r="Q581" s="10" t="s">
        <v>99</v>
      </c>
      <c r="R581" s="10" t="s">
        <v>385</v>
      </c>
      <c r="S581" s="10" t="s">
        <v>386</v>
      </c>
      <c r="T581" s="11">
        <v>52517142</v>
      </c>
      <c r="U581" s="10" t="s">
        <v>385</v>
      </c>
      <c r="V581" s="10" t="s">
        <v>103</v>
      </c>
      <c r="W581" s="10" t="s">
        <v>103</v>
      </c>
      <c r="X581" s="10" t="s">
        <v>103</v>
      </c>
      <c r="Y581" s="9" t="s">
        <v>104</v>
      </c>
      <c r="Z581" s="18">
        <v>60210395</v>
      </c>
      <c r="AA581" s="10" t="s">
        <v>103</v>
      </c>
      <c r="AB581" s="10" t="s">
        <v>103</v>
      </c>
      <c r="AC581" s="18">
        <v>7589549</v>
      </c>
      <c r="AD581" s="6" t="s">
        <v>103</v>
      </c>
      <c r="AE581" s="9">
        <v>82723</v>
      </c>
      <c r="AF581" s="9" t="s">
        <v>5886</v>
      </c>
      <c r="AG581" s="19">
        <v>2022011000068</v>
      </c>
      <c r="AH581" s="20">
        <v>45075</v>
      </c>
      <c r="AI581" s="17">
        <v>45078</v>
      </c>
      <c r="AJ581" s="10" t="s">
        <v>103</v>
      </c>
      <c r="AK581" s="10" t="s">
        <v>103</v>
      </c>
      <c r="AL581" s="21" t="s">
        <v>103</v>
      </c>
      <c r="AM581" s="10" t="s">
        <v>103</v>
      </c>
      <c r="AN581" s="17" t="s">
        <v>103</v>
      </c>
      <c r="AO581" s="7">
        <v>0</v>
      </c>
      <c r="AP581" s="9" t="s">
        <v>103</v>
      </c>
      <c r="AQ581" s="7">
        <v>0</v>
      </c>
      <c r="AR581" s="9" t="s">
        <v>103</v>
      </c>
      <c r="AS581" s="7">
        <v>0</v>
      </c>
      <c r="AT581" s="3" t="s">
        <v>103</v>
      </c>
      <c r="AU581" s="7">
        <v>0</v>
      </c>
      <c r="AV581" s="3" t="s">
        <v>103</v>
      </c>
      <c r="AW581" s="7">
        <v>0</v>
      </c>
      <c r="AX581" s="3" t="s">
        <v>103</v>
      </c>
      <c r="AY581" s="7">
        <v>0</v>
      </c>
      <c r="AZ581" s="3" t="s">
        <v>103</v>
      </c>
      <c r="BA581" s="10">
        <v>0</v>
      </c>
      <c r="BB581" s="13" t="s">
        <v>103</v>
      </c>
      <c r="BC581" s="3">
        <f t="shared" si="37"/>
        <v>0</v>
      </c>
      <c r="BD581" s="8">
        <f t="shared" si="35"/>
        <v>60210395</v>
      </c>
      <c r="BE581" s="43">
        <v>0</v>
      </c>
      <c r="BF581" s="43">
        <v>0</v>
      </c>
      <c r="BG581" s="43">
        <v>0</v>
      </c>
      <c r="BH581" s="43">
        <v>0</v>
      </c>
      <c r="BI581" s="17">
        <v>45291</v>
      </c>
      <c r="BJ581" s="17">
        <v>45291</v>
      </c>
      <c r="BK581" s="183">
        <f t="shared" ca="1" si="36"/>
        <v>-838</v>
      </c>
      <c r="BL581" s="9" t="s">
        <v>127</v>
      </c>
      <c r="BM581" s="9" t="s">
        <v>770</v>
      </c>
      <c r="BN581" s="9" t="s">
        <v>107</v>
      </c>
      <c r="BO581" s="9" t="s">
        <v>5887</v>
      </c>
      <c r="BP581" s="9">
        <v>0</v>
      </c>
      <c r="BQ581" s="10" t="s">
        <v>109</v>
      </c>
      <c r="BR581" s="17">
        <v>45076</v>
      </c>
      <c r="BS581" s="9" t="s">
        <v>5888</v>
      </c>
      <c r="BT581" s="17">
        <v>45077</v>
      </c>
      <c r="BU581" s="10" t="s">
        <v>5889</v>
      </c>
      <c r="BV581" s="9" t="s">
        <v>131</v>
      </c>
      <c r="BW581" s="124" t="s">
        <v>113</v>
      </c>
      <c r="BX581" s="10" t="s">
        <v>132</v>
      </c>
      <c r="BY581" s="9" t="s">
        <v>103</v>
      </c>
      <c r="BZ581" s="10" t="s">
        <v>5095</v>
      </c>
      <c r="CA581" s="9" t="s">
        <v>103</v>
      </c>
      <c r="CB581" s="9" t="s">
        <v>117</v>
      </c>
      <c r="CC581" s="9" t="s">
        <v>5890</v>
      </c>
      <c r="CD581" s="10" t="s">
        <v>5891</v>
      </c>
      <c r="CE581" s="12" t="s">
        <v>103</v>
      </c>
      <c r="CF581" s="175"/>
      <c r="CG581" s="175"/>
      <c r="CH581" s="182" t="s">
        <v>245</v>
      </c>
      <c r="CI581" s="182" t="s">
        <v>246</v>
      </c>
      <c r="CJ581" s="182" t="s">
        <v>99</v>
      </c>
      <c r="CK581" s="182" t="s">
        <v>247</v>
      </c>
    </row>
    <row r="582" spans="1:89" ht="90" x14ac:dyDescent="0.25">
      <c r="A582" s="140">
        <v>214</v>
      </c>
      <c r="B582" s="10" t="s">
        <v>5892</v>
      </c>
      <c r="C582" s="9" t="s">
        <v>5893</v>
      </c>
      <c r="D582" s="9" t="s">
        <v>1729</v>
      </c>
      <c r="E582" s="17">
        <v>45044</v>
      </c>
      <c r="F582" s="10" t="s">
        <v>5894</v>
      </c>
      <c r="G582" s="10" t="s">
        <v>91</v>
      </c>
      <c r="H582" s="11" t="s">
        <v>92</v>
      </c>
      <c r="I582" s="11" t="s">
        <v>93</v>
      </c>
      <c r="J582" s="19">
        <v>93061687</v>
      </c>
      <c r="K582" s="9">
        <v>9</v>
      </c>
      <c r="L582" s="9" t="s">
        <v>94</v>
      </c>
      <c r="M582" s="9" t="s">
        <v>5895</v>
      </c>
      <c r="N582" s="10" t="s">
        <v>5896</v>
      </c>
      <c r="O582" s="11" t="s">
        <v>97</v>
      </c>
      <c r="P582" s="3" t="s">
        <v>98</v>
      </c>
      <c r="Q582" s="11" t="s">
        <v>99</v>
      </c>
      <c r="R582" s="10" t="s">
        <v>653</v>
      </c>
      <c r="S582" s="10" t="s">
        <v>654</v>
      </c>
      <c r="T582" s="11">
        <v>52032888</v>
      </c>
      <c r="U582" s="10" t="s">
        <v>653</v>
      </c>
      <c r="V582" s="11" t="s">
        <v>655</v>
      </c>
      <c r="W582" s="10" t="s">
        <v>103</v>
      </c>
      <c r="X582" s="10" t="s">
        <v>103</v>
      </c>
      <c r="Y582" s="9" t="s">
        <v>104</v>
      </c>
      <c r="Z582" s="18">
        <v>30358184</v>
      </c>
      <c r="AA582" s="10" t="s">
        <v>103</v>
      </c>
      <c r="AB582" s="10" t="s">
        <v>103</v>
      </c>
      <c r="AC582" s="18">
        <v>3794773</v>
      </c>
      <c r="AD582" s="6" t="s">
        <v>103</v>
      </c>
      <c r="AE582" s="9">
        <v>54423</v>
      </c>
      <c r="AF582" s="9">
        <v>230323</v>
      </c>
      <c r="AG582" s="19">
        <v>2022011000068</v>
      </c>
      <c r="AH582" s="17">
        <v>45054</v>
      </c>
      <c r="AI582" s="17">
        <v>45056</v>
      </c>
      <c r="AJ582" s="35" t="s">
        <v>5897</v>
      </c>
      <c r="AK582" s="75" t="s">
        <v>204</v>
      </c>
      <c r="AL582" s="76">
        <v>1010142031</v>
      </c>
      <c r="AM582" s="75">
        <v>5</v>
      </c>
      <c r="AN582" s="77">
        <v>45205</v>
      </c>
      <c r="AO582" s="7">
        <v>-1644422</v>
      </c>
      <c r="AP582" s="20">
        <v>45288</v>
      </c>
      <c r="AQ582" s="7">
        <v>14503611</v>
      </c>
      <c r="AR582" s="20">
        <v>45288</v>
      </c>
      <c r="AS582" s="7">
        <v>0</v>
      </c>
      <c r="AT582" s="3" t="s">
        <v>103</v>
      </c>
      <c r="AU582" s="7">
        <v>0</v>
      </c>
      <c r="AV582" s="3" t="s">
        <v>103</v>
      </c>
      <c r="AW582" s="7">
        <v>0</v>
      </c>
      <c r="AX582" s="3" t="s">
        <v>103</v>
      </c>
      <c r="AY582" s="7">
        <v>0</v>
      </c>
      <c r="AZ582" s="3" t="s">
        <v>103</v>
      </c>
      <c r="BA582" s="9">
        <v>1</v>
      </c>
      <c r="BB582" s="20">
        <v>45288</v>
      </c>
      <c r="BC582" s="3">
        <f t="shared" si="37"/>
        <v>106</v>
      </c>
      <c r="BD582" s="8">
        <f t="shared" si="35"/>
        <v>43217373</v>
      </c>
      <c r="BE582" s="154">
        <f>BF582+BG582+BH582</f>
        <v>14503611</v>
      </c>
      <c r="BF582" s="7">
        <v>14503611</v>
      </c>
      <c r="BG582" s="7">
        <v>0</v>
      </c>
      <c r="BH582" s="7">
        <v>0</v>
      </c>
      <c r="BI582" s="17">
        <v>45291</v>
      </c>
      <c r="BJ582" s="17">
        <v>45397</v>
      </c>
      <c r="BK582" s="183">
        <f t="shared" ca="1" si="36"/>
        <v>-732</v>
      </c>
      <c r="BL582" s="10" t="s">
        <v>127</v>
      </c>
      <c r="BM582" s="10" t="s">
        <v>95</v>
      </c>
      <c r="BN582" s="9" t="s">
        <v>107</v>
      </c>
      <c r="BO582" s="9" t="s">
        <v>5898</v>
      </c>
      <c r="BP582" s="9">
        <v>0</v>
      </c>
      <c r="BQ582" s="9" t="s">
        <v>109</v>
      </c>
      <c r="BR582" s="17">
        <v>45054</v>
      </c>
      <c r="BS582" s="17" t="s">
        <v>5899</v>
      </c>
      <c r="BT582" s="17">
        <v>45056</v>
      </c>
      <c r="BU582" s="10" t="s">
        <v>5900</v>
      </c>
      <c r="BV582" s="10" t="s">
        <v>5901</v>
      </c>
      <c r="BW582" s="124" t="s">
        <v>113</v>
      </c>
      <c r="BX582" s="11" t="s">
        <v>258</v>
      </c>
      <c r="BY582" s="9" t="s">
        <v>103</v>
      </c>
      <c r="BZ582" s="10" t="s">
        <v>5902</v>
      </c>
      <c r="CA582" s="9" t="s">
        <v>103</v>
      </c>
      <c r="CB582" s="9" t="s">
        <v>117</v>
      </c>
      <c r="CC582" s="78" t="s">
        <v>5903</v>
      </c>
      <c r="CD582" s="10" t="s">
        <v>5904</v>
      </c>
      <c r="CE582" s="12" t="s">
        <v>103</v>
      </c>
      <c r="CF582" s="175"/>
      <c r="CG582" s="175"/>
      <c r="CH582" s="182" t="s">
        <v>245</v>
      </c>
      <c r="CI582" s="182" t="s">
        <v>246</v>
      </c>
      <c r="CJ582" s="182" t="s">
        <v>99</v>
      </c>
      <c r="CK582" s="182" t="s">
        <v>247</v>
      </c>
    </row>
    <row r="583" spans="1:89" ht="72" x14ac:dyDescent="0.25">
      <c r="A583" s="140">
        <v>737</v>
      </c>
      <c r="B583" s="10" t="s">
        <v>5905</v>
      </c>
      <c r="C583" s="9" t="s">
        <v>5906</v>
      </c>
      <c r="D583" s="9" t="s">
        <v>263</v>
      </c>
      <c r="E583" s="17">
        <v>45044</v>
      </c>
      <c r="F583" s="10" t="s">
        <v>5907</v>
      </c>
      <c r="G583" s="10" t="s">
        <v>91</v>
      </c>
      <c r="H583" s="11" t="s">
        <v>92</v>
      </c>
      <c r="I583" s="11" t="s">
        <v>93</v>
      </c>
      <c r="J583" s="19">
        <v>11233449</v>
      </c>
      <c r="K583" s="9">
        <v>3</v>
      </c>
      <c r="L583" s="9" t="s">
        <v>94</v>
      </c>
      <c r="M583" s="9" t="s">
        <v>5908</v>
      </c>
      <c r="N583" s="10" t="s">
        <v>1324</v>
      </c>
      <c r="O583" s="10" t="s">
        <v>384</v>
      </c>
      <c r="P583" s="3" t="s">
        <v>98</v>
      </c>
      <c r="Q583" s="10" t="s">
        <v>99</v>
      </c>
      <c r="R583" s="10" t="s">
        <v>522</v>
      </c>
      <c r="S583" s="10" t="s">
        <v>523</v>
      </c>
      <c r="T583" s="11">
        <v>79309847</v>
      </c>
      <c r="U583" s="10" t="s">
        <v>522</v>
      </c>
      <c r="V583" s="9" t="s">
        <v>103</v>
      </c>
      <c r="W583" s="9" t="s">
        <v>103</v>
      </c>
      <c r="X583" s="9" t="s">
        <v>103</v>
      </c>
      <c r="Y583" s="9" t="s">
        <v>104</v>
      </c>
      <c r="Z583" s="18">
        <v>60716392</v>
      </c>
      <c r="AA583" s="10" t="s">
        <v>103</v>
      </c>
      <c r="AB583" s="10" t="s">
        <v>103</v>
      </c>
      <c r="AC583" s="18">
        <v>7589549</v>
      </c>
      <c r="AD583" s="6" t="s">
        <v>103</v>
      </c>
      <c r="AE583" s="9">
        <v>87823</v>
      </c>
      <c r="AF583" s="9">
        <v>237123</v>
      </c>
      <c r="AG583" s="19">
        <v>2022011000068</v>
      </c>
      <c r="AH583" s="17">
        <v>45054</v>
      </c>
      <c r="AI583" s="17">
        <v>45056</v>
      </c>
      <c r="AJ583" s="9" t="s">
        <v>103</v>
      </c>
      <c r="AK583" s="10" t="s">
        <v>103</v>
      </c>
      <c r="AL583" s="19" t="s">
        <v>103</v>
      </c>
      <c r="AM583" s="9" t="s">
        <v>103</v>
      </c>
      <c r="AN583" s="17" t="s">
        <v>103</v>
      </c>
      <c r="AO583" s="7">
        <v>0</v>
      </c>
      <c r="AP583" s="9" t="s">
        <v>103</v>
      </c>
      <c r="AQ583" s="7">
        <v>0</v>
      </c>
      <c r="AR583" s="9" t="s">
        <v>103</v>
      </c>
      <c r="AS583" s="7">
        <v>0</v>
      </c>
      <c r="AT583" s="3" t="s">
        <v>103</v>
      </c>
      <c r="AU583" s="7">
        <v>0</v>
      </c>
      <c r="AV583" s="3" t="s">
        <v>103</v>
      </c>
      <c r="AW583" s="7">
        <v>0</v>
      </c>
      <c r="AX583" s="3" t="s">
        <v>103</v>
      </c>
      <c r="AY583" s="7">
        <v>0</v>
      </c>
      <c r="AZ583" s="3" t="s">
        <v>103</v>
      </c>
      <c r="BA583" s="9">
        <v>0</v>
      </c>
      <c r="BB583" s="13" t="s">
        <v>103</v>
      </c>
      <c r="BC583" s="3">
        <f t="shared" si="37"/>
        <v>0</v>
      </c>
      <c r="BD583" s="8">
        <f t="shared" si="35"/>
        <v>60716392</v>
      </c>
      <c r="BE583" s="43">
        <v>0</v>
      </c>
      <c r="BF583" s="43">
        <v>0</v>
      </c>
      <c r="BG583" s="43">
        <v>0</v>
      </c>
      <c r="BH583" s="43">
        <v>0</v>
      </c>
      <c r="BI583" s="17">
        <v>45291</v>
      </c>
      <c r="BJ583" s="17">
        <v>45291</v>
      </c>
      <c r="BK583" s="183">
        <f t="shared" ca="1" si="36"/>
        <v>-838</v>
      </c>
      <c r="BL583" s="10" t="s">
        <v>127</v>
      </c>
      <c r="BM583" s="10" t="s">
        <v>95</v>
      </c>
      <c r="BN583" s="9" t="s">
        <v>107</v>
      </c>
      <c r="BO583" s="9" t="s">
        <v>5909</v>
      </c>
      <c r="BP583" s="9">
        <v>0</v>
      </c>
      <c r="BQ583" s="10" t="s">
        <v>109</v>
      </c>
      <c r="BR583" s="17">
        <v>45055</v>
      </c>
      <c r="BS583" s="9" t="s">
        <v>5910</v>
      </c>
      <c r="BT583" s="17">
        <v>45056</v>
      </c>
      <c r="BU583" s="10" t="s">
        <v>5911</v>
      </c>
      <c r="BV583" s="9" t="s">
        <v>131</v>
      </c>
      <c r="BW583" s="124" t="s">
        <v>113</v>
      </c>
      <c r="BX583" s="10" t="s">
        <v>132</v>
      </c>
      <c r="BY583" s="11" t="s">
        <v>103</v>
      </c>
      <c r="BZ583" s="10" t="s">
        <v>142</v>
      </c>
      <c r="CA583" s="9" t="s">
        <v>103</v>
      </c>
      <c r="CB583" s="9" t="s">
        <v>160</v>
      </c>
      <c r="CC583" s="9" t="s">
        <v>5912</v>
      </c>
      <c r="CD583" s="10" t="s">
        <v>5913</v>
      </c>
      <c r="CE583" s="12" t="s">
        <v>103</v>
      </c>
      <c r="CF583" s="175"/>
      <c r="CG583" s="175"/>
      <c r="CH583" s="182" t="s">
        <v>245</v>
      </c>
      <c r="CI583" s="182" t="s">
        <v>246</v>
      </c>
      <c r="CJ583" s="182" t="s">
        <v>99</v>
      </c>
      <c r="CK583" s="182" t="s">
        <v>247</v>
      </c>
    </row>
    <row r="584" spans="1:89" ht="90" x14ac:dyDescent="0.25">
      <c r="A584" s="140">
        <v>707</v>
      </c>
      <c r="B584" s="10" t="s">
        <v>5914</v>
      </c>
      <c r="C584" s="9" t="s">
        <v>5915</v>
      </c>
      <c r="D584" s="9" t="s">
        <v>263</v>
      </c>
      <c r="E584" s="17">
        <v>45044</v>
      </c>
      <c r="F584" s="11" t="s">
        <v>5916</v>
      </c>
      <c r="G584" s="10" t="s">
        <v>91</v>
      </c>
      <c r="H584" s="11" t="s">
        <v>92</v>
      </c>
      <c r="I584" s="11" t="s">
        <v>93</v>
      </c>
      <c r="J584" s="19">
        <v>1012345233</v>
      </c>
      <c r="K584" s="9">
        <v>5</v>
      </c>
      <c r="L584" s="9" t="s">
        <v>94</v>
      </c>
      <c r="M584" s="3" t="s">
        <v>95</v>
      </c>
      <c r="N584" s="10" t="s">
        <v>5917</v>
      </c>
      <c r="O584" s="11" t="s">
        <v>253</v>
      </c>
      <c r="P584" s="3" t="s">
        <v>98</v>
      </c>
      <c r="Q584" s="10" t="s">
        <v>99</v>
      </c>
      <c r="R584" s="10" t="s">
        <v>653</v>
      </c>
      <c r="S584" s="10" t="s">
        <v>654</v>
      </c>
      <c r="T584" s="11">
        <v>52032888</v>
      </c>
      <c r="U584" s="10" t="s">
        <v>653</v>
      </c>
      <c r="V584" s="11" t="s">
        <v>655</v>
      </c>
      <c r="W584" s="9" t="s">
        <v>103</v>
      </c>
      <c r="X584" s="9" t="s">
        <v>103</v>
      </c>
      <c r="Y584" s="9" t="s">
        <v>104</v>
      </c>
      <c r="Z584" s="18">
        <v>23907072</v>
      </c>
      <c r="AA584" s="10" t="s">
        <v>103</v>
      </c>
      <c r="AB584" s="10" t="s">
        <v>103</v>
      </c>
      <c r="AC584" s="18">
        <v>3415296</v>
      </c>
      <c r="AD584" s="6" t="s">
        <v>103</v>
      </c>
      <c r="AE584" s="9">
        <v>84323</v>
      </c>
      <c r="AF584" s="9">
        <v>235823</v>
      </c>
      <c r="AG584" s="19">
        <v>2022011000068</v>
      </c>
      <c r="AH584" s="17">
        <v>45054</v>
      </c>
      <c r="AI584" s="17">
        <v>45057</v>
      </c>
      <c r="AJ584" s="9" t="s">
        <v>103</v>
      </c>
      <c r="AK584" s="10" t="s">
        <v>103</v>
      </c>
      <c r="AL584" s="19" t="s">
        <v>103</v>
      </c>
      <c r="AM584" s="9" t="s">
        <v>103</v>
      </c>
      <c r="AN584" s="17" t="s">
        <v>103</v>
      </c>
      <c r="AO584" s="7">
        <v>2390703</v>
      </c>
      <c r="AP584" s="17">
        <v>45287</v>
      </c>
      <c r="AQ584" s="7">
        <v>7459006</v>
      </c>
      <c r="AR584" s="17">
        <v>45287</v>
      </c>
      <c r="AS584" s="7">
        <v>0</v>
      </c>
      <c r="AT584" s="3" t="s">
        <v>103</v>
      </c>
      <c r="AU584" s="7">
        <v>0</v>
      </c>
      <c r="AV584" s="3" t="s">
        <v>103</v>
      </c>
      <c r="AW584" s="7">
        <v>0</v>
      </c>
      <c r="AX584" s="3" t="s">
        <v>103</v>
      </c>
      <c r="AY584" s="7">
        <v>0</v>
      </c>
      <c r="AZ584" s="3" t="s">
        <v>103</v>
      </c>
      <c r="BA584" s="9">
        <v>1</v>
      </c>
      <c r="BB584" s="39">
        <v>45257</v>
      </c>
      <c r="BC584" s="3">
        <f t="shared" si="37"/>
        <v>91</v>
      </c>
      <c r="BD584" s="8">
        <f t="shared" si="35"/>
        <v>33756781</v>
      </c>
      <c r="BE584" s="154">
        <f>BF584+BG584+BH584</f>
        <v>7459006</v>
      </c>
      <c r="BF584" s="7">
        <v>7459006</v>
      </c>
      <c r="BG584" s="7">
        <v>0</v>
      </c>
      <c r="BH584" s="7">
        <v>0</v>
      </c>
      <c r="BI584" s="17">
        <v>45260</v>
      </c>
      <c r="BJ584" s="17">
        <v>45351</v>
      </c>
      <c r="BK584" s="183">
        <f t="shared" ca="1" si="36"/>
        <v>-778</v>
      </c>
      <c r="BL584" s="10" t="s">
        <v>127</v>
      </c>
      <c r="BM584" s="10" t="s">
        <v>95</v>
      </c>
      <c r="BN584" s="9" t="s">
        <v>107</v>
      </c>
      <c r="BO584" s="9" t="s">
        <v>5918</v>
      </c>
      <c r="BP584" s="9">
        <v>0</v>
      </c>
      <c r="BQ584" s="10" t="s">
        <v>109</v>
      </c>
      <c r="BR584" s="17">
        <v>45055</v>
      </c>
      <c r="BS584" s="9" t="s">
        <v>5919</v>
      </c>
      <c r="BT584" s="17">
        <v>45057</v>
      </c>
      <c r="BU584" s="10" t="s">
        <v>5920</v>
      </c>
      <c r="BV584" s="10" t="s">
        <v>5921</v>
      </c>
      <c r="BW584" s="124" t="s">
        <v>113</v>
      </c>
      <c r="BX584" s="11" t="s">
        <v>258</v>
      </c>
      <c r="BY584" s="11" t="s">
        <v>103</v>
      </c>
      <c r="BZ584" s="11" t="s">
        <v>115</v>
      </c>
      <c r="CA584" s="9" t="s">
        <v>103</v>
      </c>
      <c r="CB584" s="9" t="s">
        <v>160</v>
      </c>
      <c r="CC584" s="9" t="s">
        <v>5922</v>
      </c>
      <c r="CD584" s="10" t="s">
        <v>5923</v>
      </c>
      <c r="CE584" s="12" t="s">
        <v>103</v>
      </c>
      <c r="CF584" s="175"/>
      <c r="CG584" s="175"/>
      <c r="CH584" s="182" t="s">
        <v>245</v>
      </c>
      <c r="CI584" s="182" t="s">
        <v>246</v>
      </c>
      <c r="CJ584" s="182" t="s">
        <v>99</v>
      </c>
      <c r="CK584" s="182" t="s">
        <v>247</v>
      </c>
    </row>
    <row r="585" spans="1:89" ht="90" x14ac:dyDescent="0.25">
      <c r="A585" s="140">
        <v>716</v>
      </c>
      <c r="B585" s="10" t="s">
        <v>5924</v>
      </c>
      <c r="C585" s="9" t="s">
        <v>5925</v>
      </c>
      <c r="D585" s="9" t="s">
        <v>263</v>
      </c>
      <c r="E585" s="17">
        <v>45044</v>
      </c>
      <c r="F585" s="11" t="s">
        <v>5926</v>
      </c>
      <c r="G585" s="10" t="s">
        <v>91</v>
      </c>
      <c r="H585" s="11" t="s">
        <v>92</v>
      </c>
      <c r="I585" s="11" t="s">
        <v>93</v>
      </c>
      <c r="J585" s="19">
        <v>1019091203</v>
      </c>
      <c r="K585" s="9">
        <v>8</v>
      </c>
      <c r="L585" s="9" t="s">
        <v>94</v>
      </c>
      <c r="M585" s="3" t="s">
        <v>95</v>
      </c>
      <c r="N585" s="10" t="s">
        <v>5577</v>
      </c>
      <c r="O585" s="11" t="s">
        <v>97</v>
      </c>
      <c r="P585" s="3" t="s">
        <v>98</v>
      </c>
      <c r="Q585" s="10" t="s">
        <v>99</v>
      </c>
      <c r="R585" s="10" t="s">
        <v>653</v>
      </c>
      <c r="S585" s="10" t="s">
        <v>654</v>
      </c>
      <c r="T585" s="11">
        <v>52032888</v>
      </c>
      <c r="U585" s="10" t="s">
        <v>653</v>
      </c>
      <c r="V585" s="11" t="s">
        <v>655</v>
      </c>
      <c r="W585" s="10" t="s">
        <v>103</v>
      </c>
      <c r="X585" s="10" t="s">
        <v>103</v>
      </c>
      <c r="Y585" s="9" t="s">
        <v>104</v>
      </c>
      <c r="Z585" s="18">
        <v>26563411</v>
      </c>
      <c r="AA585" s="10" t="s">
        <v>103</v>
      </c>
      <c r="AB585" s="10" t="s">
        <v>103</v>
      </c>
      <c r="AC585" s="18">
        <v>3794773</v>
      </c>
      <c r="AD585" s="6" t="s">
        <v>103</v>
      </c>
      <c r="AE585" s="9">
        <v>85223</v>
      </c>
      <c r="AF585" s="9">
        <v>236623</v>
      </c>
      <c r="AG585" s="19" t="s">
        <v>221</v>
      </c>
      <c r="AH585" s="17">
        <v>45054</v>
      </c>
      <c r="AI585" s="17">
        <v>45079</v>
      </c>
      <c r="AJ585" s="10" t="s">
        <v>5927</v>
      </c>
      <c r="AK585" s="10" t="s">
        <v>204</v>
      </c>
      <c r="AL585" s="19">
        <v>80194837</v>
      </c>
      <c r="AM585" s="9">
        <v>0</v>
      </c>
      <c r="AN585" s="17">
        <v>45091</v>
      </c>
      <c r="AO585" s="7">
        <v>-252997</v>
      </c>
      <c r="AP585" s="17">
        <v>45258</v>
      </c>
      <c r="AQ585" s="7">
        <v>0</v>
      </c>
      <c r="AR585" s="9" t="s">
        <v>103</v>
      </c>
      <c r="AS585" s="7">
        <v>0</v>
      </c>
      <c r="AT585" s="3" t="s">
        <v>103</v>
      </c>
      <c r="AU585" s="7">
        <v>0</v>
      </c>
      <c r="AV585" s="3" t="s">
        <v>103</v>
      </c>
      <c r="AW585" s="7">
        <v>0</v>
      </c>
      <c r="AX585" s="3" t="s">
        <v>103</v>
      </c>
      <c r="AY585" s="7">
        <v>0</v>
      </c>
      <c r="AZ585" s="3" t="s">
        <v>103</v>
      </c>
      <c r="BA585" s="9">
        <v>1</v>
      </c>
      <c r="BB585" s="39">
        <v>45258</v>
      </c>
      <c r="BC585" s="3">
        <f t="shared" si="37"/>
        <v>31</v>
      </c>
      <c r="BD585" s="8">
        <f t="shared" si="35"/>
        <v>26310414</v>
      </c>
      <c r="BE585" s="43">
        <v>0</v>
      </c>
      <c r="BF585" s="43">
        <v>0</v>
      </c>
      <c r="BG585" s="43">
        <v>0</v>
      </c>
      <c r="BH585" s="43">
        <v>0</v>
      </c>
      <c r="BI585" s="17">
        <v>45260</v>
      </c>
      <c r="BJ585" s="17">
        <v>45291</v>
      </c>
      <c r="BK585" s="183">
        <f t="shared" ca="1" si="36"/>
        <v>-838</v>
      </c>
      <c r="BL585" s="10" t="s">
        <v>127</v>
      </c>
      <c r="BM585" s="10" t="s">
        <v>95</v>
      </c>
      <c r="BN585" s="9" t="s">
        <v>107</v>
      </c>
      <c r="BO585" s="10" t="s">
        <v>5928</v>
      </c>
      <c r="BP585" s="10" t="s">
        <v>206</v>
      </c>
      <c r="BQ585" s="10" t="s">
        <v>282</v>
      </c>
      <c r="BR585" s="20" t="s">
        <v>5929</v>
      </c>
      <c r="BS585" s="20" t="s">
        <v>5930</v>
      </c>
      <c r="BT585" s="20" t="s">
        <v>5931</v>
      </c>
      <c r="BU585" s="10" t="s">
        <v>5932</v>
      </c>
      <c r="BV585" s="10" t="s">
        <v>5933</v>
      </c>
      <c r="BW585" s="124" t="s">
        <v>113</v>
      </c>
      <c r="BX585" s="11" t="s">
        <v>5934</v>
      </c>
      <c r="BY585" s="11" t="s">
        <v>103</v>
      </c>
      <c r="BZ585" s="10" t="s">
        <v>142</v>
      </c>
      <c r="CA585" s="9" t="s">
        <v>103</v>
      </c>
      <c r="CB585" s="9" t="s">
        <v>160</v>
      </c>
      <c r="CC585" s="9" t="s">
        <v>5935</v>
      </c>
      <c r="CD585" s="10" t="s">
        <v>5936</v>
      </c>
      <c r="CE585" s="12" t="s">
        <v>103</v>
      </c>
      <c r="CF585" s="175"/>
      <c r="CG585" s="175"/>
      <c r="CH585" s="182" t="s">
        <v>245</v>
      </c>
      <c r="CI585" s="182" t="s">
        <v>246</v>
      </c>
      <c r="CJ585" s="182" t="s">
        <v>99</v>
      </c>
      <c r="CK585" s="182" t="s">
        <v>247</v>
      </c>
    </row>
    <row r="586" spans="1:89" ht="108" x14ac:dyDescent="0.25">
      <c r="A586" s="140">
        <v>168</v>
      </c>
      <c r="B586" s="10" t="s">
        <v>5937</v>
      </c>
      <c r="C586" s="9" t="s">
        <v>5938</v>
      </c>
      <c r="D586" s="9" t="s">
        <v>1729</v>
      </c>
      <c r="E586" s="17">
        <v>45048</v>
      </c>
      <c r="F586" s="10" t="s">
        <v>5939</v>
      </c>
      <c r="G586" s="10" t="s">
        <v>91</v>
      </c>
      <c r="H586" s="11" t="s">
        <v>92</v>
      </c>
      <c r="I586" s="11" t="s">
        <v>93</v>
      </c>
      <c r="J586" s="19">
        <v>52267484</v>
      </c>
      <c r="K586" s="9">
        <v>7</v>
      </c>
      <c r="L586" s="9" t="s">
        <v>94</v>
      </c>
      <c r="M586" s="3" t="s">
        <v>95</v>
      </c>
      <c r="N586" s="10" t="s">
        <v>1038</v>
      </c>
      <c r="O586" s="10" t="s">
        <v>384</v>
      </c>
      <c r="P586" s="3" t="s">
        <v>98</v>
      </c>
      <c r="Q586" s="11" t="s">
        <v>99</v>
      </c>
      <c r="R586" s="10" t="s">
        <v>653</v>
      </c>
      <c r="S586" s="10" t="s">
        <v>654</v>
      </c>
      <c r="T586" s="11">
        <v>52032888</v>
      </c>
      <c r="U586" s="10" t="s">
        <v>653</v>
      </c>
      <c r="V586" s="11" t="s">
        <v>655</v>
      </c>
      <c r="W586" s="10" t="s">
        <v>103</v>
      </c>
      <c r="X586" s="10" t="s">
        <v>103</v>
      </c>
      <c r="Y586" s="9" t="s">
        <v>104</v>
      </c>
      <c r="Z586" s="18">
        <v>60716392</v>
      </c>
      <c r="AA586" s="9" t="s">
        <v>103</v>
      </c>
      <c r="AB586" s="9" t="s">
        <v>103</v>
      </c>
      <c r="AC586" s="18">
        <v>7589549</v>
      </c>
      <c r="AD586" s="6" t="s">
        <v>103</v>
      </c>
      <c r="AE586" s="9">
        <v>85523</v>
      </c>
      <c r="AF586" s="9">
        <v>230523</v>
      </c>
      <c r="AG586" s="19">
        <v>2022011000068</v>
      </c>
      <c r="AH586" s="17">
        <v>45054</v>
      </c>
      <c r="AI586" s="17">
        <v>45056</v>
      </c>
      <c r="AJ586" s="9" t="s">
        <v>103</v>
      </c>
      <c r="AK586" s="9" t="s">
        <v>103</v>
      </c>
      <c r="AL586" s="19" t="s">
        <v>103</v>
      </c>
      <c r="AM586" s="9" t="s">
        <v>103</v>
      </c>
      <c r="AN586" s="17" t="s">
        <v>103</v>
      </c>
      <c r="AO586" s="7">
        <v>0</v>
      </c>
      <c r="AP586" s="9" t="s">
        <v>103</v>
      </c>
      <c r="AQ586" s="7">
        <v>0</v>
      </c>
      <c r="AR586" s="9" t="s">
        <v>103</v>
      </c>
      <c r="AS586" s="7">
        <v>0</v>
      </c>
      <c r="AT586" s="3" t="s">
        <v>103</v>
      </c>
      <c r="AU586" s="7">
        <v>0</v>
      </c>
      <c r="AV586" s="3" t="s">
        <v>103</v>
      </c>
      <c r="AW586" s="7">
        <v>0</v>
      </c>
      <c r="AX586" s="3" t="s">
        <v>103</v>
      </c>
      <c r="AY586" s="7">
        <v>0</v>
      </c>
      <c r="AZ586" s="3" t="s">
        <v>103</v>
      </c>
      <c r="BA586" s="9">
        <v>0</v>
      </c>
      <c r="BB586" s="3" t="s">
        <v>103</v>
      </c>
      <c r="BC586" s="3">
        <f t="shared" si="37"/>
        <v>0</v>
      </c>
      <c r="BD586" s="8">
        <f t="shared" si="35"/>
        <v>60716392</v>
      </c>
      <c r="BE586" s="43">
        <v>0</v>
      </c>
      <c r="BF586" s="43">
        <v>0</v>
      </c>
      <c r="BG586" s="43">
        <v>0</v>
      </c>
      <c r="BH586" s="43">
        <v>0</v>
      </c>
      <c r="BI586" s="17">
        <v>45291</v>
      </c>
      <c r="BJ586" s="17">
        <v>45291</v>
      </c>
      <c r="BK586" s="183">
        <f t="shared" ca="1" si="36"/>
        <v>-838</v>
      </c>
      <c r="BL586" s="10" t="s">
        <v>127</v>
      </c>
      <c r="BM586" s="10" t="s">
        <v>2423</v>
      </c>
      <c r="BN586" s="9" t="s">
        <v>107</v>
      </c>
      <c r="BO586" s="9" t="s">
        <v>5940</v>
      </c>
      <c r="BP586" s="9">
        <v>0</v>
      </c>
      <c r="BQ586" s="9" t="s">
        <v>109</v>
      </c>
      <c r="BR586" s="17">
        <v>45054</v>
      </c>
      <c r="BS586" s="9" t="s">
        <v>5941</v>
      </c>
      <c r="BT586" s="17">
        <v>45056</v>
      </c>
      <c r="BU586" s="10" t="s">
        <v>5942</v>
      </c>
      <c r="BV586" s="9" t="s">
        <v>131</v>
      </c>
      <c r="BW586" s="124" t="s">
        <v>113</v>
      </c>
      <c r="BX586" s="10" t="s">
        <v>132</v>
      </c>
      <c r="BY586" s="9" t="s">
        <v>103</v>
      </c>
      <c r="BZ586" s="10" t="s">
        <v>438</v>
      </c>
      <c r="CA586" s="9" t="s">
        <v>103</v>
      </c>
      <c r="CB586" s="9" t="s">
        <v>117</v>
      </c>
      <c r="CC586" s="9" t="s">
        <v>5943</v>
      </c>
      <c r="CD586" s="10" t="s">
        <v>5944</v>
      </c>
      <c r="CE586" s="12" t="s">
        <v>103</v>
      </c>
      <c r="CF586" s="175"/>
      <c r="CG586" s="175"/>
      <c r="CH586" s="182" t="s">
        <v>245</v>
      </c>
      <c r="CI586" s="182" t="s">
        <v>246</v>
      </c>
      <c r="CJ586" s="182" t="s">
        <v>99</v>
      </c>
      <c r="CK586" s="182" t="s">
        <v>247</v>
      </c>
    </row>
    <row r="587" spans="1:89" ht="72" x14ac:dyDescent="0.25">
      <c r="A587" s="140">
        <v>704</v>
      </c>
      <c r="B587" s="10" t="s">
        <v>5945</v>
      </c>
      <c r="C587" s="9" t="s">
        <v>5946</v>
      </c>
      <c r="D587" s="9" t="s">
        <v>482</v>
      </c>
      <c r="E587" s="17">
        <v>45048</v>
      </c>
      <c r="F587" s="10" t="s">
        <v>2331</v>
      </c>
      <c r="G587" s="10" t="s">
        <v>91</v>
      </c>
      <c r="H587" s="11" t="s">
        <v>92</v>
      </c>
      <c r="I587" s="11" t="s">
        <v>93</v>
      </c>
      <c r="J587" s="19">
        <v>1026565487</v>
      </c>
      <c r="K587" s="9">
        <v>3</v>
      </c>
      <c r="L587" s="9" t="s">
        <v>94</v>
      </c>
      <c r="M587" s="3" t="s">
        <v>95</v>
      </c>
      <c r="N587" s="10" t="s">
        <v>5947</v>
      </c>
      <c r="O587" s="11" t="s">
        <v>253</v>
      </c>
      <c r="P587" s="3" t="s">
        <v>98</v>
      </c>
      <c r="Q587" s="10" t="s">
        <v>99</v>
      </c>
      <c r="R587" s="10" t="s">
        <v>1130</v>
      </c>
      <c r="S587" s="10" t="s">
        <v>2360</v>
      </c>
      <c r="T587" s="10">
        <v>51872606</v>
      </c>
      <c r="U587" s="11" t="s">
        <v>1130</v>
      </c>
      <c r="V587" s="9" t="s">
        <v>103</v>
      </c>
      <c r="W587" s="9" t="s">
        <v>103</v>
      </c>
      <c r="X587" s="9" t="s">
        <v>103</v>
      </c>
      <c r="Y587" s="9" t="s">
        <v>104</v>
      </c>
      <c r="Z587" s="18">
        <v>88645968</v>
      </c>
      <c r="AA587" s="10" t="s">
        <v>103</v>
      </c>
      <c r="AB587" s="10" t="s">
        <v>103</v>
      </c>
      <c r="AC587" s="18">
        <v>11080746</v>
      </c>
      <c r="AD587" s="6" t="s">
        <v>103</v>
      </c>
      <c r="AE587" s="9">
        <v>87623</v>
      </c>
      <c r="AF587" s="9">
        <v>230223</v>
      </c>
      <c r="AG587" s="19">
        <v>2022011000057</v>
      </c>
      <c r="AH587" s="20">
        <v>45054</v>
      </c>
      <c r="AI587" s="17">
        <v>45055</v>
      </c>
      <c r="AJ587" s="9" t="s">
        <v>103</v>
      </c>
      <c r="AK587" s="10" t="s">
        <v>103</v>
      </c>
      <c r="AL587" s="19" t="s">
        <v>103</v>
      </c>
      <c r="AM587" s="9" t="s">
        <v>103</v>
      </c>
      <c r="AN587" s="17" t="s">
        <v>103</v>
      </c>
      <c r="AO587" s="7">
        <v>-2585512</v>
      </c>
      <c r="AP587" s="39">
        <v>45288</v>
      </c>
      <c r="AQ587" s="7">
        <v>42350607</v>
      </c>
      <c r="AR587" s="39">
        <v>45288</v>
      </c>
      <c r="AS587" s="7">
        <v>0</v>
      </c>
      <c r="AT587" s="3" t="s">
        <v>103</v>
      </c>
      <c r="AU587" s="7">
        <v>0</v>
      </c>
      <c r="AV587" s="3" t="s">
        <v>103</v>
      </c>
      <c r="AW587" s="7">
        <v>0</v>
      </c>
      <c r="AX587" s="3" t="s">
        <v>103</v>
      </c>
      <c r="AY587" s="7">
        <v>0</v>
      </c>
      <c r="AZ587" s="3" t="s">
        <v>103</v>
      </c>
      <c r="BA587" s="9">
        <v>1</v>
      </c>
      <c r="BB587" s="39">
        <v>45288</v>
      </c>
      <c r="BC587" s="3">
        <f t="shared" si="37"/>
        <v>106</v>
      </c>
      <c r="BD587" s="8">
        <f t="shared" si="35"/>
        <v>128411063</v>
      </c>
      <c r="BE587" s="154">
        <f>BF587+BG587+BH587</f>
        <v>42350607</v>
      </c>
      <c r="BF587" s="7">
        <v>42350607</v>
      </c>
      <c r="BG587" s="7">
        <v>0</v>
      </c>
      <c r="BH587" s="7">
        <v>0</v>
      </c>
      <c r="BI587" s="17">
        <v>45291</v>
      </c>
      <c r="BJ587" s="17">
        <v>45397</v>
      </c>
      <c r="BK587" s="183">
        <f t="shared" ca="1" si="36"/>
        <v>-732</v>
      </c>
      <c r="BL587" s="10" t="s">
        <v>127</v>
      </c>
      <c r="BM587" s="10" t="s">
        <v>95</v>
      </c>
      <c r="BN587" s="9" t="s">
        <v>107</v>
      </c>
      <c r="BO587" s="9" t="s">
        <v>5948</v>
      </c>
      <c r="BP587" s="9">
        <v>0</v>
      </c>
      <c r="BQ587" s="10" t="s">
        <v>109</v>
      </c>
      <c r="BR587" s="17">
        <v>45054</v>
      </c>
      <c r="BS587" s="9" t="s">
        <v>5910</v>
      </c>
      <c r="BT587" s="17">
        <v>45055</v>
      </c>
      <c r="BU587" s="10" t="s">
        <v>5949</v>
      </c>
      <c r="BV587" s="10" t="s">
        <v>5950</v>
      </c>
      <c r="BW587" s="9" t="s">
        <v>113</v>
      </c>
      <c r="BX587" s="11" t="s">
        <v>258</v>
      </c>
      <c r="BY587" s="11" t="s">
        <v>103</v>
      </c>
      <c r="BZ587" s="10" t="s">
        <v>3165</v>
      </c>
      <c r="CA587" s="9" t="s">
        <v>103</v>
      </c>
      <c r="CB587" s="9" t="s">
        <v>117</v>
      </c>
      <c r="CC587" s="10" t="s">
        <v>2337</v>
      </c>
      <c r="CD587" s="10" t="s">
        <v>5951</v>
      </c>
      <c r="CE587" s="12" t="s">
        <v>103</v>
      </c>
      <c r="CF587" s="175"/>
      <c r="CG587" s="175"/>
      <c r="CH587" s="182" t="s">
        <v>726</v>
      </c>
      <c r="CI587" s="182" t="s">
        <v>246</v>
      </c>
      <c r="CJ587" s="182" t="s">
        <v>1137</v>
      </c>
      <c r="CK587" s="182" t="s">
        <v>1137</v>
      </c>
    </row>
    <row r="588" spans="1:89" ht="90" x14ac:dyDescent="0.25">
      <c r="A588" s="140">
        <v>617</v>
      </c>
      <c r="B588" s="10" t="s">
        <v>5952</v>
      </c>
      <c r="C588" s="9" t="s">
        <v>5953</v>
      </c>
      <c r="D588" s="9" t="s">
        <v>1408</v>
      </c>
      <c r="E588" s="20" t="s">
        <v>5954</v>
      </c>
      <c r="F588" s="10" t="s">
        <v>5955</v>
      </c>
      <c r="G588" s="10" t="s">
        <v>91</v>
      </c>
      <c r="H588" s="11" t="s">
        <v>92</v>
      </c>
      <c r="I588" s="11" t="s">
        <v>93</v>
      </c>
      <c r="J588" s="19">
        <v>1019013894</v>
      </c>
      <c r="K588" s="9">
        <v>4</v>
      </c>
      <c r="L588" s="9" t="s">
        <v>94</v>
      </c>
      <c r="M588" s="9" t="s">
        <v>5956</v>
      </c>
      <c r="N588" s="10" t="s">
        <v>5957</v>
      </c>
      <c r="O588" s="10" t="s">
        <v>97</v>
      </c>
      <c r="P588" s="3" t="s">
        <v>98</v>
      </c>
      <c r="Q588" s="10" t="s">
        <v>99</v>
      </c>
      <c r="R588" s="10" t="s">
        <v>522</v>
      </c>
      <c r="S588" s="10" t="s">
        <v>523</v>
      </c>
      <c r="T588" s="11">
        <v>79309847</v>
      </c>
      <c r="U588" s="10" t="s">
        <v>522</v>
      </c>
      <c r="V588" s="10" t="s">
        <v>103</v>
      </c>
      <c r="W588" s="10" t="s">
        <v>103</v>
      </c>
      <c r="X588" s="10" t="s">
        <v>103</v>
      </c>
      <c r="Y588" s="9" t="s">
        <v>104</v>
      </c>
      <c r="Z588" s="18">
        <v>30358184</v>
      </c>
      <c r="AA588" s="10" t="s">
        <v>103</v>
      </c>
      <c r="AB588" s="10" t="s">
        <v>103</v>
      </c>
      <c r="AC588" s="18">
        <v>3794773</v>
      </c>
      <c r="AD588" s="6" t="s">
        <v>103</v>
      </c>
      <c r="AE588" s="9">
        <v>34923</v>
      </c>
      <c r="AF588" s="9">
        <v>233923</v>
      </c>
      <c r="AG588" s="19">
        <v>2022011000068</v>
      </c>
      <c r="AH588" s="17">
        <v>45054</v>
      </c>
      <c r="AI588" s="17">
        <v>45055</v>
      </c>
      <c r="AJ588" s="9" t="s">
        <v>103</v>
      </c>
      <c r="AK588" s="10" t="s">
        <v>103</v>
      </c>
      <c r="AL588" s="19" t="s">
        <v>103</v>
      </c>
      <c r="AM588" s="9" t="s">
        <v>103</v>
      </c>
      <c r="AN588" s="17" t="s">
        <v>103</v>
      </c>
      <c r="AO588" s="7">
        <v>0</v>
      </c>
      <c r="AP588" s="9" t="s">
        <v>103</v>
      </c>
      <c r="AQ588" s="7">
        <v>0</v>
      </c>
      <c r="AR588" s="9" t="s">
        <v>103</v>
      </c>
      <c r="AS588" s="7">
        <v>0</v>
      </c>
      <c r="AT588" s="3" t="s">
        <v>103</v>
      </c>
      <c r="AU588" s="7">
        <v>0</v>
      </c>
      <c r="AV588" s="3" t="s">
        <v>103</v>
      </c>
      <c r="AW588" s="7">
        <v>0</v>
      </c>
      <c r="AX588" s="3" t="s">
        <v>103</v>
      </c>
      <c r="AY588" s="7">
        <v>0</v>
      </c>
      <c r="AZ588" s="3" t="s">
        <v>103</v>
      </c>
      <c r="BA588" s="9">
        <v>0</v>
      </c>
      <c r="BB588" s="13" t="s">
        <v>103</v>
      </c>
      <c r="BC588" s="3">
        <f t="shared" si="37"/>
        <v>0</v>
      </c>
      <c r="BD588" s="8">
        <f t="shared" si="35"/>
        <v>30358184</v>
      </c>
      <c r="BE588" s="43">
        <v>0</v>
      </c>
      <c r="BF588" s="43">
        <v>0</v>
      </c>
      <c r="BG588" s="43">
        <v>0</v>
      </c>
      <c r="BH588" s="43">
        <v>0</v>
      </c>
      <c r="BI588" s="17">
        <v>45291</v>
      </c>
      <c r="BJ588" s="17">
        <v>45291</v>
      </c>
      <c r="BK588" s="183">
        <f t="shared" ca="1" si="36"/>
        <v>-838</v>
      </c>
      <c r="BL588" s="10" t="s">
        <v>127</v>
      </c>
      <c r="BM588" s="10" t="s">
        <v>95</v>
      </c>
      <c r="BN588" s="9" t="s">
        <v>107</v>
      </c>
      <c r="BO588" s="9" t="s">
        <v>5958</v>
      </c>
      <c r="BP588" s="9">
        <v>0</v>
      </c>
      <c r="BQ588" s="9" t="s">
        <v>109</v>
      </c>
      <c r="BR588" s="17">
        <v>45055</v>
      </c>
      <c r="BS588" s="9" t="s">
        <v>5910</v>
      </c>
      <c r="BT588" s="17">
        <v>45055</v>
      </c>
      <c r="BU588" s="10" t="s">
        <v>5959</v>
      </c>
      <c r="BV588" s="11" t="s">
        <v>5960</v>
      </c>
      <c r="BW588" s="124" t="s">
        <v>113</v>
      </c>
      <c r="BX588" s="10" t="s">
        <v>132</v>
      </c>
      <c r="BY588" s="9" t="s">
        <v>103</v>
      </c>
      <c r="BZ588" s="10" t="s">
        <v>5095</v>
      </c>
      <c r="CA588" s="9" t="s">
        <v>103</v>
      </c>
      <c r="CB588" s="9" t="s">
        <v>160</v>
      </c>
      <c r="CC588" s="9" t="s">
        <v>5961</v>
      </c>
      <c r="CD588" s="10" t="s">
        <v>5962</v>
      </c>
      <c r="CE588" s="12" t="s">
        <v>103</v>
      </c>
      <c r="CF588" s="175"/>
      <c r="CG588" s="175"/>
      <c r="CH588" s="182" t="s">
        <v>245</v>
      </c>
      <c r="CI588" s="182" t="s">
        <v>246</v>
      </c>
      <c r="CJ588" s="182" t="s">
        <v>99</v>
      </c>
      <c r="CK588" s="182" t="s">
        <v>247</v>
      </c>
    </row>
    <row r="589" spans="1:89" ht="90" x14ac:dyDescent="0.25">
      <c r="A589" s="140">
        <v>719</v>
      </c>
      <c r="B589" s="10" t="s">
        <v>5963</v>
      </c>
      <c r="C589" s="9" t="s">
        <v>5964</v>
      </c>
      <c r="D589" s="9" t="s">
        <v>321</v>
      </c>
      <c r="E589" s="17">
        <v>45051</v>
      </c>
      <c r="F589" s="11" t="s">
        <v>5965</v>
      </c>
      <c r="G589" s="10" t="s">
        <v>91</v>
      </c>
      <c r="H589" s="11" t="s">
        <v>92</v>
      </c>
      <c r="I589" s="11" t="s">
        <v>93</v>
      </c>
      <c r="J589" s="19">
        <v>1019091047</v>
      </c>
      <c r="K589" s="9">
        <v>5</v>
      </c>
      <c r="L589" s="9" t="s">
        <v>94</v>
      </c>
      <c r="M589" s="3" t="s">
        <v>95</v>
      </c>
      <c r="N589" s="10" t="s">
        <v>5966</v>
      </c>
      <c r="O589" s="10" t="s">
        <v>384</v>
      </c>
      <c r="P589" s="3" t="s">
        <v>98</v>
      </c>
      <c r="Q589" s="10" t="s">
        <v>99</v>
      </c>
      <c r="R589" s="10" t="s">
        <v>653</v>
      </c>
      <c r="S589" s="10" t="s">
        <v>654</v>
      </c>
      <c r="T589" s="11">
        <v>52032888</v>
      </c>
      <c r="U589" s="10" t="s">
        <v>653</v>
      </c>
      <c r="V589" s="11" t="s">
        <v>655</v>
      </c>
      <c r="W589" s="10" t="s">
        <v>103</v>
      </c>
      <c r="X589" s="10" t="s">
        <v>103</v>
      </c>
      <c r="Y589" s="9" t="s">
        <v>104</v>
      </c>
      <c r="Z589" s="18">
        <v>34001170</v>
      </c>
      <c r="AA589" s="10" t="s">
        <v>103</v>
      </c>
      <c r="AB589" s="10" t="s">
        <v>103</v>
      </c>
      <c r="AC589" s="18">
        <v>4857310</v>
      </c>
      <c r="AD589" s="6" t="s">
        <v>103</v>
      </c>
      <c r="AE589" s="9">
        <v>86023</v>
      </c>
      <c r="AF589" s="9">
        <v>256023</v>
      </c>
      <c r="AG589" s="19" t="s">
        <v>221</v>
      </c>
      <c r="AH589" s="20">
        <v>45063</v>
      </c>
      <c r="AI589" s="17">
        <v>45069</v>
      </c>
      <c r="AJ589" s="9" t="s">
        <v>103</v>
      </c>
      <c r="AK589" s="10" t="s">
        <v>103</v>
      </c>
      <c r="AL589" s="19" t="s">
        <v>103</v>
      </c>
      <c r="AM589" s="9" t="s">
        <v>103</v>
      </c>
      <c r="AN589" s="17" t="s">
        <v>103</v>
      </c>
      <c r="AO589" s="7">
        <v>1457190</v>
      </c>
      <c r="AP589" s="39">
        <v>45258</v>
      </c>
      <c r="AQ589" s="7">
        <v>0</v>
      </c>
      <c r="AR589" s="9" t="s">
        <v>103</v>
      </c>
      <c r="AS589" s="7">
        <v>0</v>
      </c>
      <c r="AT589" s="3" t="s">
        <v>103</v>
      </c>
      <c r="AU589" s="7">
        <v>0</v>
      </c>
      <c r="AV589" s="3" t="s">
        <v>103</v>
      </c>
      <c r="AW589" s="7">
        <v>0</v>
      </c>
      <c r="AX589" s="3" t="s">
        <v>103</v>
      </c>
      <c r="AY589" s="7">
        <v>0</v>
      </c>
      <c r="AZ589" s="3" t="s">
        <v>103</v>
      </c>
      <c r="BA589" s="9">
        <v>1</v>
      </c>
      <c r="BB589" s="39">
        <v>45258</v>
      </c>
      <c r="BC589" s="3">
        <f t="shared" si="37"/>
        <v>31</v>
      </c>
      <c r="BD589" s="8">
        <f t="shared" si="35"/>
        <v>35458360</v>
      </c>
      <c r="BE589" s="43">
        <v>0</v>
      </c>
      <c r="BF589" s="43">
        <v>0</v>
      </c>
      <c r="BG589" s="43">
        <v>0</v>
      </c>
      <c r="BH589" s="43">
        <v>0</v>
      </c>
      <c r="BI589" s="17">
        <v>45260</v>
      </c>
      <c r="BJ589" s="17">
        <v>45291</v>
      </c>
      <c r="BK589" s="183">
        <f t="shared" ca="1" si="36"/>
        <v>-838</v>
      </c>
      <c r="BL589" s="10" t="s">
        <v>127</v>
      </c>
      <c r="BM589" s="10" t="s">
        <v>5967</v>
      </c>
      <c r="BN589" s="9" t="s">
        <v>107</v>
      </c>
      <c r="BO589" s="9" t="s">
        <v>5968</v>
      </c>
      <c r="BP589" s="9">
        <v>0</v>
      </c>
      <c r="BQ589" s="10" t="s">
        <v>158</v>
      </c>
      <c r="BR589" s="17">
        <v>45064</v>
      </c>
      <c r="BS589" s="9" t="s">
        <v>5969</v>
      </c>
      <c r="BT589" s="17">
        <v>45069</v>
      </c>
      <c r="BU589" s="10" t="s">
        <v>5970</v>
      </c>
      <c r="BV589" s="10" t="s">
        <v>5971</v>
      </c>
      <c r="BW589" s="124" t="s">
        <v>113</v>
      </c>
      <c r="BX589" s="11" t="s">
        <v>258</v>
      </c>
      <c r="BY589" s="11" t="s">
        <v>103</v>
      </c>
      <c r="BZ589" s="10" t="s">
        <v>659</v>
      </c>
      <c r="CA589" s="9" t="s">
        <v>103</v>
      </c>
      <c r="CB589" s="9" t="s">
        <v>117</v>
      </c>
      <c r="CC589" s="9" t="s">
        <v>5972</v>
      </c>
      <c r="CD589" s="10" t="s">
        <v>5973</v>
      </c>
      <c r="CE589" s="12" t="s">
        <v>103</v>
      </c>
      <c r="CF589" s="175"/>
      <c r="CG589" s="175"/>
      <c r="CH589" s="182" t="s">
        <v>245</v>
      </c>
      <c r="CI589" s="182" t="s">
        <v>246</v>
      </c>
      <c r="CJ589" s="182" t="s">
        <v>99</v>
      </c>
      <c r="CK589" s="182" t="s">
        <v>247</v>
      </c>
    </row>
    <row r="590" spans="1:89" ht="90" x14ac:dyDescent="0.25">
      <c r="A590" s="140">
        <v>722</v>
      </c>
      <c r="B590" s="10" t="s">
        <v>5974</v>
      </c>
      <c r="C590" s="9" t="s">
        <v>5975</v>
      </c>
      <c r="D590" s="9" t="s">
        <v>321</v>
      </c>
      <c r="E590" s="17">
        <v>45051</v>
      </c>
      <c r="F590" s="11" t="s">
        <v>5976</v>
      </c>
      <c r="G590" s="10" t="s">
        <v>91</v>
      </c>
      <c r="H590" s="11" t="s">
        <v>92</v>
      </c>
      <c r="I590" s="11" t="s">
        <v>93</v>
      </c>
      <c r="J590" s="19">
        <v>1061203338</v>
      </c>
      <c r="K590" s="9">
        <v>9</v>
      </c>
      <c r="L590" s="9" t="s">
        <v>94</v>
      </c>
      <c r="M590" s="9" t="s">
        <v>5977</v>
      </c>
      <c r="N590" s="10" t="s">
        <v>5966</v>
      </c>
      <c r="O590" s="10" t="s">
        <v>384</v>
      </c>
      <c r="P590" s="3" t="s">
        <v>98</v>
      </c>
      <c r="Q590" s="10" t="s">
        <v>99</v>
      </c>
      <c r="R590" s="10" t="s">
        <v>653</v>
      </c>
      <c r="S590" s="10" t="s">
        <v>654</v>
      </c>
      <c r="T590" s="11">
        <v>52032888</v>
      </c>
      <c r="U590" s="10" t="s">
        <v>653</v>
      </c>
      <c r="V590" s="11" t="s">
        <v>655</v>
      </c>
      <c r="W590" s="10" t="s">
        <v>103</v>
      </c>
      <c r="X590" s="10" t="s">
        <v>103</v>
      </c>
      <c r="Y590" s="9" t="s">
        <v>104</v>
      </c>
      <c r="Z590" s="18">
        <v>34001170</v>
      </c>
      <c r="AA590" s="10" t="s">
        <v>103</v>
      </c>
      <c r="AB590" s="10" t="s">
        <v>103</v>
      </c>
      <c r="AC590" s="18">
        <v>4857310</v>
      </c>
      <c r="AD590" s="6" t="s">
        <v>103</v>
      </c>
      <c r="AE590" s="9">
        <v>86323</v>
      </c>
      <c r="AF590" s="9">
        <v>246923</v>
      </c>
      <c r="AG590" s="19" t="s">
        <v>221</v>
      </c>
      <c r="AH590" s="20">
        <v>45062</v>
      </c>
      <c r="AI590" s="17">
        <v>45065</v>
      </c>
      <c r="AJ590" s="9" t="s">
        <v>103</v>
      </c>
      <c r="AK590" s="10" t="s">
        <v>103</v>
      </c>
      <c r="AL590" s="19" t="s">
        <v>103</v>
      </c>
      <c r="AM590" s="9" t="s">
        <v>103</v>
      </c>
      <c r="AN590" s="17" t="s">
        <v>103</v>
      </c>
      <c r="AO590" s="7">
        <v>2104830</v>
      </c>
      <c r="AP590" s="17">
        <v>45289</v>
      </c>
      <c r="AQ590" s="7">
        <v>0</v>
      </c>
      <c r="AR590" s="9" t="s">
        <v>103</v>
      </c>
      <c r="AS590" s="7">
        <v>0</v>
      </c>
      <c r="AT590" s="3" t="s">
        <v>103</v>
      </c>
      <c r="AU590" s="7">
        <v>0</v>
      </c>
      <c r="AV590" s="3" t="s">
        <v>103</v>
      </c>
      <c r="AW590" s="7">
        <v>0</v>
      </c>
      <c r="AX590" s="3" t="s">
        <v>103</v>
      </c>
      <c r="AY590" s="7">
        <v>0</v>
      </c>
      <c r="AZ590" s="3" t="s">
        <v>103</v>
      </c>
      <c r="BA590" s="9">
        <v>1</v>
      </c>
      <c r="BB590" s="39">
        <v>45259</v>
      </c>
      <c r="BC590" s="3">
        <f t="shared" si="37"/>
        <v>31</v>
      </c>
      <c r="BD590" s="8">
        <f t="shared" si="35"/>
        <v>36106000</v>
      </c>
      <c r="BE590" s="43">
        <v>0</v>
      </c>
      <c r="BF590" s="43">
        <v>0</v>
      </c>
      <c r="BG590" s="43">
        <v>0</v>
      </c>
      <c r="BH590" s="43">
        <v>0</v>
      </c>
      <c r="BI590" s="17">
        <v>45260</v>
      </c>
      <c r="BJ590" s="17">
        <v>45291</v>
      </c>
      <c r="BK590" s="183">
        <f t="shared" ca="1" si="36"/>
        <v>-838</v>
      </c>
      <c r="BL590" s="10" t="s">
        <v>127</v>
      </c>
      <c r="BM590" s="10" t="s">
        <v>5978</v>
      </c>
      <c r="BN590" s="9" t="s">
        <v>107</v>
      </c>
      <c r="BO590" s="9" t="s">
        <v>5979</v>
      </c>
      <c r="BP590" s="9">
        <v>0</v>
      </c>
      <c r="BQ590" s="10" t="s">
        <v>109</v>
      </c>
      <c r="BR590" s="17">
        <v>45062</v>
      </c>
      <c r="BS590" s="17" t="s">
        <v>5980</v>
      </c>
      <c r="BT590" s="17">
        <v>45065</v>
      </c>
      <c r="BU590" s="10" t="s">
        <v>5981</v>
      </c>
      <c r="BV590" s="10" t="s">
        <v>5982</v>
      </c>
      <c r="BW590" s="124" t="s">
        <v>113</v>
      </c>
      <c r="BX590" s="11" t="s">
        <v>258</v>
      </c>
      <c r="BY590" s="11" t="s">
        <v>103</v>
      </c>
      <c r="BZ590" s="10" t="s">
        <v>1759</v>
      </c>
      <c r="CA590" s="9" t="s">
        <v>103</v>
      </c>
      <c r="CB590" s="9" t="s">
        <v>117</v>
      </c>
      <c r="CC590" s="9" t="s">
        <v>5983</v>
      </c>
      <c r="CD590" s="10" t="s">
        <v>5984</v>
      </c>
      <c r="CE590" s="12" t="s">
        <v>103</v>
      </c>
      <c r="CF590" s="175"/>
      <c r="CG590" s="175"/>
      <c r="CH590" s="182" t="s">
        <v>245</v>
      </c>
      <c r="CI590" s="182" t="s">
        <v>246</v>
      </c>
      <c r="CJ590" s="182" t="s">
        <v>99</v>
      </c>
      <c r="CK590" s="182" t="s">
        <v>247</v>
      </c>
    </row>
    <row r="591" spans="1:89" ht="72" x14ac:dyDescent="0.25">
      <c r="A591" s="140">
        <v>745</v>
      </c>
      <c r="B591" s="10" t="s">
        <v>5985</v>
      </c>
      <c r="C591" s="9" t="s">
        <v>5986</v>
      </c>
      <c r="D591" s="9" t="s">
        <v>263</v>
      </c>
      <c r="E591" s="17">
        <v>45051</v>
      </c>
      <c r="F591" s="10" t="s">
        <v>5987</v>
      </c>
      <c r="G591" s="10" t="s">
        <v>91</v>
      </c>
      <c r="H591" s="11" t="s">
        <v>92</v>
      </c>
      <c r="I591" s="11" t="s">
        <v>93</v>
      </c>
      <c r="J591" s="19">
        <v>1122397086</v>
      </c>
      <c r="K591" s="9">
        <v>0</v>
      </c>
      <c r="L591" s="9" t="s">
        <v>94</v>
      </c>
      <c r="M591" s="3" t="s">
        <v>95</v>
      </c>
      <c r="N591" s="10" t="s">
        <v>5988</v>
      </c>
      <c r="O591" s="11" t="s">
        <v>253</v>
      </c>
      <c r="P591" s="3" t="s">
        <v>98</v>
      </c>
      <c r="Q591" s="10" t="s">
        <v>99</v>
      </c>
      <c r="R591" s="10" t="s">
        <v>238</v>
      </c>
      <c r="S591" s="10" t="s">
        <v>239</v>
      </c>
      <c r="T591" s="28">
        <v>52107153</v>
      </c>
      <c r="U591" s="11" t="s">
        <v>238</v>
      </c>
      <c r="V591" s="11" t="s">
        <v>103</v>
      </c>
      <c r="W591" s="9" t="s">
        <v>103</v>
      </c>
      <c r="X591" s="9" t="s">
        <v>103</v>
      </c>
      <c r="Y591" s="9" t="s">
        <v>104</v>
      </c>
      <c r="Z591" s="18">
        <v>60716363</v>
      </c>
      <c r="AA591" s="10" t="s">
        <v>103</v>
      </c>
      <c r="AB591" s="10" t="s">
        <v>103</v>
      </c>
      <c r="AC591" s="18">
        <v>7589549</v>
      </c>
      <c r="AD591" s="6" t="s">
        <v>103</v>
      </c>
      <c r="AE591" s="9">
        <v>88823</v>
      </c>
      <c r="AF591" s="9">
        <v>239323</v>
      </c>
      <c r="AG591" s="19">
        <v>2022011000068</v>
      </c>
      <c r="AH591" s="20">
        <v>45057</v>
      </c>
      <c r="AI591" s="17">
        <v>45061</v>
      </c>
      <c r="AJ591" s="9" t="s">
        <v>103</v>
      </c>
      <c r="AK591" s="10" t="s">
        <v>103</v>
      </c>
      <c r="AL591" s="19" t="s">
        <v>103</v>
      </c>
      <c r="AM591" s="9" t="s">
        <v>103</v>
      </c>
      <c r="AN591" s="17" t="s">
        <v>103</v>
      </c>
      <c r="AO591" s="7">
        <v>0</v>
      </c>
      <c r="AP591" s="9" t="s">
        <v>103</v>
      </c>
      <c r="AQ591" s="7">
        <v>0</v>
      </c>
      <c r="AR591" s="9" t="s">
        <v>103</v>
      </c>
      <c r="AS591" s="7">
        <v>0</v>
      </c>
      <c r="AT591" s="3" t="s">
        <v>103</v>
      </c>
      <c r="AU591" s="7">
        <v>0</v>
      </c>
      <c r="AV591" s="3" t="s">
        <v>103</v>
      </c>
      <c r="AW591" s="7">
        <v>0</v>
      </c>
      <c r="AX591" s="3" t="s">
        <v>103</v>
      </c>
      <c r="AY591" s="7">
        <v>0</v>
      </c>
      <c r="AZ591" s="3" t="s">
        <v>103</v>
      </c>
      <c r="BA591" s="9">
        <v>0</v>
      </c>
      <c r="BB591" s="13" t="s">
        <v>103</v>
      </c>
      <c r="BC591" s="3">
        <f t="shared" si="37"/>
        <v>0</v>
      </c>
      <c r="BD591" s="8">
        <f t="shared" si="35"/>
        <v>60716363</v>
      </c>
      <c r="BE591" s="43">
        <v>0</v>
      </c>
      <c r="BF591" s="43">
        <v>0</v>
      </c>
      <c r="BG591" s="43">
        <v>0</v>
      </c>
      <c r="BH591" s="43">
        <v>0</v>
      </c>
      <c r="BI591" s="17">
        <v>45291</v>
      </c>
      <c r="BJ591" s="17">
        <v>45291</v>
      </c>
      <c r="BK591" s="183">
        <f t="shared" ca="1" si="36"/>
        <v>-838</v>
      </c>
      <c r="BL591" s="10" t="s">
        <v>127</v>
      </c>
      <c r="BM591" s="10" t="s">
        <v>95</v>
      </c>
      <c r="BN591" s="9" t="s">
        <v>107</v>
      </c>
      <c r="BO591" s="9" t="s">
        <v>5989</v>
      </c>
      <c r="BP591" s="9">
        <v>0</v>
      </c>
      <c r="BQ591" s="10" t="s">
        <v>109</v>
      </c>
      <c r="BR591" s="17">
        <v>45058</v>
      </c>
      <c r="BS591" s="17" t="s">
        <v>5990</v>
      </c>
      <c r="BT591" s="17">
        <v>45058</v>
      </c>
      <c r="BU591" s="10" t="s">
        <v>5991</v>
      </c>
      <c r="BV591" s="9" t="s">
        <v>131</v>
      </c>
      <c r="BW591" s="124" t="s">
        <v>113</v>
      </c>
      <c r="BX591" s="10" t="s">
        <v>132</v>
      </c>
      <c r="BY591" s="11" t="s">
        <v>103</v>
      </c>
      <c r="BZ591" s="10" t="s">
        <v>142</v>
      </c>
      <c r="CA591" s="9" t="s">
        <v>103</v>
      </c>
      <c r="CB591" s="9" t="s">
        <v>117</v>
      </c>
      <c r="CC591" s="9" t="s">
        <v>5992</v>
      </c>
      <c r="CD591" s="10" t="s">
        <v>5993</v>
      </c>
      <c r="CE591" s="12" t="s">
        <v>103</v>
      </c>
      <c r="CF591" s="175"/>
      <c r="CG591" s="175"/>
      <c r="CH591" s="182" t="s">
        <v>245</v>
      </c>
      <c r="CI591" s="182" t="s">
        <v>246</v>
      </c>
      <c r="CJ591" s="182" t="s">
        <v>99</v>
      </c>
      <c r="CK591" s="182" t="s">
        <v>247</v>
      </c>
    </row>
    <row r="592" spans="1:89" ht="108" x14ac:dyDescent="0.25">
      <c r="A592" s="140">
        <v>754</v>
      </c>
      <c r="B592" s="10" t="s">
        <v>5994</v>
      </c>
      <c r="C592" s="9" t="s">
        <v>5995</v>
      </c>
      <c r="D592" s="10" t="s">
        <v>250</v>
      </c>
      <c r="E592" s="17">
        <v>45051</v>
      </c>
      <c r="F592" s="10" t="s">
        <v>5996</v>
      </c>
      <c r="G592" s="10" t="s">
        <v>91</v>
      </c>
      <c r="H592" s="11" t="s">
        <v>92</v>
      </c>
      <c r="I592" s="11" t="s">
        <v>93</v>
      </c>
      <c r="J592" s="19">
        <v>64704200</v>
      </c>
      <c r="K592" s="9">
        <v>1</v>
      </c>
      <c r="L592" s="9" t="s">
        <v>94</v>
      </c>
      <c r="M592" s="9" t="s">
        <v>1272</v>
      </c>
      <c r="N592" s="10" t="s">
        <v>2414</v>
      </c>
      <c r="O592" s="10" t="s">
        <v>384</v>
      </c>
      <c r="P592" s="3" t="s">
        <v>98</v>
      </c>
      <c r="Q592" s="10" t="s">
        <v>99</v>
      </c>
      <c r="R592" s="10" t="s">
        <v>653</v>
      </c>
      <c r="S592" s="10" t="s">
        <v>654</v>
      </c>
      <c r="T592" s="11">
        <v>52032888</v>
      </c>
      <c r="U592" s="10" t="s">
        <v>653</v>
      </c>
      <c r="V592" s="11" t="s">
        <v>655</v>
      </c>
      <c r="W592" s="10" t="s">
        <v>103</v>
      </c>
      <c r="X592" s="10" t="s">
        <v>103</v>
      </c>
      <c r="Y592" s="9" t="s">
        <v>104</v>
      </c>
      <c r="Z592" s="18">
        <v>38858480</v>
      </c>
      <c r="AA592" s="10" t="s">
        <v>103</v>
      </c>
      <c r="AB592" s="10" t="s">
        <v>103</v>
      </c>
      <c r="AC592" s="18">
        <v>4857310</v>
      </c>
      <c r="AD592" s="6" t="s">
        <v>103</v>
      </c>
      <c r="AE592" s="9">
        <v>91723</v>
      </c>
      <c r="AF592" s="9">
        <v>239423</v>
      </c>
      <c r="AG592" s="19">
        <v>2022011000068</v>
      </c>
      <c r="AH592" s="20">
        <v>45057</v>
      </c>
      <c r="AI592" s="17">
        <v>45078</v>
      </c>
      <c r="AJ592" s="9" t="s">
        <v>103</v>
      </c>
      <c r="AK592" s="10" t="s">
        <v>103</v>
      </c>
      <c r="AL592" s="19" t="s">
        <v>103</v>
      </c>
      <c r="AM592" s="9" t="s">
        <v>103</v>
      </c>
      <c r="AN592" s="17" t="s">
        <v>103</v>
      </c>
      <c r="AO592" s="7">
        <v>0</v>
      </c>
      <c r="AP592" s="9" t="s">
        <v>103</v>
      </c>
      <c r="AQ592" s="7">
        <v>0</v>
      </c>
      <c r="AR592" s="9" t="s">
        <v>103</v>
      </c>
      <c r="AS592" s="7">
        <v>0</v>
      </c>
      <c r="AT592" s="3" t="s">
        <v>103</v>
      </c>
      <c r="AU592" s="7">
        <v>0</v>
      </c>
      <c r="AV592" s="3" t="s">
        <v>103</v>
      </c>
      <c r="AW592" s="7">
        <v>0</v>
      </c>
      <c r="AX592" s="3" t="s">
        <v>103</v>
      </c>
      <c r="AY592" s="7">
        <v>0</v>
      </c>
      <c r="AZ592" s="3" t="s">
        <v>103</v>
      </c>
      <c r="BA592" s="9">
        <v>0</v>
      </c>
      <c r="BB592" s="13" t="s">
        <v>103</v>
      </c>
      <c r="BC592" s="3">
        <f t="shared" si="37"/>
        <v>0</v>
      </c>
      <c r="BD592" s="8">
        <f t="shared" si="35"/>
        <v>38858480</v>
      </c>
      <c r="BE592" s="43">
        <v>0</v>
      </c>
      <c r="BF592" s="43">
        <v>0</v>
      </c>
      <c r="BG592" s="43">
        <v>0</v>
      </c>
      <c r="BH592" s="43">
        <v>0</v>
      </c>
      <c r="BI592" s="17">
        <v>45291</v>
      </c>
      <c r="BJ592" s="17">
        <v>45291</v>
      </c>
      <c r="BK592" s="183">
        <f t="shared" ca="1" si="36"/>
        <v>-838</v>
      </c>
      <c r="BL592" s="10" t="s">
        <v>127</v>
      </c>
      <c r="BM592" s="10" t="s">
        <v>5997</v>
      </c>
      <c r="BN592" s="9" t="s">
        <v>107</v>
      </c>
      <c r="BO592" s="9" t="s">
        <v>5998</v>
      </c>
      <c r="BP592" s="9">
        <v>0</v>
      </c>
      <c r="BQ592" s="10" t="s">
        <v>109</v>
      </c>
      <c r="BR592" s="17">
        <v>45058</v>
      </c>
      <c r="BS592" s="9" t="s">
        <v>5539</v>
      </c>
      <c r="BT592" s="17">
        <v>45069</v>
      </c>
      <c r="BU592" s="10" t="s">
        <v>5999</v>
      </c>
      <c r="BV592" s="17" t="s">
        <v>131</v>
      </c>
      <c r="BW592" s="124" t="s">
        <v>113</v>
      </c>
      <c r="BX592" s="10" t="s">
        <v>132</v>
      </c>
      <c r="BY592" s="11" t="s">
        <v>103</v>
      </c>
      <c r="BZ592" s="10" t="s">
        <v>142</v>
      </c>
      <c r="CA592" s="9" t="s">
        <v>103</v>
      </c>
      <c r="CB592" s="9" t="s">
        <v>117</v>
      </c>
      <c r="CC592" s="9" t="s">
        <v>6000</v>
      </c>
      <c r="CD592" s="10" t="s">
        <v>6001</v>
      </c>
      <c r="CE592" s="12" t="s">
        <v>103</v>
      </c>
      <c r="CF592" s="175"/>
      <c r="CG592" s="175"/>
      <c r="CH592" s="182" t="s">
        <v>245</v>
      </c>
      <c r="CI592" s="182" t="s">
        <v>246</v>
      </c>
      <c r="CJ592" s="182" t="s">
        <v>99</v>
      </c>
      <c r="CK592" s="182" t="s">
        <v>247</v>
      </c>
    </row>
    <row r="593" spans="1:89" ht="126" x14ac:dyDescent="0.25">
      <c r="A593" s="140">
        <v>753</v>
      </c>
      <c r="B593" s="10" t="s">
        <v>6002</v>
      </c>
      <c r="C593" s="9" t="s">
        <v>6003</v>
      </c>
      <c r="D593" s="10" t="s">
        <v>250</v>
      </c>
      <c r="E593" s="17">
        <v>45051</v>
      </c>
      <c r="F593" s="10" t="s">
        <v>6004</v>
      </c>
      <c r="G593" s="10" t="s">
        <v>91</v>
      </c>
      <c r="H593" s="11" t="s">
        <v>92</v>
      </c>
      <c r="I593" s="11" t="s">
        <v>93</v>
      </c>
      <c r="J593" s="19">
        <v>1065621732</v>
      </c>
      <c r="K593" s="9">
        <v>5</v>
      </c>
      <c r="L593" s="9" t="s">
        <v>94</v>
      </c>
      <c r="M593" s="9" t="s">
        <v>1963</v>
      </c>
      <c r="N593" s="10" t="s">
        <v>2414</v>
      </c>
      <c r="O593" s="10" t="s">
        <v>384</v>
      </c>
      <c r="P593" s="3" t="s">
        <v>98</v>
      </c>
      <c r="Q593" s="10" t="s">
        <v>99</v>
      </c>
      <c r="R593" s="10" t="s">
        <v>653</v>
      </c>
      <c r="S593" s="10" t="s">
        <v>654</v>
      </c>
      <c r="T593" s="11">
        <v>52032888</v>
      </c>
      <c r="U593" s="10" t="s">
        <v>653</v>
      </c>
      <c r="V593" s="11" t="s">
        <v>655</v>
      </c>
      <c r="W593" s="10" t="s">
        <v>103</v>
      </c>
      <c r="X593" s="10" t="s">
        <v>103</v>
      </c>
      <c r="Y593" s="9" t="s">
        <v>104</v>
      </c>
      <c r="Z593" s="18">
        <v>38858480</v>
      </c>
      <c r="AA593" s="10" t="s">
        <v>103</v>
      </c>
      <c r="AB593" s="10" t="s">
        <v>103</v>
      </c>
      <c r="AC593" s="18">
        <v>4857310</v>
      </c>
      <c r="AD593" s="6" t="s">
        <v>103</v>
      </c>
      <c r="AE593" s="9">
        <v>91623</v>
      </c>
      <c r="AF593" s="9">
        <v>247123</v>
      </c>
      <c r="AG593" s="19">
        <v>2022011000068</v>
      </c>
      <c r="AH593" s="20">
        <v>45062</v>
      </c>
      <c r="AI593" s="17">
        <v>45069</v>
      </c>
      <c r="AJ593" s="9" t="s">
        <v>103</v>
      </c>
      <c r="AK593" s="10" t="s">
        <v>103</v>
      </c>
      <c r="AL593" s="19" t="s">
        <v>103</v>
      </c>
      <c r="AM593" s="9" t="s">
        <v>103</v>
      </c>
      <c r="AN593" s="17" t="s">
        <v>103</v>
      </c>
      <c r="AO593" s="7">
        <v>0</v>
      </c>
      <c r="AP593" s="9" t="s">
        <v>103</v>
      </c>
      <c r="AQ593" s="7">
        <v>0</v>
      </c>
      <c r="AR593" s="9" t="s">
        <v>103</v>
      </c>
      <c r="AS593" s="7">
        <v>0</v>
      </c>
      <c r="AT593" s="3" t="s">
        <v>103</v>
      </c>
      <c r="AU593" s="7">
        <v>0</v>
      </c>
      <c r="AV593" s="3" t="s">
        <v>103</v>
      </c>
      <c r="AW593" s="7">
        <v>0</v>
      </c>
      <c r="AX593" s="3" t="s">
        <v>103</v>
      </c>
      <c r="AY593" s="7">
        <v>0</v>
      </c>
      <c r="AZ593" s="3" t="s">
        <v>103</v>
      </c>
      <c r="BA593" s="9">
        <v>0</v>
      </c>
      <c r="BB593" s="13" t="s">
        <v>103</v>
      </c>
      <c r="BC593" s="3">
        <f t="shared" si="37"/>
        <v>0</v>
      </c>
      <c r="BD593" s="8">
        <f t="shared" si="35"/>
        <v>38858480</v>
      </c>
      <c r="BE593" s="43">
        <v>0</v>
      </c>
      <c r="BF593" s="43">
        <v>0</v>
      </c>
      <c r="BG593" s="43">
        <v>0</v>
      </c>
      <c r="BH593" s="43">
        <v>0</v>
      </c>
      <c r="BI593" s="17">
        <v>45291</v>
      </c>
      <c r="BJ593" s="17">
        <v>45291</v>
      </c>
      <c r="BK593" s="183">
        <f t="shared" ca="1" si="36"/>
        <v>-838</v>
      </c>
      <c r="BL593" s="10" t="s">
        <v>127</v>
      </c>
      <c r="BM593" s="10" t="s">
        <v>3664</v>
      </c>
      <c r="BN593" s="9" t="s">
        <v>107</v>
      </c>
      <c r="BO593" s="9" t="s">
        <v>6005</v>
      </c>
      <c r="BP593" s="9">
        <v>0</v>
      </c>
      <c r="BQ593" s="10" t="s">
        <v>109</v>
      </c>
      <c r="BR593" s="17">
        <v>45063</v>
      </c>
      <c r="BS593" s="9" t="s">
        <v>6006</v>
      </c>
      <c r="BT593" s="17">
        <v>45069</v>
      </c>
      <c r="BU593" s="10" t="s">
        <v>6007</v>
      </c>
      <c r="BV593" s="17" t="s">
        <v>131</v>
      </c>
      <c r="BW593" s="124" t="s">
        <v>113</v>
      </c>
      <c r="BX593" s="10" t="s">
        <v>132</v>
      </c>
      <c r="BY593" s="11" t="s">
        <v>103</v>
      </c>
      <c r="BZ593" s="10" t="s">
        <v>5095</v>
      </c>
      <c r="CA593" s="9" t="s">
        <v>103</v>
      </c>
      <c r="CB593" s="9" t="s">
        <v>117</v>
      </c>
      <c r="CC593" s="9" t="s">
        <v>6008</v>
      </c>
      <c r="CD593" s="10" t="s">
        <v>6009</v>
      </c>
      <c r="CE593" s="12" t="s">
        <v>103</v>
      </c>
      <c r="CF593" s="175"/>
      <c r="CG593" s="175"/>
      <c r="CH593" s="182" t="s">
        <v>245</v>
      </c>
      <c r="CI593" s="182" t="s">
        <v>246</v>
      </c>
      <c r="CJ593" s="182" t="s">
        <v>99</v>
      </c>
      <c r="CK593" s="182" t="s">
        <v>247</v>
      </c>
    </row>
    <row r="594" spans="1:89" ht="90" x14ac:dyDescent="0.25">
      <c r="A594" s="140">
        <v>684</v>
      </c>
      <c r="B594" s="10" t="s">
        <v>6010</v>
      </c>
      <c r="C594" s="9" t="s">
        <v>6011</v>
      </c>
      <c r="D594" s="9" t="s">
        <v>321</v>
      </c>
      <c r="E594" s="17">
        <v>45054</v>
      </c>
      <c r="F594" s="10" t="s">
        <v>6012</v>
      </c>
      <c r="G594" s="10" t="s">
        <v>91</v>
      </c>
      <c r="H594" s="11" t="s">
        <v>92</v>
      </c>
      <c r="I594" s="11" t="s">
        <v>93</v>
      </c>
      <c r="J594" s="19">
        <v>1024490210</v>
      </c>
      <c r="K594" s="9">
        <v>1</v>
      </c>
      <c r="L594" s="9" t="s">
        <v>94</v>
      </c>
      <c r="M594" s="3" t="s">
        <v>95</v>
      </c>
      <c r="N594" s="10" t="s">
        <v>6013</v>
      </c>
      <c r="O594" s="10" t="s">
        <v>384</v>
      </c>
      <c r="P594" s="3" t="s">
        <v>98</v>
      </c>
      <c r="Q594" s="10" t="s">
        <v>99</v>
      </c>
      <c r="R594" s="10" t="s">
        <v>385</v>
      </c>
      <c r="S594" s="10" t="s">
        <v>386</v>
      </c>
      <c r="T594" s="11">
        <v>52517142</v>
      </c>
      <c r="U594" s="10" t="s">
        <v>385</v>
      </c>
      <c r="V594" s="10" t="s">
        <v>103</v>
      </c>
      <c r="W594" s="10" t="s">
        <v>103</v>
      </c>
      <c r="X594" s="10" t="s">
        <v>103</v>
      </c>
      <c r="Y594" s="9" t="s">
        <v>104</v>
      </c>
      <c r="Z594" s="18">
        <v>58692520</v>
      </c>
      <c r="AA594" s="10" t="s">
        <v>103</v>
      </c>
      <c r="AB594" s="10" t="s">
        <v>103</v>
      </c>
      <c r="AC594" s="18" t="s">
        <v>6014</v>
      </c>
      <c r="AD594" s="6" t="s">
        <v>103</v>
      </c>
      <c r="AE594" s="9">
        <v>82123</v>
      </c>
      <c r="AF594" s="9" t="s">
        <v>6015</v>
      </c>
      <c r="AG594" s="19" t="s">
        <v>387</v>
      </c>
      <c r="AH594" s="20">
        <v>45063</v>
      </c>
      <c r="AI594" s="17">
        <v>45065</v>
      </c>
      <c r="AJ594" s="9" t="s">
        <v>103</v>
      </c>
      <c r="AK594" s="10" t="s">
        <v>103</v>
      </c>
      <c r="AL594" s="19" t="s">
        <v>103</v>
      </c>
      <c r="AM594" s="9" t="s">
        <v>103</v>
      </c>
      <c r="AN594" s="17" t="s">
        <v>103</v>
      </c>
      <c r="AO594" s="7">
        <v>0</v>
      </c>
      <c r="AP594" s="9" t="s">
        <v>103</v>
      </c>
      <c r="AQ594" s="7">
        <v>0</v>
      </c>
      <c r="AR594" s="9" t="s">
        <v>103</v>
      </c>
      <c r="AS594" s="7">
        <v>0</v>
      </c>
      <c r="AT594" s="3" t="s">
        <v>103</v>
      </c>
      <c r="AU594" s="7">
        <v>0</v>
      </c>
      <c r="AV594" s="3" t="s">
        <v>103</v>
      </c>
      <c r="AW594" s="7">
        <v>0</v>
      </c>
      <c r="AX594" s="3" t="s">
        <v>103</v>
      </c>
      <c r="AY594" s="7">
        <v>0</v>
      </c>
      <c r="AZ594" s="3" t="s">
        <v>103</v>
      </c>
      <c r="BA594" s="9">
        <v>0</v>
      </c>
      <c r="BB594" s="13" t="s">
        <v>103</v>
      </c>
      <c r="BC594" s="3">
        <f t="shared" si="37"/>
        <v>0</v>
      </c>
      <c r="BD594" s="8">
        <f t="shared" si="35"/>
        <v>58692520</v>
      </c>
      <c r="BE594" s="43">
        <v>0</v>
      </c>
      <c r="BF594" s="43">
        <v>0</v>
      </c>
      <c r="BG594" s="43">
        <v>0</v>
      </c>
      <c r="BH594" s="43">
        <v>0</v>
      </c>
      <c r="BI594" s="17">
        <v>45291</v>
      </c>
      <c r="BJ594" s="17">
        <v>45291</v>
      </c>
      <c r="BK594" s="183">
        <f t="shared" ca="1" si="36"/>
        <v>-838</v>
      </c>
      <c r="BL594" s="10" t="s">
        <v>127</v>
      </c>
      <c r="BM594" s="10" t="s">
        <v>95</v>
      </c>
      <c r="BN594" s="9" t="s">
        <v>107</v>
      </c>
      <c r="BO594" s="9" t="s">
        <v>6016</v>
      </c>
      <c r="BP594" s="9">
        <v>0</v>
      </c>
      <c r="BQ594" s="10" t="s">
        <v>109</v>
      </c>
      <c r="BR594" s="17">
        <v>45064</v>
      </c>
      <c r="BS594" s="9" t="s">
        <v>5850</v>
      </c>
      <c r="BT594" s="17">
        <v>45065</v>
      </c>
      <c r="BU594" s="10" t="s">
        <v>6017</v>
      </c>
      <c r="BV594" s="17" t="s">
        <v>131</v>
      </c>
      <c r="BW594" s="124" t="s">
        <v>113</v>
      </c>
      <c r="BX594" s="10" t="s">
        <v>132</v>
      </c>
      <c r="BY594" s="11" t="s">
        <v>103</v>
      </c>
      <c r="BZ594" s="10" t="s">
        <v>6018</v>
      </c>
      <c r="CA594" s="9" t="s">
        <v>103</v>
      </c>
      <c r="CB594" s="9" t="s">
        <v>117</v>
      </c>
      <c r="CC594" s="9" t="s">
        <v>6019</v>
      </c>
      <c r="CD594" s="10" t="s">
        <v>6020</v>
      </c>
      <c r="CE594" s="12" t="s">
        <v>103</v>
      </c>
      <c r="CF594" s="175"/>
      <c r="CG594" s="175"/>
      <c r="CH594" s="182" t="s">
        <v>245</v>
      </c>
      <c r="CI594" s="182" t="s">
        <v>246</v>
      </c>
      <c r="CJ594" s="182" t="s">
        <v>99</v>
      </c>
      <c r="CK594" s="182" t="s">
        <v>247</v>
      </c>
    </row>
    <row r="595" spans="1:89" ht="72" x14ac:dyDescent="0.25">
      <c r="A595" s="140">
        <v>395</v>
      </c>
      <c r="B595" s="10" t="s">
        <v>6021</v>
      </c>
      <c r="C595" s="9" t="s">
        <v>6022</v>
      </c>
      <c r="D595" s="9" t="s">
        <v>1118</v>
      </c>
      <c r="E595" s="17">
        <v>45054</v>
      </c>
      <c r="F595" s="10" t="s">
        <v>6023</v>
      </c>
      <c r="G595" s="10" t="s">
        <v>91</v>
      </c>
      <c r="H595" s="11" t="s">
        <v>1452</v>
      </c>
      <c r="I595" s="10" t="s">
        <v>1453</v>
      </c>
      <c r="J595" s="19">
        <v>860007386</v>
      </c>
      <c r="K595" s="9">
        <v>1</v>
      </c>
      <c r="L595" s="9" t="s">
        <v>1735</v>
      </c>
      <c r="M595" s="3" t="s">
        <v>95</v>
      </c>
      <c r="N595" s="10" t="s">
        <v>6024</v>
      </c>
      <c r="O595" s="11" t="s">
        <v>97</v>
      </c>
      <c r="P595" s="3" t="s">
        <v>98</v>
      </c>
      <c r="Q595" s="10" t="s">
        <v>99</v>
      </c>
      <c r="R595" s="10" t="s">
        <v>1475</v>
      </c>
      <c r="S595" s="10" t="s">
        <v>1476</v>
      </c>
      <c r="T595" s="10">
        <v>51746389</v>
      </c>
      <c r="U595" s="10" t="s">
        <v>1475</v>
      </c>
      <c r="V595" s="10" t="s">
        <v>103</v>
      </c>
      <c r="W595" s="10" t="s">
        <v>103</v>
      </c>
      <c r="X595" s="10" t="s">
        <v>103</v>
      </c>
      <c r="Y595" s="9" t="s">
        <v>104</v>
      </c>
      <c r="Z595" s="18">
        <v>1097870000</v>
      </c>
      <c r="AA595" s="10" t="s">
        <v>103</v>
      </c>
      <c r="AB595" s="10" t="s">
        <v>103</v>
      </c>
      <c r="AC595" s="10" t="s">
        <v>103</v>
      </c>
      <c r="AD595" s="6" t="s">
        <v>103</v>
      </c>
      <c r="AE595" s="9">
        <v>91323</v>
      </c>
      <c r="AF595" s="9">
        <v>278323</v>
      </c>
      <c r="AG595" s="19">
        <v>2018011001175</v>
      </c>
      <c r="AH595" s="20">
        <v>45071</v>
      </c>
      <c r="AI595" s="17">
        <v>45077</v>
      </c>
      <c r="AJ595" s="10" t="s">
        <v>103</v>
      </c>
      <c r="AK595" s="10" t="s">
        <v>103</v>
      </c>
      <c r="AL595" s="21" t="s">
        <v>103</v>
      </c>
      <c r="AM595" s="10" t="s">
        <v>103</v>
      </c>
      <c r="AN595" s="17" t="s">
        <v>103</v>
      </c>
      <c r="AO595" s="7">
        <v>0</v>
      </c>
      <c r="AP595" s="9" t="s">
        <v>103</v>
      </c>
      <c r="AQ595" s="7">
        <v>0</v>
      </c>
      <c r="AR595" s="9" t="s">
        <v>103</v>
      </c>
      <c r="AS595" s="7">
        <v>0</v>
      </c>
      <c r="AT595" s="3" t="s">
        <v>103</v>
      </c>
      <c r="AU595" s="7">
        <v>0</v>
      </c>
      <c r="AV595" s="3" t="s">
        <v>103</v>
      </c>
      <c r="AW595" s="7">
        <v>0</v>
      </c>
      <c r="AX595" s="3" t="s">
        <v>103</v>
      </c>
      <c r="AY595" s="7">
        <v>0</v>
      </c>
      <c r="AZ595" s="3" t="s">
        <v>103</v>
      </c>
      <c r="BA595" s="10">
        <v>0</v>
      </c>
      <c r="BB595" s="13" t="s">
        <v>103</v>
      </c>
      <c r="BC595" s="3">
        <f t="shared" si="37"/>
        <v>0</v>
      </c>
      <c r="BD595" s="8">
        <f t="shared" si="35"/>
        <v>1097870000</v>
      </c>
      <c r="BE595" s="43">
        <v>0</v>
      </c>
      <c r="BF595" s="43">
        <v>0</v>
      </c>
      <c r="BG595" s="43">
        <v>0</v>
      </c>
      <c r="BH595" s="43">
        <v>0</v>
      </c>
      <c r="BI595" s="17">
        <v>45260</v>
      </c>
      <c r="BJ595" s="17">
        <v>45260</v>
      </c>
      <c r="BK595" s="183">
        <f t="shared" ca="1" si="36"/>
        <v>-869</v>
      </c>
      <c r="BL595" s="9" t="s">
        <v>106</v>
      </c>
      <c r="BM595" s="9" t="s">
        <v>95</v>
      </c>
      <c r="BN595" s="9" t="s">
        <v>107</v>
      </c>
      <c r="BO595" s="9" t="s">
        <v>6025</v>
      </c>
      <c r="BP595" s="9">
        <v>0</v>
      </c>
      <c r="BQ595" s="10" t="s">
        <v>109</v>
      </c>
      <c r="BR595" s="17">
        <v>45072</v>
      </c>
      <c r="BS595" s="9" t="s">
        <v>6026</v>
      </c>
      <c r="BT595" s="17">
        <v>45077</v>
      </c>
      <c r="BU595" s="10" t="s">
        <v>6027</v>
      </c>
      <c r="BV595" s="9" t="s">
        <v>131</v>
      </c>
      <c r="BW595" s="2" t="s">
        <v>113</v>
      </c>
      <c r="BX595" s="10" t="s">
        <v>132</v>
      </c>
      <c r="BY595" s="9" t="s">
        <v>103</v>
      </c>
      <c r="BZ595" s="9" t="s">
        <v>103</v>
      </c>
      <c r="CA595" s="9" t="s">
        <v>103</v>
      </c>
      <c r="CB595" s="9" t="s">
        <v>103</v>
      </c>
      <c r="CC595" s="9" t="s">
        <v>103</v>
      </c>
      <c r="CD595" s="10" t="s">
        <v>6028</v>
      </c>
      <c r="CE595" s="12" t="s">
        <v>1460</v>
      </c>
      <c r="CF595" s="175"/>
      <c r="CG595" s="175"/>
      <c r="CH595" s="182" t="s">
        <v>1482</v>
      </c>
      <c r="CI595" s="182" t="s">
        <v>494</v>
      </c>
      <c r="CJ595" s="182" t="s">
        <v>99</v>
      </c>
      <c r="CK595" s="182" t="s">
        <v>1483</v>
      </c>
    </row>
    <row r="596" spans="1:89" ht="72" x14ac:dyDescent="0.25">
      <c r="A596" s="140">
        <v>685</v>
      </c>
      <c r="B596" s="10" t="s">
        <v>6029</v>
      </c>
      <c r="C596" s="9" t="s">
        <v>6030</v>
      </c>
      <c r="D596" s="10" t="s">
        <v>250</v>
      </c>
      <c r="E596" s="17">
        <v>45054</v>
      </c>
      <c r="F596" s="10" t="s">
        <v>6031</v>
      </c>
      <c r="G596" s="10" t="s">
        <v>91</v>
      </c>
      <c r="H596" s="11" t="s">
        <v>92</v>
      </c>
      <c r="I596" s="11" t="s">
        <v>93</v>
      </c>
      <c r="J596" s="19">
        <v>80829007</v>
      </c>
      <c r="K596" s="9">
        <v>1</v>
      </c>
      <c r="L596" s="9" t="s">
        <v>94</v>
      </c>
      <c r="M596" s="3" t="s">
        <v>95</v>
      </c>
      <c r="N596" s="10" t="s">
        <v>6032</v>
      </c>
      <c r="O596" s="10" t="s">
        <v>384</v>
      </c>
      <c r="P596" s="3" t="s">
        <v>98</v>
      </c>
      <c r="Q596" s="10" t="s">
        <v>99</v>
      </c>
      <c r="R596" s="10" t="s">
        <v>385</v>
      </c>
      <c r="S596" s="10" t="s">
        <v>386</v>
      </c>
      <c r="T596" s="11">
        <v>52517142</v>
      </c>
      <c r="U596" s="10" t="s">
        <v>385</v>
      </c>
      <c r="V596" s="10" t="s">
        <v>103</v>
      </c>
      <c r="W596" s="10" t="s">
        <v>103</v>
      </c>
      <c r="X596" s="10" t="s">
        <v>103</v>
      </c>
      <c r="Y596" s="9" t="s">
        <v>104</v>
      </c>
      <c r="Z596" s="18">
        <v>58692491</v>
      </c>
      <c r="AA596" s="10" t="s">
        <v>103</v>
      </c>
      <c r="AB596" s="10" t="s">
        <v>103</v>
      </c>
      <c r="AC596" s="18">
        <v>7589549</v>
      </c>
      <c r="AD596" s="6" t="s">
        <v>103</v>
      </c>
      <c r="AE596" s="9">
        <v>82223</v>
      </c>
      <c r="AF596" s="9">
        <v>247723</v>
      </c>
      <c r="AG596" s="19">
        <v>2022011000068</v>
      </c>
      <c r="AH596" s="17">
        <v>45062</v>
      </c>
      <c r="AI596" s="17">
        <v>45063</v>
      </c>
      <c r="AJ596" s="9" t="s">
        <v>103</v>
      </c>
      <c r="AK596" s="10" t="s">
        <v>103</v>
      </c>
      <c r="AL596" s="19" t="s">
        <v>103</v>
      </c>
      <c r="AM596" s="9" t="s">
        <v>103</v>
      </c>
      <c r="AN596" s="17" t="s">
        <v>103</v>
      </c>
      <c r="AO596" s="7">
        <v>0</v>
      </c>
      <c r="AP596" s="9" t="s">
        <v>103</v>
      </c>
      <c r="AQ596" s="7">
        <v>0</v>
      </c>
      <c r="AR596" s="9" t="s">
        <v>103</v>
      </c>
      <c r="AS596" s="7">
        <v>0</v>
      </c>
      <c r="AT596" s="3" t="s">
        <v>103</v>
      </c>
      <c r="AU596" s="7">
        <v>0</v>
      </c>
      <c r="AV596" s="3" t="s">
        <v>103</v>
      </c>
      <c r="AW596" s="7">
        <v>0</v>
      </c>
      <c r="AX596" s="3" t="s">
        <v>103</v>
      </c>
      <c r="AY596" s="7">
        <v>0</v>
      </c>
      <c r="AZ596" s="3" t="s">
        <v>103</v>
      </c>
      <c r="BA596" s="9">
        <v>0</v>
      </c>
      <c r="BB596" s="13" t="s">
        <v>103</v>
      </c>
      <c r="BC596" s="3">
        <f t="shared" si="37"/>
        <v>0</v>
      </c>
      <c r="BD596" s="8">
        <f t="shared" si="35"/>
        <v>58692491</v>
      </c>
      <c r="BE596" s="43">
        <v>0</v>
      </c>
      <c r="BF596" s="43">
        <v>0</v>
      </c>
      <c r="BG596" s="43">
        <v>0</v>
      </c>
      <c r="BH596" s="43">
        <v>0</v>
      </c>
      <c r="BI596" s="17">
        <v>45291</v>
      </c>
      <c r="BJ596" s="17">
        <v>45291</v>
      </c>
      <c r="BK596" s="183">
        <f t="shared" ca="1" si="36"/>
        <v>-838</v>
      </c>
      <c r="BL596" s="10" t="s">
        <v>127</v>
      </c>
      <c r="BM596" s="10" t="s">
        <v>95</v>
      </c>
      <c r="BN596" s="9" t="s">
        <v>107</v>
      </c>
      <c r="BO596" s="9" t="s">
        <v>6033</v>
      </c>
      <c r="BP596" s="9">
        <v>0</v>
      </c>
      <c r="BQ596" s="10" t="s">
        <v>158</v>
      </c>
      <c r="BR596" s="17">
        <v>45063</v>
      </c>
      <c r="BS596" s="9" t="s">
        <v>6034</v>
      </c>
      <c r="BT596" s="17">
        <v>45063</v>
      </c>
      <c r="BU596" s="10" t="s">
        <v>6035</v>
      </c>
      <c r="BV596" s="9" t="s">
        <v>131</v>
      </c>
      <c r="BW596" s="124" t="s">
        <v>113</v>
      </c>
      <c r="BX596" s="10" t="s">
        <v>132</v>
      </c>
      <c r="BY596" s="11" t="s">
        <v>103</v>
      </c>
      <c r="BZ596" s="10" t="s">
        <v>5095</v>
      </c>
      <c r="CA596" s="9" t="s">
        <v>103</v>
      </c>
      <c r="CB596" s="9" t="s">
        <v>160</v>
      </c>
      <c r="CC596" s="9" t="s">
        <v>6036</v>
      </c>
      <c r="CD596" s="10" t="s">
        <v>6037</v>
      </c>
      <c r="CE596" s="12" t="s">
        <v>103</v>
      </c>
      <c r="CF596" s="175"/>
      <c r="CG596" s="175"/>
      <c r="CH596" s="182" t="s">
        <v>245</v>
      </c>
      <c r="CI596" s="182" t="s">
        <v>246</v>
      </c>
      <c r="CJ596" s="182" t="s">
        <v>99</v>
      </c>
      <c r="CK596" s="182" t="s">
        <v>247</v>
      </c>
    </row>
    <row r="597" spans="1:89" ht="72" x14ac:dyDescent="0.25">
      <c r="A597" s="140">
        <v>686</v>
      </c>
      <c r="B597" s="10" t="s">
        <v>6038</v>
      </c>
      <c r="C597" s="9" t="s">
        <v>6039</v>
      </c>
      <c r="D597" s="10" t="s">
        <v>250</v>
      </c>
      <c r="E597" s="17">
        <v>45054</v>
      </c>
      <c r="F597" s="10" t="s">
        <v>6040</v>
      </c>
      <c r="G597" s="10" t="s">
        <v>91</v>
      </c>
      <c r="H597" s="11" t="s">
        <v>92</v>
      </c>
      <c r="I597" s="11" t="s">
        <v>93</v>
      </c>
      <c r="J597" s="19">
        <v>92555279</v>
      </c>
      <c r="K597" s="9">
        <v>4</v>
      </c>
      <c r="L597" s="9" t="s">
        <v>94</v>
      </c>
      <c r="M597" s="3" t="s">
        <v>95</v>
      </c>
      <c r="N597" s="10" t="s">
        <v>6041</v>
      </c>
      <c r="O597" s="10" t="s">
        <v>384</v>
      </c>
      <c r="P597" s="3" t="s">
        <v>98</v>
      </c>
      <c r="Q597" s="10" t="s">
        <v>99</v>
      </c>
      <c r="R597" s="10" t="s">
        <v>385</v>
      </c>
      <c r="S597" s="10" t="s">
        <v>386</v>
      </c>
      <c r="T597" s="11">
        <v>52517142</v>
      </c>
      <c r="U597" s="10" t="s">
        <v>385</v>
      </c>
      <c r="V597" s="9" t="s">
        <v>103</v>
      </c>
      <c r="W597" s="9" t="s">
        <v>103</v>
      </c>
      <c r="X597" s="9" t="s">
        <v>103</v>
      </c>
      <c r="Y597" s="9" t="s">
        <v>104</v>
      </c>
      <c r="Z597" s="18">
        <v>58692491</v>
      </c>
      <c r="AA597" s="10" t="s">
        <v>103</v>
      </c>
      <c r="AB597" s="10" t="s">
        <v>103</v>
      </c>
      <c r="AC597" s="18">
        <v>7589549</v>
      </c>
      <c r="AD597" s="6" t="s">
        <v>103</v>
      </c>
      <c r="AE597" s="9">
        <v>82323</v>
      </c>
      <c r="AF597" s="9">
        <v>239223</v>
      </c>
      <c r="AG597" s="19">
        <v>2022011000057</v>
      </c>
      <c r="AH597" s="20">
        <v>45057</v>
      </c>
      <c r="AI597" s="17">
        <v>45061</v>
      </c>
      <c r="AJ597" s="9" t="s">
        <v>103</v>
      </c>
      <c r="AK597" s="10" t="s">
        <v>103</v>
      </c>
      <c r="AL597" s="19" t="s">
        <v>103</v>
      </c>
      <c r="AM597" s="9" t="s">
        <v>103</v>
      </c>
      <c r="AN597" s="17" t="s">
        <v>103</v>
      </c>
      <c r="AO597" s="7">
        <v>0</v>
      </c>
      <c r="AP597" s="9" t="s">
        <v>103</v>
      </c>
      <c r="AQ597" s="7">
        <v>0</v>
      </c>
      <c r="AR597" s="9" t="s">
        <v>103</v>
      </c>
      <c r="AS597" s="7">
        <v>0</v>
      </c>
      <c r="AT597" s="3" t="s">
        <v>103</v>
      </c>
      <c r="AU597" s="7">
        <v>0</v>
      </c>
      <c r="AV597" s="3" t="s">
        <v>103</v>
      </c>
      <c r="AW597" s="7">
        <v>0</v>
      </c>
      <c r="AX597" s="3" t="s">
        <v>103</v>
      </c>
      <c r="AY597" s="7">
        <v>0</v>
      </c>
      <c r="AZ597" s="3" t="s">
        <v>103</v>
      </c>
      <c r="BA597" s="9">
        <v>0</v>
      </c>
      <c r="BB597" s="13" t="s">
        <v>103</v>
      </c>
      <c r="BC597" s="3">
        <f t="shared" si="37"/>
        <v>0</v>
      </c>
      <c r="BD597" s="8">
        <f t="shared" si="35"/>
        <v>58692491</v>
      </c>
      <c r="BE597" s="43">
        <v>0</v>
      </c>
      <c r="BF597" s="43">
        <v>0</v>
      </c>
      <c r="BG597" s="43">
        <v>0</v>
      </c>
      <c r="BH597" s="43">
        <v>0</v>
      </c>
      <c r="BI597" s="17">
        <v>45291</v>
      </c>
      <c r="BJ597" s="17">
        <v>45291</v>
      </c>
      <c r="BK597" s="183">
        <f t="shared" ca="1" si="36"/>
        <v>-838</v>
      </c>
      <c r="BL597" s="10" t="s">
        <v>127</v>
      </c>
      <c r="BM597" s="10" t="s">
        <v>95</v>
      </c>
      <c r="BN597" s="9" t="s">
        <v>107</v>
      </c>
      <c r="BO597" s="9" t="s">
        <v>6042</v>
      </c>
      <c r="BP597" s="9">
        <v>0</v>
      </c>
      <c r="BQ597" s="10" t="s">
        <v>158</v>
      </c>
      <c r="BR597" s="17">
        <v>45058</v>
      </c>
      <c r="BS597" s="9" t="s">
        <v>5990</v>
      </c>
      <c r="BT597" s="17">
        <v>45061</v>
      </c>
      <c r="BU597" s="10" t="s">
        <v>6043</v>
      </c>
      <c r="BV597" s="9" t="s">
        <v>131</v>
      </c>
      <c r="BW597" s="124" t="s">
        <v>113</v>
      </c>
      <c r="BX597" s="10" t="s">
        <v>132</v>
      </c>
      <c r="BY597" s="11" t="s">
        <v>103</v>
      </c>
      <c r="BZ597" s="10" t="s">
        <v>5095</v>
      </c>
      <c r="CA597" s="9" t="s">
        <v>103</v>
      </c>
      <c r="CB597" s="9" t="s">
        <v>160</v>
      </c>
      <c r="CC597" s="9" t="s">
        <v>6044</v>
      </c>
      <c r="CD597" s="10" t="s">
        <v>6045</v>
      </c>
      <c r="CE597" s="12" t="s">
        <v>103</v>
      </c>
      <c r="CF597" s="175"/>
      <c r="CG597" s="175"/>
      <c r="CH597" s="182" t="s">
        <v>245</v>
      </c>
      <c r="CI597" s="182" t="s">
        <v>246</v>
      </c>
      <c r="CJ597" s="182" t="s">
        <v>99</v>
      </c>
      <c r="CK597" s="182" t="s">
        <v>247</v>
      </c>
    </row>
    <row r="598" spans="1:89" ht="72" x14ac:dyDescent="0.25">
      <c r="A598" s="140">
        <v>645</v>
      </c>
      <c r="B598" s="10" t="s">
        <v>6046</v>
      </c>
      <c r="C598" s="9" t="s">
        <v>6047</v>
      </c>
      <c r="D598" s="10" t="s">
        <v>250</v>
      </c>
      <c r="E598" s="17">
        <v>45056</v>
      </c>
      <c r="F598" s="10" t="s">
        <v>6048</v>
      </c>
      <c r="G598" s="10" t="s">
        <v>91</v>
      </c>
      <c r="H598" s="11" t="s">
        <v>92</v>
      </c>
      <c r="I598" s="11" t="s">
        <v>93</v>
      </c>
      <c r="J598" s="19">
        <v>1018498565</v>
      </c>
      <c r="K598" s="9">
        <v>3</v>
      </c>
      <c r="L598" s="9" t="s">
        <v>94</v>
      </c>
      <c r="M598" s="3" t="s">
        <v>95</v>
      </c>
      <c r="N598" s="10" t="s">
        <v>6049</v>
      </c>
      <c r="O598" s="11" t="s">
        <v>97</v>
      </c>
      <c r="P598" s="3" t="s">
        <v>98</v>
      </c>
      <c r="Q598" s="9" t="s">
        <v>99</v>
      </c>
      <c r="R598" s="10" t="s">
        <v>1528</v>
      </c>
      <c r="S598" s="10" t="s">
        <v>1398</v>
      </c>
      <c r="T598" s="24">
        <v>79326990</v>
      </c>
      <c r="U598" s="10" t="s">
        <v>1004</v>
      </c>
      <c r="V598" s="10" t="s">
        <v>103</v>
      </c>
      <c r="W598" s="111" t="s">
        <v>1399</v>
      </c>
      <c r="X598" s="10" t="s">
        <v>1400</v>
      </c>
      <c r="Y598" s="9" t="s">
        <v>104</v>
      </c>
      <c r="Z598" s="18">
        <v>42440759</v>
      </c>
      <c r="AA598" s="10" t="s">
        <v>103</v>
      </c>
      <c r="AB598" s="10" t="s">
        <v>103</v>
      </c>
      <c r="AC598" s="18">
        <v>5464476</v>
      </c>
      <c r="AD598" s="6" t="s">
        <v>103</v>
      </c>
      <c r="AE598" s="9">
        <v>70723</v>
      </c>
      <c r="AF598" s="9">
        <v>247523</v>
      </c>
      <c r="AG598" s="19">
        <v>2022011000068</v>
      </c>
      <c r="AH598" s="20">
        <v>45062</v>
      </c>
      <c r="AI598" s="17">
        <v>45065</v>
      </c>
      <c r="AJ598" s="9" t="s">
        <v>103</v>
      </c>
      <c r="AK598" s="10" t="s">
        <v>103</v>
      </c>
      <c r="AL598" s="19" t="s">
        <v>103</v>
      </c>
      <c r="AM598" s="9" t="s">
        <v>103</v>
      </c>
      <c r="AN598" s="17" t="s">
        <v>103</v>
      </c>
      <c r="AO598" s="7">
        <v>-1821490</v>
      </c>
      <c r="AP598" s="17">
        <v>45287</v>
      </c>
      <c r="AQ598" s="7">
        <v>20885211</v>
      </c>
      <c r="AR598" s="17">
        <v>45287</v>
      </c>
      <c r="AS598" s="7">
        <v>0</v>
      </c>
      <c r="AT598" s="3" t="s">
        <v>103</v>
      </c>
      <c r="AU598" s="7">
        <v>0</v>
      </c>
      <c r="AV598" s="3" t="s">
        <v>103</v>
      </c>
      <c r="AW598" s="7">
        <v>0</v>
      </c>
      <c r="AX598" s="3" t="s">
        <v>103</v>
      </c>
      <c r="AY598" s="7">
        <v>0</v>
      </c>
      <c r="AZ598" s="3" t="s">
        <v>103</v>
      </c>
      <c r="BA598" s="9">
        <v>1</v>
      </c>
      <c r="BB598" s="17">
        <v>45287</v>
      </c>
      <c r="BC598" s="3">
        <f t="shared" si="37"/>
        <v>106</v>
      </c>
      <c r="BD598" s="8">
        <f t="shared" si="35"/>
        <v>61504480</v>
      </c>
      <c r="BE598" s="154">
        <f>BF598+BG598+BH598</f>
        <v>20885211</v>
      </c>
      <c r="BF598" s="7">
        <v>20885211</v>
      </c>
      <c r="BG598" s="7">
        <v>0</v>
      </c>
      <c r="BH598" s="7">
        <v>0</v>
      </c>
      <c r="BI598" s="17">
        <v>45291</v>
      </c>
      <c r="BJ598" s="17">
        <v>45397</v>
      </c>
      <c r="BK598" s="183">
        <f t="shared" ca="1" si="36"/>
        <v>-732</v>
      </c>
      <c r="BL598" s="10" t="s">
        <v>127</v>
      </c>
      <c r="BM598" s="10" t="s">
        <v>95</v>
      </c>
      <c r="BN598" s="9" t="s">
        <v>107</v>
      </c>
      <c r="BO598" s="19">
        <v>1500157906801</v>
      </c>
      <c r="BP598" s="9">
        <v>0</v>
      </c>
      <c r="BQ598" s="10" t="s">
        <v>6050</v>
      </c>
      <c r="BR598" s="17">
        <v>45065</v>
      </c>
      <c r="BS598" s="9" t="s">
        <v>6051</v>
      </c>
      <c r="BT598" s="17">
        <v>45065</v>
      </c>
      <c r="BU598" s="10" t="s">
        <v>6052</v>
      </c>
      <c r="BV598" s="11" t="s">
        <v>6053</v>
      </c>
      <c r="BW598" s="9" t="s">
        <v>113</v>
      </c>
      <c r="BX598" s="11" t="s">
        <v>258</v>
      </c>
      <c r="BY598" s="11" t="s">
        <v>103</v>
      </c>
      <c r="BZ598" s="10" t="s">
        <v>2840</v>
      </c>
      <c r="CA598" s="9" t="s">
        <v>103</v>
      </c>
      <c r="CB598" s="9" t="s">
        <v>160</v>
      </c>
      <c r="CC598" s="10" t="s">
        <v>6054</v>
      </c>
      <c r="CD598" s="10" t="s">
        <v>6055</v>
      </c>
      <c r="CE598" s="12" t="s">
        <v>103</v>
      </c>
      <c r="CF598" s="175"/>
      <c r="CG598" s="175"/>
      <c r="CH598" s="182" t="s">
        <v>1055</v>
      </c>
      <c r="CI598" s="182" t="s">
        <v>246</v>
      </c>
      <c r="CJ598" s="182" t="s">
        <v>727</v>
      </c>
      <c r="CK598" s="182" t="s">
        <v>727</v>
      </c>
    </row>
    <row r="599" spans="1:89" ht="72" x14ac:dyDescent="0.25">
      <c r="A599" s="140">
        <v>741</v>
      </c>
      <c r="B599" s="10" t="s">
        <v>6056</v>
      </c>
      <c r="C599" s="9" t="s">
        <v>6057</v>
      </c>
      <c r="D599" s="10" t="s">
        <v>250</v>
      </c>
      <c r="E599" s="17">
        <v>45056</v>
      </c>
      <c r="F599" s="10" t="s">
        <v>6058</v>
      </c>
      <c r="G599" s="10" t="s">
        <v>91</v>
      </c>
      <c r="H599" s="11" t="s">
        <v>92</v>
      </c>
      <c r="I599" s="11" t="s">
        <v>93</v>
      </c>
      <c r="J599" s="19">
        <v>1032480241</v>
      </c>
      <c r="K599" s="9">
        <v>4</v>
      </c>
      <c r="L599" s="9" t="s">
        <v>94</v>
      </c>
      <c r="M599" s="3" t="s">
        <v>95</v>
      </c>
      <c r="N599" s="10" t="s">
        <v>6059</v>
      </c>
      <c r="O599" s="11" t="s">
        <v>253</v>
      </c>
      <c r="P599" s="3" t="s">
        <v>98</v>
      </c>
      <c r="Q599" s="10" t="s">
        <v>99</v>
      </c>
      <c r="R599" s="10" t="s">
        <v>238</v>
      </c>
      <c r="S599" s="10" t="s">
        <v>5640</v>
      </c>
      <c r="T599" s="10">
        <v>43253855</v>
      </c>
      <c r="U599" s="10" t="s">
        <v>1004</v>
      </c>
      <c r="V599" s="9" t="s">
        <v>103</v>
      </c>
      <c r="W599" s="10" t="s">
        <v>5641</v>
      </c>
      <c r="X599" s="115" t="s">
        <v>5640</v>
      </c>
      <c r="Y599" s="9" t="s">
        <v>104</v>
      </c>
      <c r="Z599" s="18">
        <v>37725100</v>
      </c>
      <c r="AA599" s="10" t="s">
        <v>103</v>
      </c>
      <c r="AB599" s="10" t="s">
        <v>103</v>
      </c>
      <c r="AC599" s="18">
        <v>4857310</v>
      </c>
      <c r="AD599" s="6" t="s">
        <v>103</v>
      </c>
      <c r="AE599" s="9">
        <v>88423</v>
      </c>
      <c r="AF599" s="9">
        <v>247623</v>
      </c>
      <c r="AG599" s="19">
        <v>2022011000068</v>
      </c>
      <c r="AH599" s="20">
        <v>45062</v>
      </c>
      <c r="AI599" s="17">
        <v>45063</v>
      </c>
      <c r="AJ599" s="9" t="s">
        <v>103</v>
      </c>
      <c r="AK599" s="10" t="s">
        <v>103</v>
      </c>
      <c r="AL599" s="19" t="s">
        <v>103</v>
      </c>
      <c r="AM599" s="9" t="s">
        <v>103</v>
      </c>
      <c r="AN599" s="17" t="s">
        <v>103</v>
      </c>
      <c r="AO599" s="7">
        <v>-1295280</v>
      </c>
      <c r="AP599" s="17">
        <v>45286</v>
      </c>
      <c r="AQ599" s="7">
        <v>18564636</v>
      </c>
      <c r="AR599" s="17">
        <v>45286</v>
      </c>
      <c r="AS599" s="7">
        <v>0</v>
      </c>
      <c r="AT599" s="3" t="s">
        <v>103</v>
      </c>
      <c r="AU599" s="7">
        <v>0</v>
      </c>
      <c r="AV599" s="3" t="s">
        <v>103</v>
      </c>
      <c r="AW599" s="7">
        <v>0</v>
      </c>
      <c r="AX599" s="3" t="s">
        <v>103</v>
      </c>
      <c r="AY599" s="7">
        <v>0</v>
      </c>
      <c r="AZ599" s="3" t="s">
        <v>103</v>
      </c>
      <c r="BA599" s="9">
        <v>1</v>
      </c>
      <c r="BB599" s="17">
        <v>45286</v>
      </c>
      <c r="BC599" s="3">
        <f t="shared" si="37"/>
        <v>106</v>
      </c>
      <c r="BD599" s="8">
        <f t="shared" si="35"/>
        <v>54994456</v>
      </c>
      <c r="BE599" s="154">
        <f>BF599+BG599+BH599</f>
        <v>18564636</v>
      </c>
      <c r="BF599" s="7">
        <v>18564636</v>
      </c>
      <c r="BG599" s="7">
        <v>0</v>
      </c>
      <c r="BH599" s="7">
        <v>0</v>
      </c>
      <c r="BI599" s="17">
        <v>45291</v>
      </c>
      <c r="BJ599" s="17">
        <v>45397</v>
      </c>
      <c r="BK599" s="183">
        <f t="shared" ca="1" si="36"/>
        <v>-732</v>
      </c>
      <c r="BL599" s="10" t="s">
        <v>127</v>
      </c>
      <c r="BM599" s="10" t="s">
        <v>95</v>
      </c>
      <c r="BN599" s="9" t="s">
        <v>107</v>
      </c>
      <c r="BO599" s="9" t="s">
        <v>6060</v>
      </c>
      <c r="BP599" s="9">
        <v>0</v>
      </c>
      <c r="BQ599" s="10" t="s">
        <v>109</v>
      </c>
      <c r="BR599" s="17">
        <v>45062</v>
      </c>
      <c r="BS599" s="9" t="s">
        <v>6061</v>
      </c>
      <c r="BT599" s="17">
        <v>45062</v>
      </c>
      <c r="BU599" s="10" t="s">
        <v>6062</v>
      </c>
      <c r="BV599" s="10" t="s">
        <v>6063</v>
      </c>
      <c r="BW599" s="9" t="s">
        <v>113</v>
      </c>
      <c r="BX599" s="11" t="s">
        <v>258</v>
      </c>
      <c r="BY599" s="11" t="s">
        <v>103</v>
      </c>
      <c r="BZ599" s="10" t="s">
        <v>142</v>
      </c>
      <c r="CA599" s="9" t="s">
        <v>103</v>
      </c>
      <c r="CB599" s="9" t="s">
        <v>160</v>
      </c>
      <c r="CC599" s="9" t="s">
        <v>6064</v>
      </c>
      <c r="CD599" s="10" t="s">
        <v>6065</v>
      </c>
      <c r="CE599" s="12" t="s">
        <v>103</v>
      </c>
      <c r="CF599" s="175"/>
      <c r="CG599" s="175"/>
      <c r="CH599" s="182" t="s">
        <v>1013</v>
      </c>
      <c r="CI599" s="182" t="s">
        <v>246</v>
      </c>
      <c r="CJ599" s="182" t="s">
        <v>727</v>
      </c>
      <c r="CK599" s="182" t="s">
        <v>727</v>
      </c>
    </row>
    <row r="600" spans="1:89" ht="72" x14ac:dyDescent="0.25">
      <c r="A600" s="140">
        <v>744</v>
      </c>
      <c r="B600" s="10" t="s">
        <v>6066</v>
      </c>
      <c r="C600" s="9" t="s">
        <v>6067</v>
      </c>
      <c r="D600" s="9" t="s">
        <v>89</v>
      </c>
      <c r="E600" s="17">
        <v>45056</v>
      </c>
      <c r="F600" s="10" t="s">
        <v>6068</v>
      </c>
      <c r="G600" s="10" t="s">
        <v>91</v>
      </c>
      <c r="H600" s="11" t="s">
        <v>92</v>
      </c>
      <c r="I600" s="11" t="s">
        <v>93</v>
      </c>
      <c r="J600" s="19">
        <v>1032493478</v>
      </c>
      <c r="K600" s="9">
        <v>9</v>
      </c>
      <c r="L600" s="9" t="s">
        <v>94</v>
      </c>
      <c r="M600" s="9" t="s">
        <v>3238</v>
      </c>
      <c r="N600" s="10" t="s">
        <v>6069</v>
      </c>
      <c r="O600" s="11" t="s">
        <v>253</v>
      </c>
      <c r="P600" s="3" t="s">
        <v>98</v>
      </c>
      <c r="Q600" s="10" t="s">
        <v>99</v>
      </c>
      <c r="R600" s="10" t="s">
        <v>238</v>
      </c>
      <c r="S600" s="10" t="s">
        <v>5640</v>
      </c>
      <c r="T600" s="10">
        <v>43253855</v>
      </c>
      <c r="U600" s="10" t="s">
        <v>1004</v>
      </c>
      <c r="V600" s="10" t="s">
        <v>103</v>
      </c>
      <c r="W600" s="10" t="s">
        <v>5641</v>
      </c>
      <c r="X600" s="115" t="s">
        <v>5640</v>
      </c>
      <c r="Y600" s="9" t="s">
        <v>104</v>
      </c>
      <c r="Z600" s="18">
        <v>26525461</v>
      </c>
      <c r="AA600" s="10" t="s">
        <v>103</v>
      </c>
      <c r="AB600" s="10" t="s">
        <v>103</v>
      </c>
      <c r="AC600" s="18">
        <v>3415296</v>
      </c>
      <c r="AD600" s="6" t="s">
        <v>103</v>
      </c>
      <c r="AE600" s="9">
        <v>88723</v>
      </c>
      <c r="AF600" s="9">
        <v>255523</v>
      </c>
      <c r="AG600" s="19">
        <v>2022011000068</v>
      </c>
      <c r="AH600" s="20">
        <v>45063</v>
      </c>
      <c r="AI600" s="17">
        <v>45065</v>
      </c>
      <c r="AJ600" s="9" t="s">
        <v>103</v>
      </c>
      <c r="AK600" s="10" t="s">
        <v>103</v>
      </c>
      <c r="AL600" s="19" t="s">
        <v>103</v>
      </c>
      <c r="AM600" s="9" t="s">
        <v>103</v>
      </c>
      <c r="AN600" s="17" t="s">
        <v>103</v>
      </c>
      <c r="AO600" s="125">
        <v>-1138430</v>
      </c>
      <c r="AP600" s="9" t="s">
        <v>1825</v>
      </c>
      <c r="AQ600" s="7">
        <v>13053249</v>
      </c>
      <c r="AR600" s="39">
        <v>45283</v>
      </c>
      <c r="AS600" s="7">
        <v>0</v>
      </c>
      <c r="AT600" s="3" t="s">
        <v>103</v>
      </c>
      <c r="AU600" s="7">
        <v>0</v>
      </c>
      <c r="AV600" s="3" t="s">
        <v>103</v>
      </c>
      <c r="AW600" s="7">
        <v>0</v>
      </c>
      <c r="AX600" s="3" t="s">
        <v>103</v>
      </c>
      <c r="AY600" s="7">
        <v>0</v>
      </c>
      <c r="AZ600" s="3" t="s">
        <v>103</v>
      </c>
      <c r="BA600" s="9">
        <v>1</v>
      </c>
      <c r="BB600" s="39">
        <v>45283</v>
      </c>
      <c r="BC600" s="3">
        <f t="shared" si="37"/>
        <v>106</v>
      </c>
      <c r="BD600" s="8">
        <f t="shared" si="35"/>
        <v>38440280</v>
      </c>
      <c r="BE600" s="154">
        <f>BF600+BG600+BH600</f>
        <v>13053249</v>
      </c>
      <c r="BF600" s="7">
        <v>13053249</v>
      </c>
      <c r="BG600" s="7">
        <v>0</v>
      </c>
      <c r="BH600" s="7">
        <v>0</v>
      </c>
      <c r="BI600" s="17">
        <v>45291</v>
      </c>
      <c r="BJ600" s="17">
        <v>45397</v>
      </c>
      <c r="BK600" s="183">
        <f t="shared" ca="1" si="36"/>
        <v>-732</v>
      </c>
      <c r="BL600" s="10" t="s">
        <v>127</v>
      </c>
      <c r="BM600" s="10" t="s">
        <v>95</v>
      </c>
      <c r="BN600" s="9" t="s">
        <v>107</v>
      </c>
      <c r="BO600" s="9" t="s">
        <v>6070</v>
      </c>
      <c r="BP600" s="9">
        <v>0</v>
      </c>
      <c r="BQ600" s="10" t="s">
        <v>109</v>
      </c>
      <c r="BR600" s="17">
        <v>45064</v>
      </c>
      <c r="BS600" s="9" t="s">
        <v>6071</v>
      </c>
      <c r="BT600" s="17">
        <v>45065</v>
      </c>
      <c r="BU600" s="10" t="s">
        <v>6072</v>
      </c>
      <c r="BV600" s="10" t="s">
        <v>6073</v>
      </c>
      <c r="BW600" s="9" t="s">
        <v>113</v>
      </c>
      <c r="BX600" s="11" t="s">
        <v>343</v>
      </c>
      <c r="BY600" s="11" t="s">
        <v>103</v>
      </c>
      <c r="BZ600" s="10" t="s">
        <v>5095</v>
      </c>
      <c r="CA600" s="9" t="s">
        <v>103</v>
      </c>
      <c r="CB600" s="9" t="s">
        <v>117</v>
      </c>
      <c r="CC600" s="9" t="s">
        <v>6074</v>
      </c>
      <c r="CD600" s="10" t="s">
        <v>6075</v>
      </c>
      <c r="CE600" s="12" t="s">
        <v>103</v>
      </c>
      <c r="CF600" s="175"/>
      <c r="CG600" s="175"/>
      <c r="CH600" s="182" t="s">
        <v>1013</v>
      </c>
      <c r="CI600" s="182" t="s">
        <v>246</v>
      </c>
      <c r="CJ600" s="182" t="s">
        <v>727</v>
      </c>
      <c r="CK600" s="182" t="s">
        <v>727</v>
      </c>
    </row>
    <row r="601" spans="1:89" ht="90" x14ac:dyDescent="0.25">
      <c r="A601" s="140">
        <v>489</v>
      </c>
      <c r="B601" s="10" t="s">
        <v>6076</v>
      </c>
      <c r="C601" s="9" t="s">
        <v>6077</v>
      </c>
      <c r="D601" s="9" t="s">
        <v>1729</v>
      </c>
      <c r="E601" s="17">
        <v>45056</v>
      </c>
      <c r="F601" s="10" t="s">
        <v>6078</v>
      </c>
      <c r="G601" s="10" t="s">
        <v>91</v>
      </c>
      <c r="H601" s="11" t="s">
        <v>92</v>
      </c>
      <c r="I601" s="11" t="s">
        <v>93</v>
      </c>
      <c r="J601" s="19">
        <v>52846940</v>
      </c>
      <c r="K601" s="9">
        <v>9</v>
      </c>
      <c r="L601" s="9" t="s">
        <v>94</v>
      </c>
      <c r="M601" s="3" t="s">
        <v>95</v>
      </c>
      <c r="N601" s="10" t="s">
        <v>6079</v>
      </c>
      <c r="O601" s="10" t="s">
        <v>97</v>
      </c>
      <c r="P601" s="3" t="s">
        <v>98</v>
      </c>
      <c r="Q601" s="10" t="s">
        <v>99</v>
      </c>
      <c r="R601" s="10" t="s">
        <v>1130</v>
      </c>
      <c r="S601" s="10" t="s">
        <v>2360</v>
      </c>
      <c r="T601" s="10">
        <v>51872606</v>
      </c>
      <c r="U601" s="11" t="s">
        <v>1130</v>
      </c>
      <c r="V601" s="10" t="s">
        <v>103</v>
      </c>
      <c r="W601" s="10" t="s">
        <v>103</v>
      </c>
      <c r="X601" s="10" t="s">
        <v>103</v>
      </c>
      <c r="Y601" s="9" t="s">
        <v>104</v>
      </c>
      <c r="Z601" s="18">
        <v>60716392</v>
      </c>
      <c r="AA601" s="10" t="s">
        <v>103</v>
      </c>
      <c r="AB601" s="10" t="s">
        <v>103</v>
      </c>
      <c r="AC601" s="18">
        <v>7589549</v>
      </c>
      <c r="AD601" s="6" t="s">
        <v>103</v>
      </c>
      <c r="AE601" s="9">
        <v>89623</v>
      </c>
      <c r="AF601" s="9">
        <v>245123</v>
      </c>
      <c r="AG601" s="19" t="s">
        <v>387</v>
      </c>
      <c r="AH601" s="20">
        <v>45058</v>
      </c>
      <c r="AI601" s="17">
        <v>45062</v>
      </c>
      <c r="AJ601" s="9" t="s">
        <v>103</v>
      </c>
      <c r="AK601" s="10" t="s">
        <v>103</v>
      </c>
      <c r="AL601" s="19" t="s">
        <v>103</v>
      </c>
      <c r="AM601" s="9" t="s">
        <v>103</v>
      </c>
      <c r="AN601" s="17" t="s">
        <v>103</v>
      </c>
      <c r="AO601" s="7">
        <v>0</v>
      </c>
      <c r="AP601" s="9" t="s">
        <v>103</v>
      </c>
      <c r="AQ601" s="7">
        <v>0</v>
      </c>
      <c r="AR601" s="9" t="s">
        <v>103</v>
      </c>
      <c r="AS601" s="7">
        <v>0</v>
      </c>
      <c r="AT601" s="3" t="s">
        <v>103</v>
      </c>
      <c r="AU601" s="7">
        <v>0</v>
      </c>
      <c r="AV601" s="3" t="s">
        <v>103</v>
      </c>
      <c r="AW601" s="7">
        <v>0</v>
      </c>
      <c r="AX601" s="3" t="s">
        <v>103</v>
      </c>
      <c r="AY601" s="7">
        <v>0</v>
      </c>
      <c r="AZ601" s="3" t="s">
        <v>103</v>
      </c>
      <c r="BA601" s="9">
        <v>0</v>
      </c>
      <c r="BB601" s="13" t="s">
        <v>103</v>
      </c>
      <c r="BC601" s="3">
        <f t="shared" si="37"/>
        <v>0</v>
      </c>
      <c r="BD601" s="8">
        <f t="shared" ref="BD601:BD664" si="38">Z601+AO601+AQ601+AS601</f>
        <v>60716392</v>
      </c>
      <c r="BE601" s="43">
        <v>0</v>
      </c>
      <c r="BF601" s="43">
        <v>0</v>
      </c>
      <c r="BG601" s="43">
        <v>0</v>
      </c>
      <c r="BH601" s="43">
        <v>0</v>
      </c>
      <c r="BI601" s="17">
        <v>45291</v>
      </c>
      <c r="BJ601" s="17">
        <v>45291</v>
      </c>
      <c r="BK601" s="183">
        <f t="shared" ca="1" si="36"/>
        <v>-838</v>
      </c>
      <c r="BL601" s="10" t="s">
        <v>127</v>
      </c>
      <c r="BM601" s="10" t="s">
        <v>95</v>
      </c>
      <c r="BN601" s="9" t="s">
        <v>107</v>
      </c>
      <c r="BO601" s="9" t="s">
        <v>6080</v>
      </c>
      <c r="BP601" s="9">
        <v>0</v>
      </c>
      <c r="BQ601" s="9" t="s">
        <v>109</v>
      </c>
      <c r="BR601" s="17">
        <v>45061</v>
      </c>
      <c r="BS601" s="9" t="s">
        <v>6081</v>
      </c>
      <c r="BT601" s="17">
        <v>45061</v>
      </c>
      <c r="BU601" s="10" t="s">
        <v>6082</v>
      </c>
      <c r="BV601" s="9" t="s">
        <v>131</v>
      </c>
      <c r="BW601" s="9" t="s">
        <v>113</v>
      </c>
      <c r="BX601" s="10" t="s">
        <v>132</v>
      </c>
      <c r="BY601" s="9" t="s">
        <v>103</v>
      </c>
      <c r="BZ601" s="10" t="s">
        <v>142</v>
      </c>
      <c r="CA601" s="9" t="s">
        <v>103</v>
      </c>
      <c r="CB601" s="9" t="s">
        <v>117</v>
      </c>
      <c r="CC601" s="2" t="s">
        <v>6083</v>
      </c>
      <c r="CD601" s="10" t="s">
        <v>6084</v>
      </c>
      <c r="CE601" s="12" t="s">
        <v>103</v>
      </c>
      <c r="CF601" s="175"/>
      <c r="CG601" s="175"/>
      <c r="CH601" s="182" t="s">
        <v>726</v>
      </c>
      <c r="CI601" s="182" t="s">
        <v>246</v>
      </c>
      <c r="CJ601" s="182" t="s">
        <v>1137</v>
      </c>
      <c r="CK601" s="182" t="s">
        <v>1137</v>
      </c>
    </row>
    <row r="602" spans="1:89" ht="72" x14ac:dyDescent="0.25">
      <c r="A602" s="140">
        <v>247</v>
      </c>
      <c r="B602" s="10" t="s">
        <v>6085</v>
      </c>
      <c r="C602" s="9" t="s">
        <v>6086</v>
      </c>
      <c r="D602" s="9" t="s">
        <v>1408</v>
      </c>
      <c r="E602" s="17">
        <v>45057</v>
      </c>
      <c r="F602" s="10" t="s">
        <v>6087</v>
      </c>
      <c r="G602" s="10" t="s">
        <v>91</v>
      </c>
      <c r="H602" s="11" t="s">
        <v>92</v>
      </c>
      <c r="I602" s="11" t="s">
        <v>93</v>
      </c>
      <c r="J602" s="19">
        <v>71787507</v>
      </c>
      <c r="K602" s="9">
        <v>8</v>
      </c>
      <c r="L602" s="9" t="s">
        <v>94</v>
      </c>
      <c r="M602" s="10" t="s">
        <v>1255</v>
      </c>
      <c r="N602" s="10" t="s">
        <v>6088</v>
      </c>
      <c r="O602" s="11" t="s">
        <v>253</v>
      </c>
      <c r="P602" s="3" t="s">
        <v>98</v>
      </c>
      <c r="Q602" s="10" t="s">
        <v>99</v>
      </c>
      <c r="R602" s="10" t="s">
        <v>627</v>
      </c>
      <c r="S602" s="10" t="s">
        <v>628</v>
      </c>
      <c r="T602" s="11">
        <v>79542112</v>
      </c>
      <c r="U602" s="10" t="s">
        <v>627</v>
      </c>
      <c r="V602" s="10" t="s">
        <v>103</v>
      </c>
      <c r="W602" s="10" t="s">
        <v>103</v>
      </c>
      <c r="X602" s="10" t="s">
        <v>103</v>
      </c>
      <c r="Y602" s="9" t="s">
        <v>104</v>
      </c>
      <c r="Z602" s="18">
        <v>57427571</v>
      </c>
      <c r="AA602" s="10" t="s">
        <v>103</v>
      </c>
      <c r="AB602" s="10" t="s">
        <v>103</v>
      </c>
      <c r="AC602" s="18">
        <v>7589549</v>
      </c>
      <c r="AD602" s="6" t="s">
        <v>103</v>
      </c>
      <c r="AE602" s="9">
        <v>91023</v>
      </c>
      <c r="AF602" s="9">
        <v>255123</v>
      </c>
      <c r="AG602" s="19" t="s">
        <v>221</v>
      </c>
      <c r="AH602" s="17">
        <v>45063</v>
      </c>
      <c r="AI602" s="17">
        <v>45069</v>
      </c>
      <c r="AJ602" s="9" t="s">
        <v>103</v>
      </c>
      <c r="AK602" s="10" t="s">
        <v>103</v>
      </c>
      <c r="AL602" s="19" t="s">
        <v>103</v>
      </c>
      <c r="AM602" s="9" t="s">
        <v>103</v>
      </c>
      <c r="AN602" s="17" t="s">
        <v>103</v>
      </c>
      <c r="AO602" s="7">
        <v>0</v>
      </c>
      <c r="AP602" s="9" t="s">
        <v>103</v>
      </c>
      <c r="AQ602" s="7">
        <v>0</v>
      </c>
      <c r="AR602" s="9" t="s">
        <v>103</v>
      </c>
      <c r="AS602" s="7">
        <v>0</v>
      </c>
      <c r="AT602" s="3" t="s">
        <v>103</v>
      </c>
      <c r="AU602" s="7">
        <v>0</v>
      </c>
      <c r="AV602" s="3" t="s">
        <v>103</v>
      </c>
      <c r="AW602" s="7">
        <v>0</v>
      </c>
      <c r="AX602" s="3" t="s">
        <v>103</v>
      </c>
      <c r="AY602" s="7">
        <v>0</v>
      </c>
      <c r="AZ602" s="3" t="s">
        <v>103</v>
      </c>
      <c r="BA602" s="9">
        <v>0</v>
      </c>
      <c r="BB602" s="3" t="s">
        <v>103</v>
      </c>
      <c r="BC602" s="3">
        <f t="shared" si="37"/>
        <v>0</v>
      </c>
      <c r="BD602" s="8">
        <f t="shared" si="38"/>
        <v>57427571</v>
      </c>
      <c r="BE602" s="43">
        <v>0</v>
      </c>
      <c r="BF602" s="43">
        <v>0</v>
      </c>
      <c r="BG602" s="43">
        <v>0</v>
      </c>
      <c r="BH602" s="43">
        <v>0</v>
      </c>
      <c r="BI602" s="17">
        <v>45291</v>
      </c>
      <c r="BJ602" s="17">
        <v>45291</v>
      </c>
      <c r="BK602" s="183">
        <f t="shared" ca="1" si="36"/>
        <v>-838</v>
      </c>
      <c r="BL602" s="10" t="s">
        <v>127</v>
      </c>
      <c r="BM602" s="10" t="s">
        <v>95</v>
      </c>
      <c r="BN602" s="9" t="s">
        <v>107</v>
      </c>
      <c r="BO602" s="9" t="s">
        <v>6089</v>
      </c>
      <c r="BP602" s="9">
        <v>0</v>
      </c>
      <c r="BQ602" s="10" t="s">
        <v>109</v>
      </c>
      <c r="BR602" s="17">
        <v>45065</v>
      </c>
      <c r="BS602" s="9" t="s">
        <v>6051</v>
      </c>
      <c r="BT602" s="17">
        <v>44945</v>
      </c>
      <c r="BU602" s="10" t="s">
        <v>6090</v>
      </c>
      <c r="BV602" s="9" t="s">
        <v>131</v>
      </c>
      <c r="BW602" s="9" t="s">
        <v>113</v>
      </c>
      <c r="BX602" s="10" t="s">
        <v>132</v>
      </c>
      <c r="BY602" s="9" t="s">
        <v>103</v>
      </c>
      <c r="BZ602" s="10" t="s">
        <v>142</v>
      </c>
      <c r="CA602" s="9" t="s">
        <v>103</v>
      </c>
      <c r="CB602" s="9" t="s">
        <v>160</v>
      </c>
      <c r="CC602" s="9" t="s">
        <v>6091</v>
      </c>
      <c r="CD602" s="10" t="s">
        <v>6092</v>
      </c>
      <c r="CE602" s="12" t="s">
        <v>103</v>
      </c>
      <c r="CF602" s="175"/>
      <c r="CG602" s="175"/>
      <c r="CH602" s="182" t="s">
        <v>635</v>
      </c>
      <c r="CI602" s="182" t="s">
        <v>121</v>
      </c>
      <c r="CJ602" s="182" t="s">
        <v>99</v>
      </c>
      <c r="CK602" s="182" t="s">
        <v>122</v>
      </c>
    </row>
    <row r="603" spans="1:89" ht="90" x14ac:dyDescent="0.25">
      <c r="A603" s="140">
        <v>710</v>
      </c>
      <c r="B603" s="10" t="s">
        <v>6093</v>
      </c>
      <c r="C603" s="9" t="s">
        <v>6094</v>
      </c>
      <c r="D603" s="9" t="s">
        <v>263</v>
      </c>
      <c r="E603" s="17">
        <v>45057</v>
      </c>
      <c r="F603" s="11" t="s">
        <v>6095</v>
      </c>
      <c r="G603" s="10" t="s">
        <v>91</v>
      </c>
      <c r="H603" s="11" t="s">
        <v>92</v>
      </c>
      <c r="I603" s="11" t="s">
        <v>93</v>
      </c>
      <c r="J603" s="19">
        <v>52436805</v>
      </c>
      <c r="K603" s="9">
        <v>3</v>
      </c>
      <c r="L603" s="9" t="s">
        <v>94</v>
      </c>
      <c r="M603" s="3" t="s">
        <v>95</v>
      </c>
      <c r="N603" s="10" t="s">
        <v>6096</v>
      </c>
      <c r="O603" s="11" t="s">
        <v>253</v>
      </c>
      <c r="P603" s="3" t="s">
        <v>98</v>
      </c>
      <c r="Q603" s="10" t="s">
        <v>99</v>
      </c>
      <c r="R603" s="10" t="s">
        <v>653</v>
      </c>
      <c r="S603" s="10" t="s">
        <v>654</v>
      </c>
      <c r="T603" s="11">
        <v>52032888</v>
      </c>
      <c r="U603" s="10" t="s">
        <v>653</v>
      </c>
      <c r="V603" s="11" t="s">
        <v>655</v>
      </c>
      <c r="W603" s="10" t="s">
        <v>103</v>
      </c>
      <c r="X603" s="10" t="s">
        <v>103</v>
      </c>
      <c r="Y603" s="9" t="s">
        <v>104</v>
      </c>
      <c r="Z603" s="18">
        <v>23907072</v>
      </c>
      <c r="AA603" s="10" t="s">
        <v>103</v>
      </c>
      <c r="AB603" s="10" t="s">
        <v>103</v>
      </c>
      <c r="AC603" s="18">
        <v>3415296</v>
      </c>
      <c r="AD603" s="6" t="s">
        <v>103</v>
      </c>
      <c r="AE603" s="9">
        <v>84623</v>
      </c>
      <c r="AF603" s="9">
        <v>247023</v>
      </c>
      <c r="AG603" s="19" t="s">
        <v>221</v>
      </c>
      <c r="AH603" s="17">
        <v>45062</v>
      </c>
      <c r="AI603" s="17">
        <v>45065</v>
      </c>
      <c r="AJ603" s="9" t="s">
        <v>103</v>
      </c>
      <c r="AK603" s="10" t="s">
        <v>103</v>
      </c>
      <c r="AL603" s="19" t="s">
        <v>103</v>
      </c>
      <c r="AM603" s="9" t="s">
        <v>103</v>
      </c>
      <c r="AN603" s="17" t="s">
        <v>103</v>
      </c>
      <c r="AO603" s="7">
        <v>1479959</v>
      </c>
      <c r="AP603" s="9" t="s">
        <v>103</v>
      </c>
      <c r="AQ603" s="7">
        <v>0</v>
      </c>
      <c r="AR603" s="9" t="s">
        <v>103</v>
      </c>
      <c r="AS603" s="7">
        <v>0</v>
      </c>
      <c r="AT603" s="3" t="s">
        <v>103</v>
      </c>
      <c r="AU603" s="7">
        <v>0</v>
      </c>
      <c r="AV603" s="3" t="s">
        <v>103</v>
      </c>
      <c r="AW603" s="7">
        <v>0</v>
      </c>
      <c r="AX603" s="3" t="s">
        <v>103</v>
      </c>
      <c r="AY603" s="7">
        <v>0</v>
      </c>
      <c r="AZ603" s="3" t="s">
        <v>103</v>
      </c>
      <c r="BA603" s="9">
        <v>1</v>
      </c>
      <c r="BB603" s="39">
        <v>45260</v>
      </c>
      <c r="BC603" s="3">
        <f t="shared" si="37"/>
        <v>31</v>
      </c>
      <c r="BD603" s="8">
        <f t="shared" si="38"/>
        <v>25387031</v>
      </c>
      <c r="BE603" s="43">
        <v>0</v>
      </c>
      <c r="BF603" s="43">
        <v>0</v>
      </c>
      <c r="BG603" s="43">
        <v>0</v>
      </c>
      <c r="BH603" s="43">
        <v>0</v>
      </c>
      <c r="BI603" s="17">
        <v>45260</v>
      </c>
      <c r="BJ603" s="17">
        <v>45291</v>
      </c>
      <c r="BK603" s="183">
        <f t="shared" ca="1" si="36"/>
        <v>-838</v>
      </c>
      <c r="BL603" s="10" t="s">
        <v>127</v>
      </c>
      <c r="BM603" s="10" t="s">
        <v>95</v>
      </c>
      <c r="BN603" s="9" t="s">
        <v>107</v>
      </c>
      <c r="BO603" s="9" t="s">
        <v>6097</v>
      </c>
      <c r="BP603" s="9">
        <v>0</v>
      </c>
      <c r="BQ603" s="10" t="s">
        <v>109</v>
      </c>
      <c r="BR603" s="17">
        <v>45064</v>
      </c>
      <c r="BS603" s="9" t="s">
        <v>6098</v>
      </c>
      <c r="BT603" s="17">
        <v>45065</v>
      </c>
      <c r="BU603" s="10" t="s">
        <v>6099</v>
      </c>
      <c r="BV603" s="10" t="s">
        <v>6100</v>
      </c>
      <c r="BW603" s="124" t="s">
        <v>113</v>
      </c>
      <c r="BX603" s="11" t="s">
        <v>258</v>
      </c>
      <c r="BY603" s="11" t="s">
        <v>103</v>
      </c>
      <c r="BZ603" s="10" t="s">
        <v>6101</v>
      </c>
      <c r="CA603" s="9" t="s">
        <v>103</v>
      </c>
      <c r="CB603" s="9" t="s">
        <v>117</v>
      </c>
      <c r="CC603" s="9" t="s">
        <v>6102</v>
      </c>
      <c r="CD603" s="10" t="s">
        <v>6103</v>
      </c>
      <c r="CE603" s="12" t="s">
        <v>103</v>
      </c>
      <c r="CF603" s="175"/>
      <c r="CG603" s="175"/>
      <c r="CH603" s="182" t="s">
        <v>245</v>
      </c>
      <c r="CI603" s="182" t="s">
        <v>246</v>
      </c>
      <c r="CJ603" s="182" t="s">
        <v>99</v>
      </c>
      <c r="CK603" s="182" t="s">
        <v>247</v>
      </c>
    </row>
    <row r="604" spans="1:89" ht="90" x14ac:dyDescent="0.25">
      <c r="A604" s="140">
        <v>296</v>
      </c>
      <c r="B604" s="10" t="s">
        <v>6104</v>
      </c>
      <c r="C604" s="9" t="s">
        <v>6105</v>
      </c>
      <c r="D604" s="9" t="s">
        <v>1408</v>
      </c>
      <c r="E604" s="17">
        <v>45057</v>
      </c>
      <c r="F604" s="10" t="s">
        <v>6106</v>
      </c>
      <c r="G604" s="10" t="s">
        <v>91</v>
      </c>
      <c r="H604" s="11" t="s">
        <v>92</v>
      </c>
      <c r="I604" s="11" t="s">
        <v>93</v>
      </c>
      <c r="J604" s="19">
        <v>1015400643</v>
      </c>
      <c r="K604" s="9">
        <v>8</v>
      </c>
      <c r="L604" s="9" t="s">
        <v>94</v>
      </c>
      <c r="M604" s="3" t="s">
        <v>95</v>
      </c>
      <c r="N604" s="23" t="s">
        <v>6107</v>
      </c>
      <c r="O604" s="11" t="s">
        <v>97</v>
      </c>
      <c r="P604" s="3" t="s">
        <v>98</v>
      </c>
      <c r="Q604" s="9" t="s">
        <v>99</v>
      </c>
      <c r="R604" s="10" t="s">
        <v>867</v>
      </c>
      <c r="S604" s="10" t="s">
        <v>1080</v>
      </c>
      <c r="T604" s="28">
        <v>52267258</v>
      </c>
      <c r="U604" s="10" t="s">
        <v>867</v>
      </c>
      <c r="V604" s="10" t="s">
        <v>1081</v>
      </c>
      <c r="W604" s="10" t="s">
        <v>103</v>
      </c>
      <c r="X604" s="10" t="s">
        <v>103</v>
      </c>
      <c r="Y604" s="9" t="s">
        <v>185</v>
      </c>
      <c r="Z604" s="18">
        <v>25842403</v>
      </c>
      <c r="AA604" s="10" t="s">
        <v>103</v>
      </c>
      <c r="AB604" s="10" t="s">
        <v>103</v>
      </c>
      <c r="AC604" s="18">
        <v>3415296</v>
      </c>
      <c r="AD604" s="6" t="s">
        <v>103</v>
      </c>
      <c r="AE604" s="9">
        <v>91123</v>
      </c>
      <c r="AF604" s="9">
        <v>255223</v>
      </c>
      <c r="AG604" s="19" t="s">
        <v>103</v>
      </c>
      <c r="AH604" s="17">
        <v>45063</v>
      </c>
      <c r="AI604" s="17">
        <v>45069</v>
      </c>
      <c r="AJ604" s="9" t="s">
        <v>103</v>
      </c>
      <c r="AK604" s="10" t="s">
        <v>103</v>
      </c>
      <c r="AL604" s="19" t="s">
        <v>103</v>
      </c>
      <c r="AM604" s="9" t="s">
        <v>103</v>
      </c>
      <c r="AN604" s="17" t="s">
        <v>103</v>
      </c>
      <c r="AO604" s="7">
        <v>0</v>
      </c>
      <c r="AP604" s="9" t="s">
        <v>103</v>
      </c>
      <c r="AQ604" s="7">
        <v>0</v>
      </c>
      <c r="AR604" s="9" t="s">
        <v>103</v>
      </c>
      <c r="AS604" s="7">
        <v>0</v>
      </c>
      <c r="AT604" s="3" t="s">
        <v>103</v>
      </c>
      <c r="AU604" s="7">
        <v>0</v>
      </c>
      <c r="AV604" s="3" t="s">
        <v>103</v>
      </c>
      <c r="AW604" s="7">
        <v>0</v>
      </c>
      <c r="AX604" s="3" t="s">
        <v>103</v>
      </c>
      <c r="AY604" s="7">
        <v>0</v>
      </c>
      <c r="AZ604" s="3" t="s">
        <v>103</v>
      </c>
      <c r="BA604" s="9">
        <v>0</v>
      </c>
      <c r="BB604" s="3" t="s">
        <v>103</v>
      </c>
      <c r="BC604" s="3">
        <f t="shared" si="37"/>
        <v>0</v>
      </c>
      <c r="BD604" s="8">
        <f t="shared" si="38"/>
        <v>25842403</v>
      </c>
      <c r="BE604" s="43">
        <v>0</v>
      </c>
      <c r="BF604" s="43">
        <v>0</v>
      </c>
      <c r="BG604" s="43">
        <v>0</v>
      </c>
      <c r="BH604" s="43">
        <v>0</v>
      </c>
      <c r="BI604" s="17">
        <v>45291</v>
      </c>
      <c r="BJ604" s="17">
        <v>45291</v>
      </c>
      <c r="BK604" s="183">
        <f t="shared" ca="1" si="36"/>
        <v>-838</v>
      </c>
      <c r="BL604" s="10" t="s">
        <v>127</v>
      </c>
      <c r="BM604" s="10" t="s">
        <v>95</v>
      </c>
      <c r="BN604" s="9" t="s">
        <v>107</v>
      </c>
      <c r="BO604" s="9" t="s">
        <v>6108</v>
      </c>
      <c r="BP604" s="9">
        <v>0</v>
      </c>
      <c r="BQ604" s="10" t="s">
        <v>109</v>
      </c>
      <c r="BR604" s="17">
        <v>45064</v>
      </c>
      <c r="BS604" s="9" t="s">
        <v>6109</v>
      </c>
      <c r="BT604" s="17">
        <v>45065</v>
      </c>
      <c r="BU604" s="10" t="s">
        <v>6110</v>
      </c>
      <c r="BV604" s="9" t="s">
        <v>131</v>
      </c>
      <c r="BW604" s="9" t="s">
        <v>113</v>
      </c>
      <c r="BX604" s="10" t="s">
        <v>132</v>
      </c>
      <c r="BY604" s="11" t="s">
        <v>103</v>
      </c>
      <c r="BZ604" s="10" t="s">
        <v>3886</v>
      </c>
      <c r="CA604" s="9" t="s">
        <v>103</v>
      </c>
      <c r="CB604" s="9" t="s">
        <v>117</v>
      </c>
      <c r="CC604" s="9" t="s">
        <v>6111</v>
      </c>
      <c r="CD604" s="10" t="s">
        <v>6112</v>
      </c>
      <c r="CE604" s="12" t="s">
        <v>103</v>
      </c>
      <c r="CF604" s="175"/>
      <c r="CG604" s="175"/>
      <c r="CH604" s="182" t="s">
        <v>347</v>
      </c>
      <c r="CI604" s="182" t="s">
        <v>121</v>
      </c>
      <c r="CJ604" s="182" t="s">
        <v>99</v>
      </c>
      <c r="CK604" s="182" t="s">
        <v>179</v>
      </c>
    </row>
    <row r="605" spans="1:89" ht="90" x14ac:dyDescent="0.25">
      <c r="A605" s="140">
        <v>715</v>
      </c>
      <c r="B605" s="10" t="s">
        <v>6113</v>
      </c>
      <c r="C605" s="9" t="s">
        <v>6114</v>
      </c>
      <c r="D605" s="9" t="s">
        <v>263</v>
      </c>
      <c r="E605" s="17">
        <v>45057</v>
      </c>
      <c r="F605" s="10" t="s">
        <v>6115</v>
      </c>
      <c r="G605" s="10" t="s">
        <v>91</v>
      </c>
      <c r="H605" s="11" t="s">
        <v>92</v>
      </c>
      <c r="I605" s="11" t="s">
        <v>93</v>
      </c>
      <c r="J605" s="19">
        <v>1117546634</v>
      </c>
      <c r="K605" s="9">
        <v>9</v>
      </c>
      <c r="L605" s="9" t="s">
        <v>94</v>
      </c>
      <c r="M605" s="3" t="s">
        <v>95</v>
      </c>
      <c r="N605" s="10" t="s">
        <v>5577</v>
      </c>
      <c r="O605" s="11" t="s">
        <v>97</v>
      </c>
      <c r="P605" s="3" t="s">
        <v>98</v>
      </c>
      <c r="Q605" s="10" t="s">
        <v>99</v>
      </c>
      <c r="R605" s="10" t="s">
        <v>653</v>
      </c>
      <c r="S605" s="10" t="s">
        <v>654</v>
      </c>
      <c r="T605" s="11">
        <v>52032888</v>
      </c>
      <c r="U605" s="10" t="s">
        <v>653</v>
      </c>
      <c r="V605" s="11" t="s">
        <v>655</v>
      </c>
      <c r="W605" s="10" t="s">
        <v>103</v>
      </c>
      <c r="X605" s="10" t="s">
        <v>103</v>
      </c>
      <c r="Y605" s="9" t="s">
        <v>104</v>
      </c>
      <c r="Z605" s="18">
        <v>26563411</v>
      </c>
      <c r="AA605" s="10" t="s">
        <v>103</v>
      </c>
      <c r="AB605" s="10" t="s">
        <v>103</v>
      </c>
      <c r="AC605" s="18">
        <v>3794773</v>
      </c>
      <c r="AD605" s="6" t="s">
        <v>103</v>
      </c>
      <c r="AE605" s="9">
        <v>85123</v>
      </c>
      <c r="AF605" s="9">
        <v>256123</v>
      </c>
      <c r="AG605" s="19" t="s">
        <v>221</v>
      </c>
      <c r="AH605" s="20">
        <v>45063</v>
      </c>
      <c r="AI605" s="17">
        <v>45069</v>
      </c>
      <c r="AJ605" s="9" t="s">
        <v>103</v>
      </c>
      <c r="AK605" s="10" t="s">
        <v>103</v>
      </c>
      <c r="AL605" s="19" t="s">
        <v>103</v>
      </c>
      <c r="AM605" s="9" t="s">
        <v>103</v>
      </c>
      <c r="AN605" s="17" t="s">
        <v>103</v>
      </c>
      <c r="AO605" s="7">
        <v>1138428</v>
      </c>
      <c r="AP605" s="17">
        <v>45257</v>
      </c>
      <c r="AQ605" s="7">
        <v>8287784</v>
      </c>
      <c r="AR605" s="12">
        <v>45289</v>
      </c>
      <c r="AS605" s="7">
        <v>0</v>
      </c>
      <c r="AT605" s="3" t="s">
        <v>103</v>
      </c>
      <c r="AU605" s="7">
        <v>0</v>
      </c>
      <c r="AV605" s="3" t="s">
        <v>103</v>
      </c>
      <c r="AW605" s="7">
        <v>0</v>
      </c>
      <c r="AX605" s="3" t="s">
        <v>103</v>
      </c>
      <c r="AY605" s="7">
        <v>0</v>
      </c>
      <c r="AZ605" s="3" t="s">
        <v>103</v>
      </c>
      <c r="BA605" s="9">
        <v>2</v>
      </c>
      <c r="BB605" s="12">
        <v>45289</v>
      </c>
      <c r="BC605" s="3">
        <f t="shared" si="37"/>
        <v>91</v>
      </c>
      <c r="BD605" s="8">
        <f t="shared" si="38"/>
        <v>35989623</v>
      </c>
      <c r="BE605" s="154">
        <f>BF605+BG605+BH605</f>
        <v>8287784</v>
      </c>
      <c r="BF605" s="7">
        <v>8287784</v>
      </c>
      <c r="BG605" s="7">
        <v>0</v>
      </c>
      <c r="BH605" s="7">
        <v>0</v>
      </c>
      <c r="BI605" s="17">
        <v>45260</v>
      </c>
      <c r="BJ605" s="17">
        <v>45351</v>
      </c>
      <c r="BK605" s="183">
        <f t="shared" ca="1" si="36"/>
        <v>-778</v>
      </c>
      <c r="BL605" s="10" t="s">
        <v>127</v>
      </c>
      <c r="BM605" s="10" t="s">
        <v>95</v>
      </c>
      <c r="BN605" s="9" t="s">
        <v>107</v>
      </c>
      <c r="BO605" s="9" t="s">
        <v>6116</v>
      </c>
      <c r="BP605" s="9">
        <v>0</v>
      </c>
      <c r="BQ605" s="10" t="s">
        <v>109</v>
      </c>
      <c r="BR605" s="17">
        <v>45064</v>
      </c>
      <c r="BS605" s="9" t="s">
        <v>6117</v>
      </c>
      <c r="BT605" s="17">
        <v>45065</v>
      </c>
      <c r="BU605" s="10" t="s">
        <v>6118</v>
      </c>
      <c r="BV605" s="10" t="s">
        <v>6119</v>
      </c>
      <c r="BW605" s="124" t="s">
        <v>113</v>
      </c>
      <c r="BX605" s="11" t="s">
        <v>258</v>
      </c>
      <c r="BY605" s="11" t="s">
        <v>103</v>
      </c>
      <c r="BZ605" s="10" t="s">
        <v>142</v>
      </c>
      <c r="CA605" s="9" t="s">
        <v>103</v>
      </c>
      <c r="CB605" s="9" t="s">
        <v>117</v>
      </c>
      <c r="CC605" s="9" t="s">
        <v>6120</v>
      </c>
      <c r="CD605" s="10" t="s">
        <v>6121</v>
      </c>
      <c r="CE605" s="12" t="s">
        <v>103</v>
      </c>
      <c r="CF605" s="175"/>
      <c r="CG605" s="175"/>
      <c r="CH605" s="182" t="s">
        <v>245</v>
      </c>
      <c r="CI605" s="182" t="s">
        <v>246</v>
      </c>
      <c r="CJ605" s="182" t="s">
        <v>99</v>
      </c>
      <c r="CK605" s="182" t="s">
        <v>247</v>
      </c>
    </row>
    <row r="606" spans="1:89" ht="90" x14ac:dyDescent="0.25">
      <c r="A606" s="140">
        <v>670</v>
      </c>
      <c r="B606" s="10" t="s">
        <v>6122</v>
      </c>
      <c r="C606" s="9" t="s">
        <v>6123</v>
      </c>
      <c r="D606" s="9" t="s">
        <v>1408</v>
      </c>
      <c r="E606" s="17">
        <v>45057</v>
      </c>
      <c r="F606" s="10" t="s">
        <v>6124</v>
      </c>
      <c r="G606" s="10" t="s">
        <v>91</v>
      </c>
      <c r="H606" s="11" t="s">
        <v>92</v>
      </c>
      <c r="I606" s="11" t="s">
        <v>93</v>
      </c>
      <c r="J606" s="19">
        <v>22583883</v>
      </c>
      <c r="K606" s="9">
        <v>8</v>
      </c>
      <c r="L606" s="9" t="s">
        <v>94</v>
      </c>
      <c r="M606" s="3" t="s">
        <v>95</v>
      </c>
      <c r="N606" s="10" t="s">
        <v>6125</v>
      </c>
      <c r="O606" s="11" t="s">
        <v>253</v>
      </c>
      <c r="P606" s="3" t="s">
        <v>98</v>
      </c>
      <c r="Q606" s="9" t="s">
        <v>99</v>
      </c>
      <c r="R606" s="10" t="s">
        <v>371</v>
      </c>
      <c r="S606" s="10" t="s">
        <v>372</v>
      </c>
      <c r="T606" s="10">
        <v>52793194</v>
      </c>
      <c r="U606" s="10" t="s">
        <v>371</v>
      </c>
      <c r="V606" s="10" t="s">
        <v>103</v>
      </c>
      <c r="W606" s="10" t="s">
        <v>103</v>
      </c>
      <c r="X606" s="10" t="s">
        <v>103</v>
      </c>
      <c r="Y606" s="9" t="s">
        <v>104</v>
      </c>
      <c r="Z606" s="18">
        <v>130934931</v>
      </c>
      <c r="AA606" s="10" t="s">
        <v>103</v>
      </c>
      <c r="AB606" s="10" t="s">
        <v>103</v>
      </c>
      <c r="AC606" s="18">
        <v>17304178</v>
      </c>
      <c r="AD606" s="6" t="s">
        <v>103</v>
      </c>
      <c r="AE606" s="9">
        <v>79823</v>
      </c>
      <c r="AF606" s="9">
        <v>261423</v>
      </c>
      <c r="AG606" s="19">
        <v>2022011000068</v>
      </c>
      <c r="AH606" s="20">
        <v>45064</v>
      </c>
      <c r="AI606" s="17">
        <v>45065</v>
      </c>
      <c r="AJ606" s="9" t="s">
        <v>103</v>
      </c>
      <c r="AK606" s="10" t="s">
        <v>103</v>
      </c>
      <c r="AL606" s="19" t="s">
        <v>103</v>
      </c>
      <c r="AM606" s="9" t="s">
        <v>103</v>
      </c>
      <c r="AN606" s="17" t="s">
        <v>103</v>
      </c>
      <c r="AO606" s="7">
        <v>0</v>
      </c>
      <c r="AP606" s="9" t="s">
        <v>103</v>
      </c>
      <c r="AQ606" s="7">
        <v>0</v>
      </c>
      <c r="AR606" s="9" t="s">
        <v>103</v>
      </c>
      <c r="AS606" s="7">
        <v>0</v>
      </c>
      <c r="AT606" s="3" t="s">
        <v>103</v>
      </c>
      <c r="AU606" s="7">
        <v>0</v>
      </c>
      <c r="AV606" s="3" t="s">
        <v>103</v>
      </c>
      <c r="AW606" s="7">
        <v>0</v>
      </c>
      <c r="AX606" s="3" t="s">
        <v>103</v>
      </c>
      <c r="AY606" s="7">
        <v>0</v>
      </c>
      <c r="AZ606" s="3" t="s">
        <v>103</v>
      </c>
      <c r="BA606" s="9">
        <v>0</v>
      </c>
      <c r="BB606" s="13" t="s">
        <v>103</v>
      </c>
      <c r="BC606" s="3">
        <f t="shared" si="37"/>
        <v>0</v>
      </c>
      <c r="BD606" s="8">
        <f t="shared" si="38"/>
        <v>130934931</v>
      </c>
      <c r="BE606" s="43">
        <v>0</v>
      </c>
      <c r="BF606" s="43">
        <v>0</v>
      </c>
      <c r="BG606" s="43">
        <v>0</v>
      </c>
      <c r="BH606" s="43">
        <v>0</v>
      </c>
      <c r="BI606" s="17">
        <v>45291</v>
      </c>
      <c r="BJ606" s="17">
        <v>45291</v>
      </c>
      <c r="BK606" s="183">
        <f t="shared" ca="1" si="36"/>
        <v>-838</v>
      </c>
      <c r="BL606" s="10" t="s">
        <v>127</v>
      </c>
      <c r="BM606" s="10" t="s">
        <v>95</v>
      </c>
      <c r="BN606" s="9" t="s">
        <v>107</v>
      </c>
      <c r="BO606" s="9" t="s">
        <v>6126</v>
      </c>
      <c r="BP606" s="9">
        <v>0</v>
      </c>
      <c r="BQ606" s="10" t="s">
        <v>158</v>
      </c>
      <c r="BR606" s="17">
        <v>45065</v>
      </c>
      <c r="BS606" s="9" t="s">
        <v>6127</v>
      </c>
      <c r="BT606" s="17">
        <v>45065</v>
      </c>
      <c r="BU606" s="10" t="s">
        <v>6128</v>
      </c>
      <c r="BV606" s="17" t="s">
        <v>131</v>
      </c>
      <c r="BW606" s="9" t="s">
        <v>113</v>
      </c>
      <c r="BX606" s="10" t="s">
        <v>132</v>
      </c>
      <c r="BY606" s="11" t="s">
        <v>103</v>
      </c>
      <c r="BZ606" s="10" t="s">
        <v>142</v>
      </c>
      <c r="CA606" s="9" t="s">
        <v>103</v>
      </c>
      <c r="CB606" s="9" t="s">
        <v>117</v>
      </c>
      <c r="CC606" s="10" t="s">
        <v>6129</v>
      </c>
      <c r="CD606" s="10" t="s">
        <v>6130</v>
      </c>
      <c r="CE606" s="12" t="s">
        <v>103</v>
      </c>
      <c r="CF606" s="175"/>
      <c r="CG606" s="175"/>
      <c r="CH606" s="182" t="s">
        <v>378</v>
      </c>
      <c r="CI606" s="182" t="s">
        <v>121</v>
      </c>
      <c r="CJ606" s="182" t="s">
        <v>99</v>
      </c>
      <c r="CK606" s="182" t="s">
        <v>379</v>
      </c>
    </row>
    <row r="607" spans="1:89" ht="126" x14ac:dyDescent="0.25">
      <c r="A607" s="140">
        <v>134</v>
      </c>
      <c r="B607" s="10" t="s">
        <v>6131</v>
      </c>
      <c r="C607" s="10" t="s">
        <v>6132</v>
      </c>
      <c r="D607" s="9" t="s">
        <v>1729</v>
      </c>
      <c r="E607" s="20" t="s">
        <v>6133</v>
      </c>
      <c r="F607" s="11" t="s">
        <v>6134</v>
      </c>
      <c r="G607" s="10" t="s">
        <v>91</v>
      </c>
      <c r="H607" s="11" t="s">
        <v>92</v>
      </c>
      <c r="I607" s="11" t="s">
        <v>93</v>
      </c>
      <c r="J607" s="19">
        <v>80071753</v>
      </c>
      <c r="K607" s="9">
        <v>1</v>
      </c>
      <c r="L607" s="9" t="s">
        <v>94</v>
      </c>
      <c r="M607" s="3" t="s">
        <v>95</v>
      </c>
      <c r="N607" s="10" t="s">
        <v>6135</v>
      </c>
      <c r="O607" s="11" t="s">
        <v>97</v>
      </c>
      <c r="P607" s="3" t="s">
        <v>98</v>
      </c>
      <c r="Q607" s="10" t="s">
        <v>99</v>
      </c>
      <c r="R607" s="10" t="s">
        <v>1221</v>
      </c>
      <c r="S607" s="10" t="s">
        <v>1222</v>
      </c>
      <c r="T607" s="10">
        <v>14238439</v>
      </c>
      <c r="U607" s="2" t="s">
        <v>1221</v>
      </c>
      <c r="V607" s="10" t="s">
        <v>103</v>
      </c>
      <c r="W607" s="10" t="s">
        <v>103</v>
      </c>
      <c r="X607" s="10" t="s">
        <v>103</v>
      </c>
      <c r="Y607" s="9" t="s">
        <v>104</v>
      </c>
      <c r="Z607" s="18">
        <v>28713775</v>
      </c>
      <c r="AA607" s="10" t="s">
        <v>103</v>
      </c>
      <c r="AB607" s="10" t="s">
        <v>103</v>
      </c>
      <c r="AC607" s="18">
        <v>3794773</v>
      </c>
      <c r="AD607" s="6" t="s">
        <v>103</v>
      </c>
      <c r="AE607" s="9">
        <v>78423</v>
      </c>
      <c r="AF607" s="21">
        <v>255623</v>
      </c>
      <c r="AG607" s="19" t="s">
        <v>221</v>
      </c>
      <c r="AH607" s="20">
        <v>45063</v>
      </c>
      <c r="AI607" s="17">
        <v>45070</v>
      </c>
      <c r="AJ607" s="10" t="s">
        <v>103</v>
      </c>
      <c r="AK607" s="10" t="s">
        <v>103</v>
      </c>
      <c r="AL607" s="21" t="s">
        <v>103</v>
      </c>
      <c r="AM607" s="10" t="s">
        <v>103</v>
      </c>
      <c r="AN607" s="17" t="s">
        <v>103</v>
      </c>
      <c r="AO607" s="7">
        <v>0</v>
      </c>
      <c r="AP607" s="9" t="s">
        <v>103</v>
      </c>
      <c r="AQ607" s="7">
        <v>0</v>
      </c>
      <c r="AR607" s="9" t="s">
        <v>103</v>
      </c>
      <c r="AS607" s="7">
        <v>0</v>
      </c>
      <c r="AT607" s="3" t="s">
        <v>103</v>
      </c>
      <c r="AU607" s="7">
        <v>0</v>
      </c>
      <c r="AV607" s="3" t="s">
        <v>103</v>
      </c>
      <c r="AW607" s="7">
        <v>0</v>
      </c>
      <c r="AX607" s="3" t="s">
        <v>103</v>
      </c>
      <c r="AY607" s="7">
        <v>0</v>
      </c>
      <c r="AZ607" s="3" t="s">
        <v>103</v>
      </c>
      <c r="BA607" s="10">
        <v>0</v>
      </c>
      <c r="BB607" s="3" t="s">
        <v>103</v>
      </c>
      <c r="BC607" s="3">
        <f t="shared" si="37"/>
        <v>0</v>
      </c>
      <c r="BD607" s="8">
        <f t="shared" si="38"/>
        <v>28713775</v>
      </c>
      <c r="BE607" s="43">
        <v>0</v>
      </c>
      <c r="BF607" s="43">
        <v>0</v>
      </c>
      <c r="BG607" s="43">
        <v>0</v>
      </c>
      <c r="BH607" s="43">
        <v>0</v>
      </c>
      <c r="BI607" s="17">
        <v>45291</v>
      </c>
      <c r="BJ607" s="17">
        <v>45291</v>
      </c>
      <c r="BK607" s="183">
        <f t="shared" ca="1" si="36"/>
        <v>-838</v>
      </c>
      <c r="BL607" s="10" t="s">
        <v>127</v>
      </c>
      <c r="BM607" s="10" t="s">
        <v>95</v>
      </c>
      <c r="BN607" s="9" t="s">
        <v>107</v>
      </c>
      <c r="BO607" s="9" t="s">
        <v>6136</v>
      </c>
      <c r="BP607" s="9">
        <v>0</v>
      </c>
      <c r="BQ607" s="10" t="s">
        <v>109</v>
      </c>
      <c r="BR607" s="17">
        <v>45064</v>
      </c>
      <c r="BS607" s="9" t="s">
        <v>6137</v>
      </c>
      <c r="BT607" s="17">
        <v>45064</v>
      </c>
      <c r="BU607" s="10" t="s">
        <v>6138</v>
      </c>
      <c r="BV607" s="10" t="s">
        <v>6139</v>
      </c>
      <c r="BW607" s="9" t="s">
        <v>113</v>
      </c>
      <c r="BX607" s="10" t="s">
        <v>132</v>
      </c>
      <c r="BY607" s="9" t="s">
        <v>103</v>
      </c>
      <c r="BZ607" s="10" t="s">
        <v>6140</v>
      </c>
      <c r="CA607" s="9" t="s">
        <v>103</v>
      </c>
      <c r="CB607" s="9" t="s">
        <v>160</v>
      </c>
      <c r="CC607" s="9" t="s">
        <v>6141</v>
      </c>
      <c r="CD607" s="34" t="s">
        <v>6142</v>
      </c>
      <c r="CE607" s="12" t="s">
        <v>103</v>
      </c>
      <c r="CF607" s="175"/>
      <c r="CG607" s="175"/>
      <c r="CH607" s="182" t="s">
        <v>1227</v>
      </c>
      <c r="CI607" s="182" t="s">
        <v>494</v>
      </c>
      <c r="CJ607" s="182" t="s">
        <v>99</v>
      </c>
      <c r="CK607" s="182" t="s">
        <v>1228</v>
      </c>
    </row>
    <row r="608" spans="1:89" ht="72" x14ac:dyDescent="0.25">
      <c r="A608" s="140">
        <v>557</v>
      </c>
      <c r="B608" s="2" t="s">
        <v>6143</v>
      </c>
      <c r="C608" s="10" t="s">
        <v>6144</v>
      </c>
      <c r="D608" s="10" t="s">
        <v>1729</v>
      </c>
      <c r="E608" s="17">
        <v>45058</v>
      </c>
      <c r="F608" s="10" t="s">
        <v>6145</v>
      </c>
      <c r="G608" s="10" t="s">
        <v>91</v>
      </c>
      <c r="H608" s="11" t="s">
        <v>92</v>
      </c>
      <c r="I608" s="11" t="s">
        <v>93</v>
      </c>
      <c r="J608" s="21">
        <v>1032359067</v>
      </c>
      <c r="K608" s="10">
        <v>2</v>
      </c>
      <c r="L608" s="10" t="s">
        <v>94</v>
      </c>
      <c r="M608" s="10" t="s">
        <v>1037</v>
      </c>
      <c r="N608" s="10" t="s">
        <v>6146</v>
      </c>
      <c r="O608" s="11" t="s">
        <v>97</v>
      </c>
      <c r="P608" s="10" t="s">
        <v>168</v>
      </c>
      <c r="Q608" s="9" t="s">
        <v>99</v>
      </c>
      <c r="R608" s="10" t="s">
        <v>1221</v>
      </c>
      <c r="S608" s="10" t="s">
        <v>1222</v>
      </c>
      <c r="T608" s="10">
        <v>14238439</v>
      </c>
      <c r="U608" s="2" t="s">
        <v>1221</v>
      </c>
      <c r="V608" s="10" t="s">
        <v>103</v>
      </c>
      <c r="W608" s="10" t="s">
        <v>103</v>
      </c>
      <c r="X608" s="10" t="s">
        <v>103</v>
      </c>
      <c r="Y608" s="9" t="s">
        <v>104</v>
      </c>
      <c r="Z608" s="18">
        <v>48239173</v>
      </c>
      <c r="AA608" s="10" t="s">
        <v>103</v>
      </c>
      <c r="AB608" s="10" t="s">
        <v>103</v>
      </c>
      <c r="AC608" s="18">
        <v>6375222</v>
      </c>
      <c r="AD608" s="6" t="s">
        <v>103</v>
      </c>
      <c r="AE608" s="9">
        <v>79123</v>
      </c>
      <c r="AF608" s="9">
        <v>255723</v>
      </c>
      <c r="AG608" s="19">
        <v>2022011000068</v>
      </c>
      <c r="AH608" s="20">
        <v>45063</v>
      </c>
      <c r="AI608" s="17">
        <v>45069</v>
      </c>
      <c r="AJ608" s="9" t="s">
        <v>103</v>
      </c>
      <c r="AK608" s="10" t="s">
        <v>103</v>
      </c>
      <c r="AL608" s="19" t="s">
        <v>103</v>
      </c>
      <c r="AM608" s="9" t="s">
        <v>103</v>
      </c>
      <c r="AN608" s="17" t="s">
        <v>103</v>
      </c>
      <c r="AO608" s="7">
        <v>0</v>
      </c>
      <c r="AP608" s="9" t="s">
        <v>103</v>
      </c>
      <c r="AQ608" s="7">
        <v>0</v>
      </c>
      <c r="AR608" s="9" t="s">
        <v>103</v>
      </c>
      <c r="AS608" s="7">
        <v>0</v>
      </c>
      <c r="AT608" s="3" t="s">
        <v>103</v>
      </c>
      <c r="AU608" s="7">
        <v>0</v>
      </c>
      <c r="AV608" s="3" t="s">
        <v>103</v>
      </c>
      <c r="AW608" s="7">
        <v>0</v>
      </c>
      <c r="AX608" s="3" t="s">
        <v>103</v>
      </c>
      <c r="AY608" s="7">
        <v>0</v>
      </c>
      <c r="AZ608" s="3" t="s">
        <v>103</v>
      </c>
      <c r="BA608" s="9">
        <v>0</v>
      </c>
      <c r="BB608" s="9">
        <v>0</v>
      </c>
      <c r="BC608" s="3">
        <f t="shared" si="37"/>
        <v>-66</v>
      </c>
      <c r="BD608" s="8">
        <f t="shared" si="38"/>
        <v>48239173</v>
      </c>
      <c r="BE608" s="43">
        <v>0</v>
      </c>
      <c r="BF608" s="43">
        <v>0</v>
      </c>
      <c r="BG608" s="43">
        <v>0</v>
      </c>
      <c r="BH608" s="43">
        <v>0</v>
      </c>
      <c r="BI608" s="17">
        <v>45291</v>
      </c>
      <c r="BJ608" s="17">
        <v>45225</v>
      </c>
      <c r="BK608" s="183">
        <f t="shared" ca="1" si="36"/>
        <v>-904</v>
      </c>
      <c r="BL608" s="10" t="s">
        <v>127</v>
      </c>
      <c r="BM608" s="9" t="s">
        <v>1037</v>
      </c>
      <c r="BN608" s="9" t="s">
        <v>107</v>
      </c>
      <c r="BO608" s="9" t="s">
        <v>6147</v>
      </c>
      <c r="BP608" s="9">
        <v>0</v>
      </c>
      <c r="BQ608" s="10" t="s">
        <v>109</v>
      </c>
      <c r="BR608" s="17">
        <v>45064</v>
      </c>
      <c r="BS608" s="9" t="s">
        <v>6148</v>
      </c>
      <c r="BT608" s="17">
        <v>45065</v>
      </c>
      <c r="BU608" s="10" t="s">
        <v>6149</v>
      </c>
      <c r="BV608" s="20" t="s">
        <v>6150</v>
      </c>
      <c r="BW608" s="9" t="s">
        <v>113</v>
      </c>
      <c r="BX608" s="9" t="s">
        <v>114</v>
      </c>
      <c r="BY608" s="11" t="s">
        <v>103</v>
      </c>
      <c r="BZ608" s="10" t="s">
        <v>6151</v>
      </c>
      <c r="CA608" s="9"/>
      <c r="CB608" s="9" t="s">
        <v>160</v>
      </c>
      <c r="CC608" s="9" t="s">
        <v>6152</v>
      </c>
      <c r="CD608" s="10" t="s">
        <v>6153</v>
      </c>
      <c r="CE608" s="12">
        <v>45225</v>
      </c>
      <c r="CF608" s="175"/>
      <c r="CG608" s="175"/>
      <c r="CH608" s="182" t="s">
        <v>1227</v>
      </c>
      <c r="CI608" s="182" t="s">
        <v>494</v>
      </c>
      <c r="CJ608" s="182" t="s">
        <v>99</v>
      </c>
      <c r="CK608" s="182" t="s">
        <v>1228</v>
      </c>
    </row>
    <row r="609" spans="1:89" ht="72" x14ac:dyDescent="0.25">
      <c r="A609" s="140">
        <v>558</v>
      </c>
      <c r="B609" s="10" t="s">
        <v>6154</v>
      </c>
      <c r="C609" s="9" t="s">
        <v>6155</v>
      </c>
      <c r="D609" s="9" t="s">
        <v>1729</v>
      </c>
      <c r="E609" s="17">
        <v>45058</v>
      </c>
      <c r="F609" s="10" t="s">
        <v>6156</v>
      </c>
      <c r="G609" s="10" t="s">
        <v>91</v>
      </c>
      <c r="H609" s="11" t="s">
        <v>92</v>
      </c>
      <c r="I609" s="11" t="s">
        <v>93</v>
      </c>
      <c r="J609" s="19">
        <v>1214719430</v>
      </c>
      <c r="K609" s="10">
        <v>9</v>
      </c>
      <c r="L609" s="9" t="s">
        <v>94</v>
      </c>
      <c r="M609" s="10" t="s">
        <v>1255</v>
      </c>
      <c r="N609" s="10" t="s">
        <v>6146</v>
      </c>
      <c r="O609" s="11" t="s">
        <v>97</v>
      </c>
      <c r="P609" s="3" t="s">
        <v>98</v>
      </c>
      <c r="Q609" s="10" t="s">
        <v>99</v>
      </c>
      <c r="R609" s="10" t="s">
        <v>1221</v>
      </c>
      <c r="S609" s="10" t="s">
        <v>1222</v>
      </c>
      <c r="T609" s="10">
        <v>14238439</v>
      </c>
      <c r="U609" s="2" t="s">
        <v>1221</v>
      </c>
      <c r="V609" s="10" t="s">
        <v>103</v>
      </c>
      <c r="W609" s="10" t="s">
        <v>103</v>
      </c>
      <c r="X609" s="10" t="s">
        <v>103</v>
      </c>
      <c r="Y609" s="9" t="s">
        <v>104</v>
      </c>
      <c r="Z609" s="18">
        <v>48239173</v>
      </c>
      <c r="AA609" s="10" t="s">
        <v>103</v>
      </c>
      <c r="AB609" s="10" t="s">
        <v>103</v>
      </c>
      <c r="AC609" s="18">
        <v>6375222</v>
      </c>
      <c r="AD609" s="6" t="s">
        <v>103</v>
      </c>
      <c r="AE609" s="9">
        <v>79223</v>
      </c>
      <c r="AF609" s="9" t="s">
        <v>6157</v>
      </c>
      <c r="AG609" s="19" t="s">
        <v>221</v>
      </c>
      <c r="AH609" s="20">
        <v>45063</v>
      </c>
      <c r="AI609" s="17">
        <v>45069</v>
      </c>
      <c r="AJ609" s="9" t="s">
        <v>103</v>
      </c>
      <c r="AK609" s="10" t="s">
        <v>103</v>
      </c>
      <c r="AL609" s="19" t="s">
        <v>103</v>
      </c>
      <c r="AM609" s="9" t="s">
        <v>103</v>
      </c>
      <c r="AN609" s="17" t="s">
        <v>103</v>
      </c>
      <c r="AO609" s="7">
        <v>0</v>
      </c>
      <c r="AP609" s="9" t="s">
        <v>103</v>
      </c>
      <c r="AQ609" s="7">
        <v>0</v>
      </c>
      <c r="AR609" s="9" t="s">
        <v>103</v>
      </c>
      <c r="AS609" s="7">
        <v>0</v>
      </c>
      <c r="AT609" s="3" t="s">
        <v>103</v>
      </c>
      <c r="AU609" s="7">
        <v>0</v>
      </c>
      <c r="AV609" s="3" t="s">
        <v>103</v>
      </c>
      <c r="AW609" s="7">
        <v>0</v>
      </c>
      <c r="AX609" s="3" t="s">
        <v>103</v>
      </c>
      <c r="AY609" s="7">
        <v>0</v>
      </c>
      <c r="AZ609" s="3" t="s">
        <v>103</v>
      </c>
      <c r="BA609" s="9">
        <v>0</v>
      </c>
      <c r="BB609" s="13" t="s">
        <v>103</v>
      </c>
      <c r="BC609" s="3">
        <f t="shared" si="37"/>
        <v>0</v>
      </c>
      <c r="BD609" s="8">
        <f t="shared" si="38"/>
        <v>48239173</v>
      </c>
      <c r="BE609" s="43">
        <v>0</v>
      </c>
      <c r="BF609" s="43">
        <v>0</v>
      </c>
      <c r="BG609" s="43">
        <v>0</v>
      </c>
      <c r="BH609" s="43">
        <v>0</v>
      </c>
      <c r="BI609" s="17">
        <v>45291</v>
      </c>
      <c r="BJ609" s="17">
        <v>45291</v>
      </c>
      <c r="BK609" s="183">
        <f t="shared" ca="1" si="36"/>
        <v>-838</v>
      </c>
      <c r="BL609" s="10" t="s">
        <v>127</v>
      </c>
      <c r="BM609" s="9" t="s">
        <v>770</v>
      </c>
      <c r="BN609" s="9" t="s">
        <v>107</v>
      </c>
      <c r="BO609" s="9" t="s">
        <v>6158</v>
      </c>
      <c r="BP609" s="9">
        <v>0</v>
      </c>
      <c r="BQ609" s="10" t="s">
        <v>109</v>
      </c>
      <c r="BR609" s="17">
        <v>45064</v>
      </c>
      <c r="BS609" s="9" t="s">
        <v>6137</v>
      </c>
      <c r="BT609" s="17">
        <v>45064</v>
      </c>
      <c r="BU609" s="10" t="s">
        <v>6159</v>
      </c>
      <c r="BV609" s="17" t="s">
        <v>131</v>
      </c>
      <c r="BW609" s="9" t="s">
        <v>113</v>
      </c>
      <c r="BX609" s="10" t="s">
        <v>132</v>
      </c>
      <c r="BY609" s="11" t="s">
        <v>103</v>
      </c>
      <c r="BZ609" s="10" t="s">
        <v>6160</v>
      </c>
      <c r="CA609" s="9" t="s">
        <v>103</v>
      </c>
      <c r="CB609" s="9" t="s">
        <v>160</v>
      </c>
      <c r="CC609" s="9" t="s">
        <v>6161</v>
      </c>
      <c r="CD609" s="10" t="s">
        <v>6162</v>
      </c>
      <c r="CE609" s="12" t="s">
        <v>103</v>
      </c>
      <c r="CF609" s="175"/>
      <c r="CG609" s="175"/>
      <c r="CH609" s="182" t="s">
        <v>1227</v>
      </c>
      <c r="CI609" s="182" t="s">
        <v>494</v>
      </c>
      <c r="CJ609" s="182" t="s">
        <v>99</v>
      </c>
      <c r="CK609" s="182" t="s">
        <v>1228</v>
      </c>
    </row>
    <row r="610" spans="1:89" ht="90" x14ac:dyDescent="0.25">
      <c r="A610" s="140">
        <v>720</v>
      </c>
      <c r="B610" s="10" t="s">
        <v>6163</v>
      </c>
      <c r="C610" s="9" t="s">
        <v>6164</v>
      </c>
      <c r="D610" s="9" t="s">
        <v>321</v>
      </c>
      <c r="E610" s="17">
        <v>45061</v>
      </c>
      <c r="F610" s="11" t="s">
        <v>6165</v>
      </c>
      <c r="G610" s="10" t="s">
        <v>91</v>
      </c>
      <c r="H610" s="11" t="s">
        <v>92</v>
      </c>
      <c r="I610" s="11" t="s">
        <v>93</v>
      </c>
      <c r="J610" s="19">
        <v>53011830</v>
      </c>
      <c r="K610" s="9">
        <v>7</v>
      </c>
      <c r="L610" s="9" t="s">
        <v>94</v>
      </c>
      <c r="M610" s="3" t="s">
        <v>95</v>
      </c>
      <c r="N610" s="10" t="s">
        <v>5966</v>
      </c>
      <c r="O610" s="11" t="s">
        <v>97</v>
      </c>
      <c r="P610" s="3" t="s">
        <v>98</v>
      </c>
      <c r="Q610" s="10" t="s">
        <v>99</v>
      </c>
      <c r="R610" s="10" t="s">
        <v>653</v>
      </c>
      <c r="S610" s="10" t="s">
        <v>654</v>
      </c>
      <c r="T610" s="11">
        <v>52032888</v>
      </c>
      <c r="U610" s="10" t="s">
        <v>653</v>
      </c>
      <c r="V610" s="11" t="s">
        <v>655</v>
      </c>
      <c r="W610" s="10" t="s">
        <v>103</v>
      </c>
      <c r="X610" s="10" t="s">
        <v>103</v>
      </c>
      <c r="Y610" s="9" t="s">
        <v>104</v>
      </c>
      <c r="Z610" s="18">
        <v>34001170</v>
      </c>
      <c r="AA610" s="10" t="s">
        <v>103</v>
      </c>
      <c r="AB610" s="10" t="s">
        <v>103</v>
      </c>
      <c r="AC610" s="18">
        <v>4857310</v>
      </c>
      <c r="AD610" s="6" t="s">
        <v>103</v>
      </c>
      <c r="AE610" s="9">
        <v>86123</v>
      </c>
      <c r="AF610" s="9">
        <v>266423</v>
      </c>
      <c r="AG610" s="19">
        <v>2022011000068</v>
      </c>
      <c r="AH610" s="17">
        <v>45065</v>
      </c>
      <c r="AI610" s="17">
        <v>45070</v>
      </c>
      <c r="AJ610" s="9" t="s">
        <v>103</v>
      </c>
      <c r="AK610" s="9" t="s">
        <v>103</v>
      </c>
      <c r="AL610" s="19" t="s">
        <v>103</v>
      </c>
      <c r="AM610" s="9" t="s">
        <v>103</v>
      </c>
      <c r="AN610" s="17" t="s">
        <v>103</v>
      </c>
      <c r="AO610" s="7">
        <v>1295280</v>
      </c>
      <c r="AP610" s="39">
        <v>45260</v>
      </c>
      <c r="AQ610" s="7">
        <v>0</v>
      </c>
      <c r="AR610" s="9" t="s">
        <v>103</v>
      </c>
      <c r="AS610" s="7">
        <v>0</v>
      </c>
      <c r="AT610" s="3" t="s">
        <v>103</v>
      </c>
      <c r="AU610" s="7">
        <v>0</v>
      </c>
      <c r="AV610" s="3" t="s">
        <v>103</v>
      </c>
      <c r="AW610" s="7">
        <v>0</v>
      </c>
      <c r="AX610" s="3" t="s">
        <v>103</v>
      </c>
      <c r="AY610" s="7">
        <v>0</v>
      </c>
      <c r="AZ610" s="3" t="s">
        <v>103</v>
      </c>
      <c r="BA610" s="9">
        <v>1</v>
      </c>
      <c r="BB610" s="39">
        <v>45260</v>
      </c>
      <c r="BC610" s="3">
        <f t="shared" si="37"/>
        <v>31</v>
      </c>
      <c r="BD610" s="8">
        <f t="shared" si="38"/>
        <v>35296450</v>
      </c>
      <c r="BE610" s="43">
        <v>0</v>
      </c>
      <c r="BF610" s="43">
        <v>0</v>
      </c>
      <c r="BG610" s="43">
        <v>0</v>
      </c>
      <c r="BH610" s="43">
        <v>0</v>
      </c>
      <c r="BI610" s="17">
        <v>45260</v>
      </c>
      <c r="BJ610" s="17">
        <v>45291</v>
      </c>
      <c r="BK610" s="183">
        <f t="shared" ca="1" si="36"/>
        <v>-838</v>
      </c>
      <c r="BL610" s="9" t="s">
        <v>127</v>
      </c>
      <c r="BM610" s="10" t="s">
        <v>5967</v>
      </c>
      <c r="BN610" s="9" t="s">
        <v>107</v>
      </c>
      <c r="BO610" s="9" t="s">
        <v>6166</v>
      </c>
      <c r="BP610" s="9">
        <v>0</v>
      </c>
      <c r="BQ610" s="10" t="s">
        <v>109</v>
      </c>
      <c r="BR610" s="17">
        <v>45069</v>
      </c>
      <c r="BS610" s="9" t="s">
        <v>6167</v>
      </c>
      <c r="BT610" s="17">
        <v>45070</v>
      </c>
      <c r="BU610" s="10" t="s">
        <v>6168</v>
      </c>
      <c r="BV610" s="10" t="s">
        <v>6169</v>
      </c>
      <c r="BW610" s="124" t="s">
        <v>113</v>
      </c>
      <c r="BX610" s="11" t="s">
        <v>258</v>
      </c>
      <c r="BY610" s="9" t="s">
        <v>103</v>
      </c>
      <c r="BZ610" s="10" t="s">
        <v>5095</v>
      </c>
      <c r="CA610" s="9" t="s">
        <v>103</v>
      </c>
      <c r="CB610" s="9" t="s">
        <v>117</v>
      </c>
      <c r="CC610" s="9" t="s">
        <v>6170</v>
      </c>
      <c r="CD610" s="10" t="s">
        <v>6171</v>
      </c>
      <c r="CE610" s="12" t="s">
        <v>103</v>
      </c>
      <c r="CF610" s="175"/>
      <c r="CG610" s="175"/>
      <c r="CH610" s="182" t="s">
        <v>245</v>
      </c>
      <c r="CI610" s="182" t="s">
        <v>246</v>
      </c>
      <c r="CJ610" s="182" t="s">
        <v>99</v>
      </c>
      <c r="CK610" s="182" t="s">
        <v>247</v>
      </c>
    </row>
    <row r="611" spans="1:89" ht="90" x14ac:dyDescent="0.25">
      <c r="A611" s="140">
        <v>758</v>
      </c>
      <c r="B611" s="2" t="s">
        <v>6172</v>
      </c>
      <c r="C611" s="3" t="s">
        <v>6173</v>
      </c>
      <c r="D611" s="10" t="s">
        <v>250</v>
      </c>
      <c r="E611" s="4">
        <v>45061</v>
      </c>
      <c r="F611" s="29" t="s">
        <v>6174</v>
      </c>
      <c r="G611" s="29" t="s">
        <v>91</v>
      </c>
      <c r="H611" s="11" t="s">
        <v>92</v>
      </c>
      <c r="I611" s="11" t="s">
        <v>93</v>
      </c>
      <c r="J611" s="53">
        <v>1026294046</v>
      </c>
      <c r="K611" s="38">
        <v>5</v>
      </c>
      <c r="L611" s="38" t="s">
        <v>94</v>
      </c>
      <c r="M611" s="3" t="s">
        <v>95</v>
      </c>
      <c r="N611" s="29" t="s">
        <v>6175</v>
      </c>
      <c r="O611" s="10" t="s">
        <v>384</v>
      </c>
      <c r="P611" s="3" t="s">
        <v>98</v>
      </c>
      <c r="Q611" s="2" t="s">
        <v>99</v>
      </c>
      <c r="R611" s="10" t="s">
        <v>653</v>
      </c>
      <c r="S611" s="10" t="s">
        <v>654</v>
      </c>
      <c r="T611" s="11">
        <v>52032888</v>
      </c>
      <c r="U611" s="10" t="s">
        <v>653</v>
      </c>
      <c r="V611" s="11" t="s">
        <v>655</v>
      </c>
      <c r="W611" s="2" t="s">
        <v>103</v>
      </c>
      <c r="X611" s="2" t="s">
        <v>103</v>
      </c>
      <c r="Y611" s="3" t="s">
        <v>104</v>
      </c>
      <c r="Z611" s="6">
        <v>34041648</v>
      </c>
      <c r="AA611" s="2" t="s">
        <v>103</v>
      </c>
      <c r="AB611" s="2" t="s">
        <v>103</v>
      </c>
      <c r="AC611" s="6">
        <v>4401938</v>
      </c>
      <c r="AD611" s="6" t="s">
        <v>103</v>
      </c>
      <c r="AE611" s="3">
        <v>92723</v>
      </c>
      <c r="AF611" s="3">
        <v>255323</v>
      </c>
      <c r="AG611" s="5">
        <v>2022011000068</v>
      </c>
      <c r="AH611" s="25">
        <v>45063</v>
      </c>
      <c r="AI611" s="4">
        <v>45069</v>
      </c>
      <c r="AJ611" s="3" t="s">
        <v>103</v>
      </c>
      <c r="AK611" s="2" t="s">
        <v>103</v>
      </c>
      <c r="AL611" s="5" t="s">
        <v>103</v>
      </c>
      <c r="AM611" s="3" t="s">
        <v>103</v>
      </c>
      <c r="AN611" s="4" t="s">
        <v>103</v>
      </c>
      <c r="AO611" s="7">
        <v>0</v>
      </c>
      <c r="AP611" s="3" t="s">
        <v>103</v>
      </c>
      <c r="AQ611" s="7">
        <v>0</v>
      </c>
      <c r="AR611" s="3" t="s">
        <v>103</v>
      </c>
      <c r="AS611" s="7">
        <v>0</v>
      </c>
      <c r="AT611" s="3" t="s">
        <v>103</v>
      </c>
      <c r="AU611" s="7">
        <v>0</v>
      </c>
      <c r="AV611" s="3" t="s">
        <v>103</v>
      </c>
      <c r="AW611" s="7">
        <v>0</v>
      </c>
      <c r="AX611" s="3" t="s">
        <v>103</v>
      </c>
      <c r="AY611" s="7">
        <v>0</v>
      </c>
      <c r="AZ611" s="3" t="s">
        <v>103</v>
      </c>
      <c r="BA611" s="3">
        <v>0</v>
      </c>
      <c r="BB611" s="13" t="s">
        <v>103</v>
      </c>
      <c r="BC611" s="3">
        <f t="shared" si="37"/>
        <v>0</v>
      </c>
      <c r="BD611" s="8">
        <f t="shared" si="38"/>
        <v>34041648</v>
      </c>
      <c r="BE611" s="43">
        <v>0</v>
      </c>
      <c r="BF611" s="43">
        <v>0</v>
      </c>
      <c r="BG611" s="43">
        <v>0</v>
      </c>
      <c r="BH611" s="43">
        <v>0</v>
      </c>
      <c r="BI611" s="4">
        <v>45291</v>
      </c>
      <c r="BJ611" s="4">
        <v>45291</v>
      </c>
      <c r="BK611" s="183">
        <f t="shared" ca="1" si="36"/>
        <v>-838</v>
      </c>
      <c r="BL611" s="2" t="s">
        <v>127</v>
      </c>
      <c r="BM611" s="10" t="s">
        <v>95</v>
      </c>
      <c r="BN611" s="9" t="s">
        <v>107</v>
      </c>
      <c r="BO611" s="38" t="s">
        <v>6176</v>
      </c>
      <c r="BP611" s="3">
        <v>0</v>
      </c>
      <c r="BQ611" s="2" t="s">
        <v>109</v>
      </c>
      <c r="BR611" s="25">
        <v>45064</v>
      </c>
      <c r="BS611" s="38" t="s">
        <v>6177</v>
      </c>
      <c r="BT611" s="17">
        <v>45069</v>
      </c>
      <c r="BU611" s="2" t="s">
        <v>6178</v>
      </c>
      <c r="BV611" s="9" t="s">
        <v>131</v>
      </c>
      <c r="BW611" s="124" t="s">
        <v>113</v>
      </c>
      <c r="BX611" s="10" t="s">
        <v>132</v>
      </c>
      <c r="BY611" s="29" t="s">
        <v>103</v>
      </c>
      <c r="BZ611" s="10" t="s">
        <v>2946</v>
      </c>
      <c r="CA611" s="3" t="s">
        <v>103</v>
      </c>
      <c r="CB611" s="38" t="s">
        <v>117</v>
      </c>
      <c r="CC611" s="3" t="s">
        <v>6179</v>
      </c>
      <c r="CD611" s="29" t="s">
        <v>6180</v>
      </c>
      <c r="CE611" s="12" t="s">
        <v>103</v>
      </c>
      <c r="CF611" s="175"/>
      <c r="CG611" s="175"/>
      <c r="CH611" s="182" t="s">
        <v>245</v>
      </c>
      <c r="CI611" s="182" t="s">
        <v>246</v>
      </c>
      <c r="CJ611" s="182" t="s">
        <v>99</v>
      </c>
      <c r="CK611" s="182" t="s">
        <v>247</v>
      </c>
    </row>
    <row r="612" spans="1:89" ht="72" x14ac:dyDescent="0.25">
      <c r="A612" s="140">
        <v>740</v>
      </c>
      <c r="B612" s="10" t="s">
        <v>6181</v>
      </c>
      <c r="C612" s="9" t="s">
        <v>6182</v>
      </c>
      <c r="D612" s="10" t="s">
        <v>250</v>
      </c>
      <c r="E612" s="17">
        <v>45061</v>
      </c>
      <c r="F612" s="11" t="s">
        <v>6183</v>
      </c>
      <c r="G612" s="10" t="s">
        <v>91</v>
      </c>
      <c r="H612" s="11" t="s">
        <v>92</v>
      </c>
      <c r="I612" s="11" t="s">
        <v>93</v>
      </c>
      <c r="J612" s="19">
        <v>1007180875</v>
      </c>
      <c r="K612" s="9">
        <v>5</v>
      </c>
      <c r="L612" s="9" t="s">
        <v>94</v>
      </c>
      <c r="M612" s="3" t="s">
        <v>95</v>
      </c>
      <c r="N612" s="10" t="s">
        <v>6184</v>
      </c>
      <c r="O612" s="10" t="s">
        <v>384</v>
      </c>
      <c r="P612" s="3" t="s">
        <v>98</v>
      </c>
      <c r="Q612" s="10" t="s">
        <v>99</v>
      </c>
      <c r="R612" s="10" t="s">
        <v>238</v>
      </c>
      <c r="S612" s="10" t="s">
        <v>5640</v>
      </c>
      <c r="T612" s="10">
        <v>43253855</v>
      </c>
      <c r="U612" s="10" t="s">
        <v>1004</v>
      </c>
      <c r="V612" s="10" t="s">
        <v>103</v>
      </c>
      <c r="W612" s="10" t="s">
        <v>5641</v>
      </c>
      <c r="X612" s="115" t="s">
        <v>5640</v>
      </c>
      <c r="Y612" s="9" t="s">
        <v>104</v>
      </c>
      <c r="Z612" s="18">
        <v>23375779</v>
      </c>
      <c r="AA612" s="10" t="s">
        <v>103</v>
      </c>
      <c r="AB612" s="10" t="s">
        <v>103</v>
      </c>
      <c r="AC612" s="18">
        <v>3035818</v>
      </c>
      <c r="AD612" s="6" t="s">
        <v>103</v>
      </c>
      <c r="AE612" s="9">
        <v>88323</v>
      </c>
      <c r="AF612" s="9">
        <v>255423</v>
      </c>
      <c r="AG612" s="19">
        <v>2022011000068</v>
      </c>
      <c r="AH612" s="17">
        <v>45063</v>
      </c>
      <c r="AI612" s="17">
        <v>45065</v>
      </c>
      <c r="AJ612" s="9" t="s">
        <v>103</v>
      </c>
      <c r="AK612" s="10" t="s">
        <v>103</v>
      </c>
      <c r="AL612" s="19" t="s">
        <v>103</v>
      </c>
      <c r="AM612" s="9" t="s">
        <v>103</v>
      </c>
      <c r="AN612" s="17" t="s">
        <v>103</v>
      </c>
      <c r="AO612" s="7">
        <v>-809544</v>
      </c>
      <c r="AP612" s="39">
        <v>45287</v>
      </c>
      <c r="AQ612" s="7">
        <v>11602884</v>
      </c>
      <c r="AR612" s="39">
        <v>45287</v>
      </c>
      <c r="AS612" s="7">
        <v>0</v>
      </c>
      <c r="AT612" s="3" t="s">
        <v>103</v>
      </c>
      <c r="AU612" s="7">
        <v>0</v>
      </c>
      <c r="AV612" s="3" t="s">
        <v>103</v>
      </c>
      <c r="AW612" s="7">
        <v>0</v>
      </c>
      <c r="AX612" s="3" t="s">
        <v>103</v>
      </c>
      <c r="AY612" s="7">
        <v>0</v>
      </c>
      <c r="AZ612" s="3" t="s">
        <v>103</v>
      </c>
      <c r="BA612" s="9">
        <v>1</v>
      </c>
      <c r="BB612" s="39">
        <v>45287</v>
      </c>
      <c r="BC612" s="3">
        <f t="shared" si="37"/>
        <v>106</v>
      </c>
      <c r="BD612" s="8">
        <f t="shared" si="38"/>
        <v>34169119</v>
      </c>
      <c r="BE612" s="154">
        <f>BF612+BG612+BH612</f>
        <v>11602884</v>
      </c>
      <c r="BF612" s="7">
        <v>11602884</v>
      </c>
      <c r="BG612" s="7">
        <v>0</v>
      </c>
      <c r="BH612" s="7">
        <v>0</v>
      </c>
      <c r="BI612" s="17">
        <v>45291</v>
      </c>
      <c r="BJ612" s="17">
        <v>45397</v>
      </c>
      <c r="BK612" s="183">
        <f t="shared" ref="BK612:BK674" ca="1" si="39">BJ612-TODAY()</f>
        <v>-732</v>
      </c>
      <c r="BL612" s="10" t="s">
        <v>127</v>
      </c>
      <c r="BM612" s="10" t="s">
        <v>95</v>
      </c>
      <c r="BN612" s="9" t="s">
        <v>107</v>
      </c>
      <c r="BO612" s="9" t="s">
        <v>6185</v>
      </c>
      <c r="BP612" s="9">
        <v>0</v>
      </c>
      <c r="BQ612" s="10" t="s">
        <v>109</v>
      </c>
      <c r="BR612" s="17">
        <v>45064</v>
      </c>
      <c r="BS612" s="9" t="s">
        <v>6109</v>
      </c>
      <c r="BT612" s="17">
        <v>45065</v>
      </c>
      <c r="BU612" s="10" t="s">
        <v>6186</v>
      </c>
      <c r="BV612" s="9" t="s">
        <v>6187</v>
      </c>
      <c r="BW612" s="9" t="s">
        <v>113</v>
      </c>
      <c r="BX612" s="11" t="s">
        <v>258</v>
      </c>
      <c r="BY612" s="11" t="s">
        <v>103</v>
      </c>
      <c r="BZ612" s="10" t="s">
        <v>142</v>
      </c>
      <c r="CA612" s="9" t="s">
        <v>103</v>
      </c>
      <c r="CB612" s="9" t="s">
        <v>117</v>
      </c>
      <c r="CC612" s="9" t="s">
        <v>6188</v>
      </c>
      <c r="CD612" s="10" t="s">
        <v>6189</v>
      </c>
      <c r="CE612" s="12" t="s">
        <v>103</v>
      </c>
      <c r="CF612" s="175"/>
      <c r="CG612" s="175"/>
      <c r="CH612" s="182" t="s">
        <v>1013</v>
      </c>
      <c r="CI612" s="182" t="s">
        <v>246</v>
      </c>
      <c r="CJ612" s="182" t="s">
        <v>727</v>
      </c>
      <c r="CK612" s="182" t="s">
        <v>727</v>
      </c>
    </row>
    <row r="613" spans="1:89" ht="72" x14ac:dyDescent="0.25">
      <c r="A613" s="140">
        <v>706</v>
      </c>
      <c r="B613" s="10" t="s">
        <v>6190</v>
      </c>
      <c r="C613" s="9" t="s">
        <v>6191</v>
      </c>
      <c r="D613" s="10" t="s">
        <v>250</v>
      </c>
      <c r="E613" s="17">
        <v>45061</v>
      </c>
      <c r="F613" s="10" t="s">
        <v>6192</v>
      </c>
      <c r="G613" s="10" t="s">
        <v>91</v>
      </c>
      <c r="H613" s="11" t="s">
        <v>92</v>
      </c>
      <c r="I613" s="11" t="s">
        <v>93</v>
      </c>
      <c r="J613" s="19">
        <v>37727500</v>
      </c>
      <c r="K613" s="9">
        <v>7</v>
      </c>
      <c r="L613" s="9" t="s">
        <v>94</v>
      </c>
      <c r="M613" s="3" t="s">
        <v>95</v>
      </c>
      <c r="N613" s="10" t="s">
        <v>6193</v>
      </c>
      <c r="O613" s="11" t="s">
        <v>97</v>
      </c>
      <c r="P613" s="3" t="s">
        <v>98</v>
      </c>
      <c r="Q613" s="9" t="s">
        <v>99</v>
      </c>
      <c r="R613" s="10" t="s">
        <v>371</v>
      </c>
      <c r="S613" s="10" t="s">
        <v>372</v>
      </c>
      <c r="T613" s="10">
        <v>52793194</v>
      </c>
      <c r="U613" s="10" t="s">
        <v>371</v>
      </c>
      <c r="V613" s="10" t="s">
        <v>103</v>
      </c>
      <c r="W613" s="10" t="s">
        <v>103</v>
      </c>
      <c r="X613" s="10" t="s">
        <v>103</v>
      </c>
      <c r="Y613" s="44" t="s">
        <v>104</v>
      </c>
      <c r="Z613" s="18">
        <v>80272544</v>
      </c>
      <c r="AA613" s="10" t="s">
        <v>103</v>
      </c>
      <c r="AB613" s="10" t="s">
        <v>103</v>
      </c>
      <c r="AC613" s="18">
        <v>11921668</v>
      </c>
      <c r="AD613" s="6" t="s">
        <v>103</v>
      </c>
      <c r="AE613" s="9">
        <v>93023</v>
      </c>
      <c r="AF613" s="9">
        <v>316723</v>
      </c>
      <c r="AG613" s="19">
        <v>2018011001175</v>
      </c>
      <c r="AH613" s="25">
        <v>45086</v>
      </c>
      <c r="AI613" s="25">
        <v>45090</v>
      </c>
      <c r="AJ613" s="9" t="s">
        <v>103</v>
      </c>
      <c r="AK613" s="9" t="s">
        <v>103</v>
      </c>
      <c r="AL613" s="19" t="s">
        <v>103</v>
      </c>
      <c r="AM613" s="9" t="s">
        <v>103</v>
      </c>
      <c r="AN613" s="17" t="s">
        <v>103</v>
      </c>
      <c r="AO613" s="7">
        <v>0</v>
      </c>
      <c r="AP613" s="9" t="s">
        <v>103</v>
      </c>
      <c r="AQ613" s="7">
        <v>0</v>
      </c>
      <c r="AR613" s="9" t="s">
        <v>103</v>
      </c>
      <c r="AS613" s="7">
        <v>0</v>
      </c>
      <c r="AT613" s="3" t="s">
        <v>103</v>
      </c>
      <c r="AU613" s="7">
        <v>0</v>
      </c>
      <c r="AV613" s="3" t="s">
        <v>103</v>
      </c>
      <c r="AW613" s="7">
        <v>0</v>
      </c>
      <c r="AX613" s="3" t="s">
        <v>103</v>
      </c>
      <c r="AY613" s="7">
        <v>0</v>
      </c>
      <c r="AZ613" s="3" t="s">
        <v>103</v>
      </c>
      <c r="BA613" s="9">
        <v>0</v>
      </c>
      <c r="BB613" s="13" t="s">
        <v>103</v>
      </c>
      <c r="BC613" s="3">
        <f t="shared" si="37"/>
        <v>0</v>
      </c>
      <c r="BD613" s="8">
        <f t="shared" si="38"/>
        <v>80272544</v>
      </c>
      <c r="BE613" s="43">
        <v>0</v>
      </c>
      <c r="BF613" s="43">
        <v>0</v>
      </c>
      <c r="BG613" s="43">
        <v>0</v>
      </c>
      <c r="BH613" s="43">
        <v>0</v>
      </c>
      <c r="BI613" s="17">
        <v>45291</v>
      </c>
      <c r="BJ613" s="17">
        <v>45291</v>
      </c>
      <c r="BK613" s="183">
        <f t="shared" ca="1" si="39"/>
        <v>-838</v>
      </c>
      <c r="BL613" s="9" t="s">
        <v>127</v>
      </c>
      <c r="BM613" s="10" t="s">
        <v>95</v>
      </c>
      <c r="BN613" s="9" t="s">
        <v>107</v>
      </c>
      <c r="BO613" s="9" t="s">
        <v>6194</v>
      </c>
      <c r="BP613" s="9">
        <v>0</v>
      </c>
      <c r="BQ613" s="10" t="s">
        <v>109</v>
      </c>
      <c r="BR613" s="17">
        <v>45090</v>
      </c>
      <c r="BS613" s="9" t="s">
        <v>6195</v>
      </c>
      <c r="BT613" s="17">
        <v>45090</v>
      </c>
      <c r="BU613" s="10" t="s">
        <v>6196</v>
      </c>
      <c r="BV613" s="13" t="s">
        <v>131</v>
      </c>
      <c r="BW613" s="9" t="s">
        <v>113</v>
      </c>
      <c r="BX613" s="10" t="s">
        <v>132</v>
      </c>
      <c r="BY613" s="9" t="s">
        <v>103</v>
      </c>
      <c r="BZ613" s="10" t="s">
        <v>142</v>
      </c>
      <c r="CA613" s="9" t="s">
        <v>103</v>
      </c>
      <c r="CB613" s="9" t="s">
        <v>117</v>
      </c>
      <c r="CC613" s="9" t="s">
        <v>6197</v>
      </c>
      <c r="CD613" s="10" t="s">
        <v>6198</v>
      </c>
      <c r="CE613" s="12" t="s">
        <v>103</v>
      </c>
      <c r="CF613" s="175"/>
      <c r="CG613" s="175"/>
      <c r="CH613" s="182" t="s">
        <v>378</v>
      </c>
      <c r="CI613" s="182" t="s">
        <v>121</v>
      </c>
      <c r="CJ613" s="182" t="s">
        <v>99</v>
      </c>
      <c r="CK613" s="182" t="s">
        <v>379</v>
      </c>
    </row>
    <row r="614" spans="1:89" ht="108" x14ac:dyDescent="0.25">
      <c r="A614" s="142" t="s">
        <v>5387</v>
      </c>
      <c r="B614" s="2" t="s">
        <v>6199</v>
      </c>
      <c r="C614" s="3" t="s">
        <v>6200</v>
      </c>
      <c r="D614" s="3" t="s">
        <v>89</v>
      </c>
      <c r="E614" s="4">
        <v>45061</v>
      </c>
      <c r="F614" s="2" t="s">
        <v>6201</v>
      </c>
      <c r="G614" s="2" t="s">
        <v>91</v>
      </c>
      <c r="H614" s="2" t="s">
        <v>6202</v>
      </c>
      <c r="I614" s="2" t="s">
        <v>1453</v>
      </c>
      <c r="J614" s="5">
        <v>860015542</v>
      </c>
      <c r="K614" s="3">
        <v>6</v>
      </c>
      <c r="L614" s="3" t="s">
        <v>1735</v>
      </c>
      <c r="M614" s="3" t="s">
        <v>95</v>
      </c>
      <c r="N614" s="2" t="s">
        <v>6203</v>
      </c>
      <c r="O614" s="11" t="s">
        <v>253</v>
      </c>
      <c r="P614" s="2" t="s">
        <v>6204</v>
      </c>
      <c r="Q614" s="2" t="s">
        <v>179</v>
      </c>
      <c r="R614" s="10" t="s">
        <v>1475</v>
      </c>
      <c r="S614" s="204" t="s">
        <v>6205</v>
      </c>
      <c r="T614" s="197">
        <v>1019009895</v>
      </c>
      <c r="U614" s="10" t="s">
        <v>1475</v>
      </c>
      <c r="V614" s="9" t="s">
        <v>103</v>
      </c>
      <c r="W614" s="9" t="s">
        <v>103</v>
      </c>
      <c r="X614" s="9" t="s">
        <v>103</v>
      </c>
      <c r="Y614" s="3" t="s">
        <v>103</v>
      </c>
      <c r="Z614" s="6">
        <v>0</v>
      </c>
      <c r="AA614" s="9" t="s">
        <v>103</v>
      </c>
      <c r="AB614" s="9" t="s">
        <v>103</v>
      </c>
      <c r="AC614" s="14" t="s">
        <v>103</v>
      </c>
      <c r="AD614" s="6" t="s">
        <v>103</v>
      </c>
      <c r="AE614" s="3" t="s">
        <v>103</v>
      </c>
      <c r="AF614" s="3" t="s">
        <v>103</v>
      </c>
      <c r="AG614" s="3" t="s">
        <v>103</v>
      </c>
      <c r="AH614" s="36">
        <v>45119</v>
      </c>
      <c r="AI614" s="4">
        <v>45119</v>
      </c>
      <c r="AJ614" s="3" t="s">
        <v>103</v>
      </c>
      <c r="AK614" s="3" t="s">
        <v>103</v>
      </c>
      <c r="AL614" s="5" t="s">
        <v>103</v>
      </c>
      <c r="AM614" s="3" t="s">
        <v>103</v>
      </c>
      <c r="AN614" s="4" t="s">
        <v>103</v>
      </c>
      <c r="AO614" s="7">
        <v>0</v>
      </c>
      <c r="AP614" s="3" t="s">
        <v>103</v>
      </c>
      <c r="AQ614" s="7">
        <v>0</v>
      </c>
      <c r="AR614" s="3" t="s">
        <v>103</v>
      </c>
      <c r="AS614" s="7">
        <v>0</v>
      </c>
      <c r="AT614" s="3" t="s">
        <v>103</v>
      </c>
      <c r="AU614" s="7">
        <v>0</v>
      </c>
      <c r="AV614" s="3" t="s">
        <v>103</v>
      </c>
      <c r="AW614" s="7">
        <v>0</v>
      </c>
      <c r="AX614" s="3" t="s">
        <v>103</v>
      </c>
      <c r="AY614" s="7">
        <v>0</v>
      </c>
      <c r="AZ614" s="3" t="s">
        <v>103</v>
      </c>
      <c r="BA614" s="3">
        <v>0</v>
      </c>
      <c r="BB614" s="13" t="s">
        <v>103</v>
      </c>
      <c r="BC614" s="3">
        <f t="shared" si="37"/>
        <v>0</v>
      </c>
      <c r="BD614" s="8">
        <f t="shared" si="38"/>
        <v>0</v>
      </c>
      <c r="BE614" s="43">
        <v>0</v>
      </c>
      <c r="BF614" s="43">
        <v>0</v>
      </c>
      <c r="BG614" s="43">
        <v>0</v>
      </c>
      <c r="BH614" s="43">
        <v>0</v>
      </c>
      <c r="BI614" s="4">
        <v>46944</v>
      </c>
      <c r="BJ614" s="4">
        <v>46944</v>
      </c>
      <c r="BK614" s="183">
        <f t="shared" ca="1" si="39"/>
        <v>815</v>
      </c>
      <c r="BL614" s="38" t="s">
        <v>106</v>
      </c>
      <c r="BM614" s="3" t="s">
        <v>6206</v>
      </c>
      <c r="BN614" s="3" t="s">
        <v>103</v>
      </c>
      <c r="BO614" s="3" t="s">
        <v>103</v>
      </c>
      <c r="BP614" s="3" t="s">
        <v>103</v>
      </c>
      <c r="BQ614" s="3" t="s">
        <v>103</v>
      </c>
      <c r="BR614" s="3" t="s">
        <v>103</v>
      </c>
      <c r="BS614" s="3" t="s">
        <v>103</v>
      </c>
      <c r="BT614" s="3" t="s">
        <v>103</v>
      </c>
      <c r="BU614" s="3" t="s">
        <v>103</v>
      </c>
      <c r="BV614" s="38" t="s">
        <v>131</v>
      </c>
      <c r="BW614" s="9" t="s">
        <v>6207</v>
      </c>
      <c r="BX614" s="3" t="s">
        <v>6208</v>
      </c>
      <c r="BY614" s="9" t="s">
        <v>103</v>
      </c>
      <c r="BZ614" s="29" t="s">
        <v>103</v>
      </c>
      <c r="CA614" s="29" t="s">
        <v>103</v>
      </c>
      <c r="CB614" s="29" t="s">
        <v>103</v>
      </c>
      <c r="CC614" s="29" t="s">
        <v>103</v>
      </c>
      <c r="CD614" s="2" t="s">
        <v>6209</v>
      </c>
      <c r="CE614" s="12" t="s">
        <v>6207</v>
      </c>
      <c r="CF614" s="175"/>
      <c r="CG614" s="175"/>
      <c r="CH614" s="182" t="s">
        <v>1482</v>
      </c>
      <c r="CI614" s="182" t="s">
        <v>494</v>
      </c>
      <c r="CJ614" s="182" t="s">
        <v>99</v>
      </c>
      <c r="CK614" s="182" t="s">
        <v>1483</v>
      </c>
    </row>
    <row r="615" spans="1:89" ht="90" x14ac:dyDescent="0.25">
      <c r="A615" s="140">
        <v>681</v>
      </c>
      <c r="B615" s="10" t="s">
        <v>6210</v>
      </c>
      <c r="C615" s="9" t="s">
        <v>6211</v>
      </c>
      <c r="D615" s="9" t="s">
        <v>321</v>
      </c>
      <c r="E615" s="17">
        <v>45063</v>
      </c>
      <c r="F615" s="10" t="s">
        <v>6212</v>
      </c>
      <c r="G615" s="10" t="s">
        <v>91</v>
      </c>
      <c r="H615" s="11" t="s">
        <v>92</v>
      </c>
      <c r="I615" s="11" t="s">
        <v>93</v>
      </c>
      <c r="J615" s="19">
        <v>52274165</v>
      </c>
      <c r="K615" s="9">
        <v>1</v>
      </c>
      <c r="L615" s="9" t="s">
        <v>94</v>
      </c>
      <c r="M615" s="9" t="s">
        <v>6213</v>
      </c>
      <c r="N615" s="10" t="s">
        <v>6214</v>
      </c>
      <c r="O615" s="10" t="s">
        <v>384</v>
      </c>
      <c r="P615" s="3" t="s">
        <v>98</v>
      </c>
      <c r="Q615" s="10" t="s">
        <v>99</v>
      </c>
      <c r="R615" s="10" t="s">
        <v>385</v>
      </c>
      <c r="S615" s="10" t="s">
        <v>386</v>
      </c>
      <c r="T615" s="11">
        <v>52517142</v>
      </c>
      <c r="U615" s="10" t="s">
        <v>385</v>
      </c>
      <c r="V615" s="10" t="s">
        <v>103</v>
      </c>
      <c r="W615" s="10" t="s">
        <v>103</v>
      </c>
      <c r="X615" s="10" t="s">
        <v>103</v>
      </c>
      <c r="Y615" s="9" t="s">
        <v>104</v>
      </c>
      <c r="Z615" s="18">
        <v>63448636</v>
      </c>
      <c r="AA615" s="10" t="s">
        <v>103</v>
      </c>
      <c r="AB615" s="10" t="s">
        <v>103</v>
      </c>
      <c r="AC615" s="18">
        <v>8652088</v>
      </c>
      <c r="AD615" s="6" t="s">
        <v>103</v>
      </c>
      <c r="AE615" s="9">
        <v>81423</v>
      </c>
      <c r="AF615" s="9">
        <v>287123</v>
      </c>
      <c r="AG615" s="19">
        <v>2022011000057</v>
      </c>
      <c r="AH615" s="20">
        <v>45075</v>
      </c>
      <c r="AI615" s="17">
        <v>45078</v>
      </c>
      <c r="AJ615" s="9" t="s">
        <v>103</v>
      </c>
      <c r="AK615" s="9" t="s">
        <v>103</v>
      </c>
      <c r="AL615" s="19" t="s">
        <v>103</v>
      </c>
      <c r="AM615" s="9" t="s">
        <v>103</v>
      </c>
      <c r="AN615" s="17" t="s">
        <v>103</v>
      </c>
      <c r="AO615" s="7">
        <v>0</v>
      </c>
      <c r="AP615" s="9" t="s">
        <v>103</v>
      </c>
      <c r="AQ615" s="7">
        <v>0</v>
      </c>
      <c r="AR615" s="9" t="s">
        <v>103</v>
      </c>
      <c r="AS615" s="7">
        <v>0</v>
      </c>
      <c r="AT615" s="3" t="s">
        <v>103</v>
      </c>
      <c r="AU615" s="7">
        <v>0</v>
      </c>
      <c r="AV615" s="3" t="s">
        <v>103</v>
      </c>
      <c r="AW615" s="7">
        <v>0</v>
      </c>
      <c r="AX615" s="3" t="s">
        <v>103</v>
      </c>
      <c r="AY615" s="7">
        <v>0</v>
      </c>
      <c r="AZ615" s="3" t="s">
        <v>103</v>
      </c>
      <c r="BA615" s="9">
        <v>0</v>
      </c>
      <c r="BB615" s="13" t="s">
        <v>103</v>
      </c>
      <c r="BC615" s="3">
        <f t="shared" si="37"/>
        <v>0</v>
      </c>
      <c r="BD615" s="8">
        <f t="shared" si="38"/>
        <v>63448636</v>
      </c>
      <c r="BE615" s="43">
        <v>0</v>
      </c>
      <c r="BF615" s="43">
        <v>0</v>
      </c>
      <c r="BG615" s="43">
        <v>0</v>
      </c>
      <c r="BH615" s="43">
        <v>0</v>
      </c>
      <c r="BI615" s="17">
        <v>45291</v>
      </c>
      <c r="BJ615" s="17">
        <v>45291</v>
      </c>
      <c r="BK615" s="183">
        <f t="shared" ca="1" si="39"/>
        <v>-838</v>
      </c>
      <c r="BL615" s="9" t="s">
        <v>127</v>
      </c>
      <c r="BM615" s="10" t="s">
        <v>6215</v>
      </c>
      <c r="BN615" s="9" t="s">
        <v>107</v>
      </c>
      <c r="BO615" s="9" t="s">
        <v>6216</v>
      </c>
      <c r="BP615" s="9">
        <v>0</v>
      </c>
      <c r="BQ615" s="10" t="s">
        <v>109</v>
      </c>
      <c r="BR615" s="17">
        <v>45076</v>
      </c>
      <c r="BS615" s="9" t="s">
        <v>6217</v>
      </c>
      <c r="BT615" s="17">
        <v>45077</v>
      </c>
      <c r="BU615" s="10" t="s">
        <v>6218</v>
      </c>
      <c r="BV615" s="9" t="s">
        <v>131</v>
      </c>
      <c r="BW615" s="124" t="s">
        <v>113</v>
      </c>
      <c r="BX615" s="10" t="s">
        <v>132</v>
      </c>
      <c r="BY615" s="9" t="s">
        <v>103</v>
      </c>
      <c r="BZ615" s="10" t="s">
        <v>142</v>
      </c>
      <c r="CA615" s="9" t="s">
        <v>103</v>
      </c>
      <c r="CB615" s="9" t="s">
        <v>117</v>
      </c>
      <c r="CC615" s="9" t="s">
        <v>6219</v>
      </c>
      <c r="CD615" s="10" t="s">
        <v>6220</v>
      </c>
      <c r="CE615" s="12" t="s">
        <v>103</v>
      </c>
      <c r="CF615" s="175"/>
      <c r="CG615" s="175"/>
      <c r="CH615" s="182" t="s">
        <v>245</v>
      </c>
      <c r="CI615" s="182" t="s">
        <v>246</v>
      </c>
      <c r="CJ615" s="182" t="s">
        <v>99</v>
      </c>
      <c r="CK615" s="182" t="s">
        <v>247</v>
      </c>
    </row>
    <row r="616" spans="1:89" ht="72" x14ac:dyDescent="0.25">
      <c r="A616" s="140">
        <v>775</v>
      </c>
      <c r="B616" s="2" t="s">
        <v>6221</v>
      </c>
      <c r="C616" s="3" t="s">
        <v>6222</v>
      </c>
      <c r="D616" s="3" t="s">
        <v>165</v>
      </c>
      <c r="E616" s="4">
        <v>45063</v>
      </c>
      <c r="F616" s="2" t="s">
        <v>6223</v>
      </c>
      <c r="G616" s="2" t="s">
        <v>91</v>
      </c>
      <c r="H616" s="11" t="s">
        <v>92</v>
      </c>
      <c r="I616" s="11" t="s">
        <v>93</v>
      </c>
      <c r="J616" s="5">
        <v>53910502</v>
      </c>
      <c r="K616" s="3">
        <v>3</v>
      </c>
      <c r="L616" s="3" t="s">
        <v>94</v>
      </c>
      <c r="M616" s="3" t="s">
        <v>95</v>
      </c>
      <c r="N616" s="2" t="s">
        <v>6224</v>
      </c>
      <c r="O616" s="11" t="s">
        <v>253</v>
      </c>
      <c r="P616" s="2" t="s">
        <v>168</v>
      </c>
      <c r="Q616" s="2" t="s">
        <v>99</v>
      </c>
      <c r="R616" s="10" t="s">
        <v>238</v>
      </c>
      <c r="S616" s="2" t="s">
        <v>6225</v>
      </c>
      <c r="T616" s="10">
        <v>79649197</v>
      </c>
      <c r="U616" s="11" t="s">
        <v>238</v>
      </c>
      <c r="V616" s="11" t="s">
        <v>103</v>
      </c>
      <c r="W616" s="3" t="s">
        <v>103</v>
      </c>
      <c r="X616" s="3" t="s">
        <v>103</v>
      </c>
      <c r="Y616" s="3" t="s">
        <v>104</v>
      </c>
      <c r="Z616" s="6">
        <v>42537608</v>
      </c>
      <c r="AA616" s="2" t="s">
        <v>103</v>
      </c>
      <c r="AB616" s="2" t="s">
        <v>103</v>
      </c>
      <c r="AC616" s="6">
        <v>16791164</v>
      </c>
      <c r="AD616" s="6" t="s">
        <v>103</v>
      </c>
      <c r="AE616" s="3">
        <v>93323</v>
      </c>
      <c r="AF616" s="3">
        <v>261023</v>
      </c>
      <c r="AG616" s="5">
        <v>2022011000068</v>
      </c>
      <c r="AH616" s="36">
        <v>45064</v>
      </c>
      <c r="AI616" s="4">
        <v>45065</v>
      </c>
      <c r="AJ616" s="3" t="s">
        <v>103</v>
      </c>
      <c r="AK616" s="3" t="s">
        <v>103</v>
      </c>
      <c r="AL616" s="5" t="s">
        <v>103</v>
      </c>
      <c r="AM616" s="3" t="s">
        <v>103</v>
      </c>
      <c r="AN616" s="4" t="s">
        <v>103</v>
      </c>
      <c r="AO616" s="110">
        <v>21268804</v>
      </c>
      <c r="AP616" s="77">
        <v>45138</v>
      </c>
      <c r="AQ616" s="7">
        <v>0</v>
      </c>
      <c r="AR616" s="3" t="s">
        <v>103</v>
      </c>
      <c r="AS616" s="7">
        <v>0</v>
      </c>
      <c r="AT616" s="3" t="s">
        <v>103</v>
      </c>
      <c r="AU616" s="7">
        <v>0</v>
      </c>
      <c r="AV616" s="3" t="s">
        <v>103</v>
      </c>
      <c r="AW616" s="7">
        <v>0</v>
      </c>
      <c r="AX616" s="3" t="s">
        <v>103</v>
      </c>
      <c r="AY616" s="7">
        <v>0</v>
      </c>
      <c r="AZ616" s="3" t="s">
        <v>103</v>
      </c>
      <c r="BA616" s="3">
        <v>1</v>
      </c>
      <c r="BB616" s="4">
        <v>45138</v>
      </c>
      <c r="BC616" s="3">
        <f t="shared" si="37"/>
        <v>39</v>
      </c>
      <c r="BD616" s="8">
        <f t="shared" si="38"/>
        <v>63806412</v>
      </c>
      <c r="BE616" s="43">
        <v>0</v>
      </c>
      <c r="BF616" s="43">
        <v>0</v>
      </c>
      <c r="BG616" s="43">
        <v>0</v>
      </c>
      <c r="BH616" s="43">
        <v>0</v>
      </c>
      <c r="BI616" s="4">
        <v>45138</v>
      </c>
      <c r="BJ616" s="4">
        <v>45177</v>
      </c>
      <c r="BK616" s="183">
        <f t="shared" ca="1" si="39"/>
        <v>-952</v>
      </c>
      <c r="BL616" s="2" t="s">
        <v>127</v>
      </c>
      <c r="BM616" s="10" t="s">
        <v>95</v>
      </c>
      <c r="BN616" s="3" t="s">
        <v>107</v>
      </c>
      <c r="BO616" s="2" t="s">
        <v>6226</v>
      </c>
      <c r="BP616" s="2" t="s">
        <v>889</v>
      </c>
      <c r="BQ616" s="2" t="s">
        <v>282</v>
      </c>
      <c r="BR616" s="36" t="s">
        <v>6227</v>
      </c>
      <c r="BS616" s="2" t="s">
        <v>6228</v>
      </c>
      <c r="BT616" s="36" t="s">
        <v>6229</v>
      </c>
      <c r="BU616" s="2" t="s">
        <v>6230</v>
      </c>
      <c r="BV616" s="10" t="s">
        <v>6231</v>
      </c>
      <c r="BW616" s="124" t="s">
        <v>113</v>
      </c>
      <c r="BX616" s="11" t="s">
        <v>258</v>
      </c>
      <c r="BY616" s="29" t="s">
        <v>103</v>
      </c>
      <c r="BZ616" s="2" t="s">
        <v>142</v>
      </c>
      <c r="CA616" s="3" t="s">
        <v>103</v>
      </c>
      <c r="CB616" s="3" t="s">
        <v>117</v>
      </c>
      <c r="CC616" s="2" t="s">
        <v>6232</v>
      </c>
      <c r="CD616" s="2" t="s">
        <v>6233</v>
      </c>
      <c r="CE616" s="12" t="s">
        <v>103</v>
      </c>
      <c r="CF616" s="175"/>
      <c r="CG616" s="175"/>
      <c r="CH616" s="182" t="s">
        <v>245</v>
      </c>
      <c r="CI616" s="182" t="s">
        <v>246</v>
      </c>
      <c r="CJ616" s="182" t="s">
        <v>99</v>
      </c>
      <c r="CK616" s="182" t="s">
        <v>247</v>
      </c>
    </row>
    <row r="617" spans="1:89" ht="108" x14ac:dyDescent="0.25">
      <c r="A617" s="140">
        <v>772</v>
      </c>
      <c r="B617" s="2" t="s">
        <v>6234</v>
      </c>
      <c r="C617" s="3" t="s">
        <v>6235</v>
      </c>
      <c r="D617" s="3" t="s">
        <v>165</v>
      </c>
      <c r="E617" s="4">
        <v>45063</v>
      </c>
      <c r="F617" s="2" t="s">
        <v>6236</v>
      </c>
      <c r="G617" s="2" t="s">
        <v>91</v>
      </c>
      <c r="H617" s="11" t="s">
        <v>92</v>
      </c>
      <c r="I617" s="11" t="s">
        <v>93</v>
      </c>
      <c r="J617" s="5">
        <v>39543360</v>
      </c>
      <c r="K617" s="3">
        <v>9</v>
      </c>
      <c r="L617" s="3" t="s">
        <v>94</v>
      </c>
      <c r="M617" s="3" t="s">
        <v>2350</v>
      </c>
      <c r="N617" s="2" t="s">
        <v>6237</v>
      </c>
      <c r="O617" s="11" t="s">
        <v>253</v>
      </c>
      <c r="P617" s="2" t="s">
        <v>168</v>
      </c>
      <c r="Q617" s="2" t="s">
        <v>99</v>
      </c>
      <c r="R617" s="10" t="s">
        <v>238</v>
      </c>
      <c r="S617" s="2" t="s">
        <v>324</v>
      </c>
      <c r="T617" s="10">
        <v>52085127</v>
      </c>
      <c r="U617" s="11" t="s">
        <v>238</v>
      </c>
      <c r="V617" s="11" t="s">
        <v>103</v>
      </c>
      <c r="W617" s="3" t="s">
        <v>103</v>
      </c>
      <c r="X617" s="3" t="s">
        <v>103</v>
      </c>
      <c r="Y617" s="3" t="s">
        <v>104</v>
      </c>
      <c r="Z617" s="6">
        <v>36789282</v>
      </c>
      <c r="AA617" s="3" t="s">
        <v>103</v>
      </c>
      <c r="AB617" s="3" t="s">
        <v>103</v>
      </c>
      <c r="AC617" s="6">
        <v>14522089</v>
      </c>
      <c r="AD617" s="6" t="s">
        <v>103</v>
      </c>
      <c r="AE617" s="3">
        <v>93423</v>
      </c>
      <c r="AF617" s="3">
        <v>261123</v>
      </c>
      <c r="AG617" s="5">
        <v>2022011000068</v>
      </c>
      <c r="AH617" s="36">
        <v>45064</v>
      </c>
      <c r="AI617" s="4">
        <v>45065</v>
      </c>
      <c r="AJ617" s="3" t="s">
        <v>103</v>
      </c>
      <c r="AK617" s="3" t="s">
        <v>103</v>
      </c>
      <c r="AL617" s="5" t="s">
        <v>103</v>
      </c>
      <c r="AM617" s="3" t="s">
        <v>103</v>
      </c>
      <c r="AN617" s="4" t="s">
        <v>103</v>
      </c>
      <c r="AO617" s="7">
        <v>0</v>
      </c>
      <c r="AP617" s="3" t="s">
        <v>103</v>
      </c>
      <c r="AQ617" s="7">
        <v>0</v>
      </c>
      <c r="AR617" s="3" t="s">
        <v>103</v>
      </c>
      <c r="AS617" s="7">
        <v>0</v>
      </c>
      <c r="AT617" s="3" t="s">
        <v>103</v>
      </c>
      <c r="AU617" s="7">
        <v>0</v>
      </c>
      <c r="AV617" s="3" t="s">
        <v>103</v>
      </c>
      <c r="AW617" s="7">
        <v>0</v>
      </c>
      <c r="AX617" s="3" t="s">
        <v>103</v>
      </c>
      <c r="AY617" s="7">
        <v>0</v>
      </c>
      <c r="AZ617" s="3" t="s">
        <v>103</v>
      </c>
      <c r="BA617" s="3">
        <v>0</v>
      </c>
      <c r="BB617" s="3">
        <v>0</v>
      </c>
      <c r="BC617" s="3">
        <f t="shared" si="37"/>
        <v>0</v>
      </c>
      <c r="BD617" s="8">
        <f t="shared" si="38"/>
        <v>36789282</v>
      </c>
      <c r="BE617" s="43">
        <v>0</v>
      </c>
      <c r="BF617" s="43">
        <v>0</v>
      </c>
      <c r="BG617" s="43">
        <v>0</v>
      </c>
      <c r="BH617" s="43">
        <v>0</v>
      </c>
      <c r="BI617" s="4">
        <v>45138</v>
      </c>
      <c r="BJ617" s="4">
        <v>45138</v>
      </c>
      <c r="BK617" s="183">
        <f t="shared" ca="1" si="39"/>
        <v>-991</v>
      </c>
      <c r="BL617" s="2" t="s">
        <v>127</v>
      </c>
      <c r="BM617" s="10" t="s">
        <v>95</v>
      </c>
      <c r="BN617" s="3" t="s">
        <v>107</v>
      </c>
      <c r="BO617" s="3" t="s">
        <v>6238</v>
      </c>
      <c r="BP617" s="2">
        <v>0</v>
      </c>
      <c r="BQ617" s="2" t="s">
        <v>109</v>
      </c>
      <c r="BR617" s="4">
        <v>45063</v>
      </c>
      <c r="BS617" s="3" t="s">
        <v>6239</v>
      </c>
      <c r="BT617" s="4">
        <v>45065</v>
      </c>
      <c r="BU617" s="2" t="s">
        <v>6240</v>
      </c>
      <c r="BV617" s="9" t="s">
        <v>6241</v>
      </c>
      <c r="BW617" s="124" t="s">
        <v>113</v>
      </c>
      <c r="BX617" s="10" t="s">
        <v>132</v>
      </c>
      <c r="BY617" s="29" t="s">
        <v>103</v>
      </c>
      <c r="BZ617" s="2" t="s">
        <v>6242</v>
      </c>
      <c r="CA617" s="3" t="s">
        <v>103</v>
      </c>
      <c r="CB617" s="3" t="s">
        <v>117</v>
      </c>
      <c r="CC617" s="2" t="s">
        <v>6243</v>
      </c>
      <c r="CD617" s="2" t="s">
        <v>6244</v>
      </c>
      <c r="CE617" s="12" t="s">
        <v>103</v>
      </c>
      <c r="CF617" s="175"/>
      <c r="CG617" s="175"/>
      <c r="CH617" s="182" t="s">
        <v>245</v>
      </c>
      <c r="CI617" s="182" t="s">
        <v>246</v>
      </c>
      <c r="CJ617" s="182" t="s">
        <v>99</v>
      </c>
      <c r="CK617" s="182" t="s">
        <v>247</v>
      </c>
    </row>
    <row r="618" spans="1:89" ht="72" x14ac:dyDescent="0.25">
      <c r="A618" s="140">
        <v>689</v>
      </c>
      <c r="B618" s="10" t="s">
        <v>6245</v>
      </c>
      <c r="C618" s="9" t="s">
        <v>6246</v>
      </c>
      <c r="D618" s="10" t="s">
        <v>250</v>
      </c>
      <c r="E618" s="17">
        <v>45063</v>
      </c>
      <c r="F618" s="10" t="s">
        <v>6247</v>
      </c>
      <c r="G618" s="10" t="s">
        <v>91</v>
      </c>
      <c r="H618" s="11" t="s">
        <v>92</v>
      </c>
      <c r="I618" s="11" t="s">
        <v>93</v>
      </c>
      <c r="J618" s="19">
        <v>1094889655</v>
      </c>
      <c r="K618" s="9">
        <v>2</v>
      </c>
      <c r="L618" s="9" t="s">
        <v>94</v>
      </c>
      <c r="M618" s="3" t="s">
        <v>95</v>
      </c>
      <c r="N618" s="10" t="s">
        <v>6248</v>
      </c>
      <c r="O618" s="11" t="s">
        <v>97</v>
      </c>
      <c r="P618" s="3" t="s">
        <v>98</v>
      </c>
      <c r="Q618" s="9" t="s">
        <v>99</v>
      </c>
      <c r="R618" s="10" t="s">
        <v>385</v>
      </c>
      <c r="S618" s="10" t="s">
        <v>386</v>
      </c>
      <c r="T618" s="11">
        <v>52517142</v>
      </c>
      <c r="U618" s="10" t="s">
        <v>385</v>
      </c>
      <c r="V618" s="10" t="s">
        <v>103</v>
      </c>
      <c r="W618" s="10" t="s">
        <v>103</v>
      </c>
      <c r="X618" s="10" t="s">
        <v>103</v>
      </c>
      <c r="Y618" s="9" t="s">
        <v>104</v>
      </c>
      <c r="Z618" s="18">
        <v>57427571</v>
      </c>
      <c r="AA618" s="10" t="s">
        <v>103</v>
      </c>
      <c r="AB618" s="10" t="s">
        <v>103</v>
      </c>
      <c r="AC618" s="18">
        <v>7589549</v>
      </c>
      <c r="AD618" s="6" t="s">
        <v>103</v>
      </c>
      <c r="AE618" s="9">
        <v>82923</v>
      </c>
      <c r="AF618" s="9">
        <v>261323</v>
      </c>
      <c r="AG618" s="19">
        <v>2022011000057</v>
      </c>
      <c r="AH618" s="20">
        <v>45064</v>
      </c>
      <c r="AI618" s="17">
        <v>45069</v>
      </c>
      <c r="AJ618" s="9" t="s">
        <v>103</v>
      </c>
      <c r="AK618" s="9" t="s">
        <v>103</v>
      </c>
      <c r="AL618" s="19" t="s">
        <v>103</v>
      </c>
      <c r="AM618" s="9" t="s">
        <v>103</v>
      </c>
      <c r="AN618" s="17" t="s">
        <v>103</v>
      </c>
      <c r="AO618" s="7">
        <v>0</v>
      </c>
      <c r="AP618" s="9" t="s">
        <v>103</v>
      </c>
      <c r="AQ618" s="7">
        <v>0</v>
      </c>
      <c r="AR618" s="9" t="s">
        <v>103</v>
      </c>
      <c r="AS618" s="7">
        <v>0</v>
      </c>
      <c r="AT618" s="3" t="s">
        <v>103</v>
      </c>
      <c r="AU618" s="7">
        <v>0</v>
      </c>
      <c r="AV618" s="3" t="s">
        <v>103</v>
      </c>
      <c r="AW618" s="7">
        <v>0</v>
      </c>
      <c r="AX618" s="3" t="s">
        <v>103</v>
      </c>
      <c r="AY618" s="7">
        <v>0</v>
      </c>
      <c r="AZ618" s="3" t="s">
        <v>103</v>
      </c>
      <c r="BA618" s="9">
        <v>0</v>
      </c>
      <c r="BB618" s="13" t="s">
        <v>103</v>
      </c>
      <c r="BC618" s="3">
        <f t="shared" si="37"/>
        <v>0</v>
      </c>
      <c r="BD618" s="8">
        <f t="shared" si="38"/>
        <v>57427571</v>
      </c>
      <c r="BE618" s="43">
        <v>0</v>
      </c>
      <c r="BF618" s="43">
        <v>0</v>
      </c>
      <c r="BG618" s="43">
        <v>0</v>
      </c>
      <c r="BH618" s="43">
        <v>0</v>
      </c>
      <c r="BI618" s="17">
        <v>45291</v>
      </c>
      <c r="BJ618" s="17">
        <v>45291</v>
      </c>
      <c r="BK618" s="183">
        <f t="shared" ca="1" si="39"/>
        <v>-838</v>
      </c>
      <c r="BL618" s="10" t="s">
        <v>127</v>
      </c>
      <c r="BM618" s="10" t="s">
        <v>95</v>
      </c>
      <c r="BN618" s="9" t="s">
        <v>107</v>
      </c>
      <c r="BO618" s="9" t="s">
        <v>6249</v>
      </c>
      <c r="BP618" s="9">
        <v>0</v>
      </c>
      <c r="BQ618" s="10" t="s">
        <v>158</v>
      </c>
      <c r="BR618" s="17">
        <v>45065</v>
      </c>
      <c r="BS618" s="9" t="s">
        <v>6109</v>
      </c>
      <c r="BT618" s="17">
        <v>45065</v>
      </c>
      <c r="BU618" s="10" t="s">
        <v>6250</v>
      </c>
      <c r="BV618" s="17" t="s">
        <v>131</v>
      </c>
      <c r="BW618" s="124" t="s">
        <v>113</v>
      </c>
      <c r="BX618" s="10" t="s">
        <v>132</v>
      </c>
      <c r="BY618" s="11" t="s">
        <v>103</v>
      </c>
      <c r="BZ618" s="10" t="s">
        <v>3165</v>
      </c>
      <c r="CA618" s="9" t="s">
        <v>103</v>
      </c>
      <c r="CB618" s="9" t="s">
        <v>117</v>
      </c>
      <c r="CC618" s="10" t="s">
        <v>6251</v>
      </c>
      <c r="CD618" s="10" t="s">
        <v>6252</v>
      </c>
      <c r="CE618" s="12" t="s">
        <v>103</v>
      </c>
      <c r="CF618" s="175"/>
      <c r="CG618" s="175"/>
      <c r="CH618" s="182" t="s">
        <v>245</v>
      </c>
      <c r="CI618" s="182" t="s">
        <v>246</v>
      </c>
      <c r="CJ618" s="182" t="s">
        <v>99</v>
      </c>
      <c r="CK618" s="182" t="s">
        <v>247</v>
      </c>
    </row>
    <row r="619" spans="1:89" ht="72" x14ac:dyDescent="0.25">
      <c r="A619" s="140">
        <v>773</v>
      </c>
      <c r="B619" s="2" t="s">
        <v>6253</v>
      </c>
      <c r="C619" s="3" t="s">
        <v>6254</v>
      </c>
      <c r="D619" s="3" t="s">
        <v>165</v>
      </c>
      <c r="E619" s="4">
        <v>45063</v>
      </c>
      <c r="F619" s="2" t="s">
        <v>6255</v>
      </c>
      <c r="G619" s="2" t="s">
        <v>91</v>
      </c>
      <c r="H619" s="11" t="s">
        <v>92</v>
      </c>
      <c r="I619" s="11" t="s">
        <v>93</v>
      </c>
      <c r="J619" s="5">
        <v>52503339</v>
      </c>
      <c r="K619" s="3">
        <v>1</v>
      </c>
      <c r="L619" s="3" t="s">
        <v>94</v>
      </c>
      <c r="M619" s="3" t="s">
        <v>2350</v>
      </c>
      <c r="N619" s="2" t="s">
        <v>6256</v>
      </c>
      <c r="O619" s="11" t="s">
        <v>253</v>
      </c>
      <c r="P619" s="2" t="s">
        <v>168</v>
      </c>
      <c r="Q619" s="2" t="s">
        <v>99</v>
      </c>
      <c r="R619" s="10" t="s">
        <v>238</v>
      </c>
      <c r="S619" s="2" t="s">
        <v>324</v>
      </c>
      <c r="T619" s="10">
        <v>52085127</v>
      </c>
      <c r="U619" s="11" t="s">
        <v>238</v>
      </c>
      <c r="V619" s="11" t="s">
        <v>103</v>
      </c>
      <c r="W619" s="3" t="s">
        <v>103</v>
      </c>
      <c r="X619" s="3" t="s">
        <v>103</v>
      </c>
      <c r="Y619" s="3" t="s">
        <v>104</v>
      </c>
      <c r="Z619" s="6">
        <v>36789282</v>
      </c>
      <c r="AA619" s="3" t="s">
        <v>103</v>
      </c>
      <c r="AB619" s="3" t="s">
        <v>103</v>
      </c>
      <c r="AC619" s="6">
        <v>14522089</v>
      </c>
      <c r="AD619" s="6" t="s">
        <v>103</v>
      </c>
      <c r="AE619" s="3">
        <v>93623</v>
      </c>
      <c r="AF619" s="3">
        <v>261223</v>
      </c>
      <c r="AG619" s="5">
        <v>2022011000068</v>
      </c>
      <c r="AH619" s="36">
        <v>45064</v>
      </c>
      <c r="AI619" s="4">
        <v>45065</v>
      </c>
      <c r="AJ619" s="3" t="s">
        <v>103</v>
      </c>
      <c r="AK619" s="3" t="s">
        <v>103</v>
      </c>
      <c r="AL619" s="5" t="s">
        <v>103</v>
      </c>
      <c r="AM619" s="3" t="s">
        <v>103</v>
      </c>
      <c r="AN619" s="4" t="s">
        <v>103</v>
      </c>
      <c r="AO619" s="7">
        <v>0</v>
      </c>
      <c r="AP619" s="3" t="s">
        <v>103</v>
      </c>
      <c r="AQ619" s="7">
        <v>0</v>
      </c>
      <c r="AR619" s="3" t="s">
        <v>103</v>
      </c>
      <c r="AS619" s="7">
        <v>0</v>
      </c>
      <c r="AT619" s="3" t="s">
        <v>103</v>
      </c>
      <c r="AU619" s="7">
        <v>0</v>
      </c>
      <c r="AV619" s="3" t="s">
        <v>103</v>
      </c>
      <c r="AW619" s="7">
        <v>0</v>
      </c>
      <c r="AX619" s="3" t="s">
        <v>103</v>
      </c>
      <c r="AY619" s="7">
        <v>0</v>
      </c>
      <c r="AZ619" s="3" t="s">
        <v>103</v>
      </c>
      <c r="BA619" s="3">
        <v>0</v>
      </c>
      <c r="BB619" s="3">
        <v>0</v>
      </c>
      <c r="BC619" s="3">
        <f t="shared" si="37"/>
        <v>0</v>
      </c>
      <c r="BD619" s="8">
        <f t="shared" si="38"/>
        <v>36789282</v>
      </c>
      <c r="BE619" s="43">
        <v>0</v>
      </c>
      <c r="BF619" s="43">
        <v>0</v>
      </c>
      <c r="BG619" s="43">
        <v>0</v>
      </c>
      <c r="BH619" s="43">
        <v>0</v>
      </c>
      <c r="BI619" s="4">
        <v>45138</v>
      </c>
      <c r="BJ619" s="4">
        <v>45138</v>
      </c>
      <c r="BK619" s="183">
        <f t="shared" ca="1" si="39"/>
        <v>-991</v>
      </c>
      <c r="BL619" s="2" t="s">
        <v>127</v>
      </c>
      <c r="BM619" s="10" t="s">
        <v>95</v>
      </c>
      <c r="BN619" s="3" t="s">
        <v>107</v>
      </c>
      <c r="BO619" s="3" t="s">
        <v>6257</v>
      </c>
      <c r="BP619" s="2">
        <v>0</v>
      </c>
      <c r="BQ619" s="2" t="s">
        <v>109</v>
      </c>
      <c r="BR619" s="4">
        <v>45064</v>
      </c>
      <c r="BS619" s="4" t="s">
        <v>6258</v>
      </c>
      <c r="BT619" s="4">
        <v>45065</v>
      </c>
      <c r="BU619" s="2" t="s">
        <v>6259</v>
      </c>
      <c r="BV619" s="3" t="s">
        <v>131</v>
      </c>
      <c r="BW619" s="124" t="s">
        <v>113</v>
      </c>
      <c r="BX619" s="10" t="s">
        <v>132</v>
      </c>
      <c r="BY619" s="29" t="s">
        <v>103</v>
      </c>
      <c r="BZ619" s="2" t="s">
        <v>1759</v>
      </c>
      <c r="CA619" s="3" t="s">
        <v>103</v>
      </c>
      <c r="CB619" s="3" t="s">
        <v>117</v>
      </c>
      <c r="CC619" s="2" t="s">
        <v>6260</v>
      </c>
      <c r="CD619" s="2" t="s">
        <v>6244</v>
      </c>
      <c r="CE619" s="12" t="s">
        <v>103</v>
      </c>
      <c r="CF619" s="175"/>
      <c r="CG619" s="175"/>
      <c r="CH619" s="182" t="s">
        <v>245</v>
      </c>
      <c r="CI619" s="182" t="s">
        <v>246</v>
      </c>
      <c r="CJ619" s="182" t="s">
        <v>99</v>
      </c>
      <c r="CK619" s="182" t="s">
        <v>247</v>
      </c>
    </row>
    <row r="620" spans="1:89" ht="72" x14ac:dyDescent="0.25">
      <c r="A620" s="140">
        <v>774</v>
      </c>
      <c r="B620" s="2" t="s">
        <v>6261</v>
      </c>
      <c r="C620" s="3" t="s">
        <v>6262</v>
      </c>
      <c r="D620" s="3" t="s">
        <v>165</v>
      </c>
      <c r="E620" s="4">
        <v>45063</v>
      </c>
      <c r="F620" s="2" t="s">
        <v>6263</v>
      </c>
      <c r="G620" s="2" t="s">
        <v>91</v>
      </c>
      <c r="H620" s="11" t="s">
        <v>92</v>
      </c>
      <c r="I620" s="11" t="s">
        <v>93</v>
      </c>
      <c r="J620" s="5">
        <v>79911776</v>
      </c>
      <c r="K620" s="3">
        <v>3</v>
      </c>
      <c r="L620" s="3" t="s">
        <v>94</v>
      </c>
      <c r="M620" s="3" t="s">
        <v>2350</v>
      </c>
      <c r="N620" s="2" t="s">
        <v>6264</v>
      </c>
      <c r="O620" s="11" t="s">
        <v>253</v>
      </c>
      <c r="P620" s="2" t="s">
        <v>168</v>
      </c>
      <c r="Q620" s="2" t="s">
        <v>99</v>
      </c>
      <c r="R620" s="10" t="s">
        <v>238</v>
      </c>
      <c r="S620" s="2" t="s">
        <v>6225</v>
      </c>
      <c r="T620" s="10">
        <v>79649197</v>
      </c>
      <c r="U620" s="11" t="s">
        <v>238</v>
      </c>
      <c r="V620" s="11" t="s">
        <v>103</v>
      </c>
      <c r="W620" s="3" t="s">
        <v>103</v>
      </c>
      <c r="X620" s="3" t="s">
        <v>103</v>
      </c>
      <c r="Y620" s="3" t="s">
        <v>104</v>
      </c>
      <c r="Z620" s="6">
        <v>27591964</v>
      </c>
      <c r="AA620" s="3" t="s">
        <v>103</v>
      </c>
      <c r="AB620" s="3" t="s">
        <v>103</v>
      </c>
      <c r="AC620" s="6">
        <v>10891566</v>
      </c>
      <c r="AD620" s="6" t="s">
        <v>103</v>
      </c>
      <c r="AE620" s="3">
        <v>93223</v>
      </c>
      <c r="AF620" s="3">
        <v>261523</v>
      </c>
      <c r="AG620" s="5">
        <v>2022011000068</v>
      </c>
      <c r="AH620" s="4">
        <v>45065</v>
      </c>
      <c r="AI620" s="4">
        <v>45065</v>
      </c>
      <c r="AJ620" s="3" t="s">
        <v>103</v>
      </c>
      <c r="AK620" s="3" t="s">
        <v>103</v>
      </c>
      <c r="AL620" s="5" t="s">
        <v>103</v>
      </c>
      <c r="AM620" s="3" t="s">
        <v>103</v>
      </c>
      <c r="AN620" s="4" t="s">
        <v>103</v>
      </c>
      <c r="AO620" s="8">
        <v>13795982</v>
      </c>
      <c r="AP620" s="4">
        <v>45138</v>
      </c>
      <c r="AQ620" s="67">
        <v>0</v>
      </c>
      <c r="AR620" s="3" t="s">
        <v>103</v>
      </c>
      <c r="AS620" s="7">
        <v>0</v>
      </c>
      <c r="AT620" s="3" t="s">
        <v>103</v>
      </c>
      <c r="AU620" s="7">
        <v>0</v>
      </c>
      <c r="AV620" s="3" t="s">
        <v>103</v>
      </c>
      <c r="AW620" s="7">
        <v>0</v>
      </c>
      <c r="AX620" s="3" t="s">
        <v>103</v>
      </c>
      <c r="AY620" s="7">
        <v>0</v>
      </c>
      <c r="AZ620" s="3" t="s">
        <v>103</v>
      </c>
      <c r="BA620" s="3">
        <v>1</v>
      </c>
      <c r="BB620" s="4">
        <v>45138</v>
      </c>
      <c r="BC620" s="3">
        <f t="shared" si="37"/>
        <v>39</v>
      </c>
      <c r="BD620" s="8">
        <f t="shared" si="38"/>
        <v>41387946</v>
      </c>
      <c r="BE620" s="43">
        <v>0</v>
      </c>
      <c r="BF620" s="43">
        <v>0</v>
      </c>
      <c r="BG620" s="43">
        <v>0</v>
      </c>
      <c r="BH620" s="43">
        <v>0</v>
      </c>
      <c r="BI620" s="4">
        <v>45138</v>
      </c>
      <c r="BJ620" s="4">
        <v>45177</v>
      </c>
      <c r="BK620" s="183">
        <f t="shared" ca="1" si="39"/>
        <v>-952</v>
      </c>
      <c r="BL620" s="2" t="s">
        <v>127</v>
      </c>
      <c r="BM620" s="10" t="s">
        <v>95</v>
      </c>
      <c r="BN620" s="3" t="s">
        <v>107</v>
      </c>
      <c r="BO620" s="2" t="s">
        <v>6265</v>
      </c>
      <c r="BP620" s="2" t="s">
        <v>889</v>
      </c>
      <c r="BQ620" s="2" t="s">
        <v>282</v>
      </c>
      <c r="BR620" s="36" t="s">
        <v>6227</v>
      </c>
      <c r="BS620" s="36" t="s">
        <v>6228</v>
      </c>
      <c r="BT620" s="36" t="s">
        <v>6229</v>
      </c>
      <c r="BU620" s="2" t="s">
        <v>6266</v>
      </c>
      <c r="BV620" s="2" t="s">
        <v>6267</v>
      </c>
      <c r="BW620" s="124" t="s">
        <v>113</v>
      </c>
      <c r="BX620" s="11" t="s">
        <v>258</v>
      </c>
      <c r="BY620" s="29" t="s">
        <v>103</v>
      </c>
      <c r="BZ620" s="3" t="s">
        <v>502</v>
      </c>
      <c r="CA620" s="3" t="s">
        <v>103</v>
      </c>
      <c r="CB620" s="3" t="s">
        <v>160</v>
      </c>
      <c r="CC620" s="2" t="s">
        <v>6268</v>
      </c>
      <c r="CD620" s="2" t="s">
        <v>6269</v>
      </c>
      <c r="CE620" s="12" t="s">
        <v>103</v>
      </c>
      <c r="CF620" s="175"/>
      <c r="CG620" s="175"/>
      <c r="CH620" s="182" t="s">
        <v>245</v>
      </c>
      <c r="CI620" s="182" t="s">
        <v>246</v>
      </c>
      <c r="CJ620" s="182" t="s">
        <v>99</v>
      </c>
      <c r="CK620" s="182" t="s">
        <v>247</v>
      </c>
    </row>
    <row r="621" spans="1:89" ht="72" x14ac:dyDescent="0.25">
      <c r="A621" s="140">
        <v>688</v>
      </c>
      <c r="B621" s="10" t="s">
        <v>6270</v>
      </c>
      <c r="C621" s="9" t="s">
        <v>6271</v>
      </c>
      <c r="D621" s="10" t="s">
        <v>250</v>
      </c>
      <c r="E621" s="17">
        <v>45063</v>
      </c>
      <c r="F621" s="10" t="s">
        <v>6272</v>
      </c>
      <c r="G621" s="10" t="s">
        <v>91</v>
      </c>
      <c r="H621" s="11" t="s">
        <v>92</v>
      </c>
      <c r="I621" s="11" t="s">
        <v>93</v>
      </c>
      <c r="J621" s="19">
        <v>27105417</v>
      </c>
      <c r="K621" s="9">
        <v>8</v>
      </c>
      <c r="L621" s="9" t="s">
        <v>94</v>
      </c>
      <c r="M621" s="9" t="s">
        <v>6273</v>
      </c>
      <c r="N621" s="10" t="s">
        <v>6274</v>
      </c>
      <c r="O621" s="10" t="s">
        <v>384</v>
      </c>
      <c r="P621" s="3" t="s">
        <v>98</v>
      </c>
      <c r="Q621" s="10" t="s">
        <v>99</v>
      </c>
      <c r="R621" s="10" t="s">
        <v>385</v>
      </c>
      <c r="S621" s="10" t="s">
        <v>386</v>
      </c>
      <c r="T621" s="11">
        <v>52517142</v>
      </c>
      <c r="U621" s="10" t="s">
        <v>385</v>
      </c>
      <c r="V621" s="10" t="s">
        <v>103</v>
      </c>
      <c r="W621" s="10" t="s">
        <v>103</v>
      </c>
      <c r="X621" s="10" t="s">
        <v>103</v>
      </c>
      <c r="Y621" s="9" t="s">
        <v>104</v>
      </c>
      <c r="Z621" s="18">
        <v>55656683</v>
      </c>
      <c r="AA621" s="10" t="s">
        <v>103</v>
      </c>
      <c r="AB621" s="10" t="s">
        <v>103</v>
      </c>
      <c r="AC621" s="18">
        <v>7589549</v>
      </c>
      <c r="AD621" s="6" t="s">
        <v>103</v>
      </c>
      <c r="AE621" s="9">
        <v>82823</v>
      </c>
      <c r="AF621" s="9">
        <v>278223</v>
      </c>
      <c r="AG621" s="19">
        <v>2022011000068</v>
      </c>
      <c r="AH621" s="20">
        <v>45071</v>
      </c>
      <c r="AI621" s="17">
        <v>45078</v>
      </c>
      <c r="AJ621" s="9" t="s">
        <v>103</v>
      </c>
      <c r="AK621" s="9" t="s">
        <v>103</v>
      </c>
      <c r="AL621" s="19" t="s">
        <v>103</v>
      </c>
      <c r="AM621" s="9" t="s">
        <v>103</v>
      </c>
      <c r="AN621" s="17" t="s">
        <v>103</v>
      </c>
      <c r="AO621" s="7">
        <v>0</v>
      </c>
      <c r="AP621" s="9" t="s">
        <v>103</v>
      </c>
      <c r="AQ621" s="7">
        <v>0</v>
      </c>
      <c r="AR621" s="9" t="s">
        <v>103</v>
      </c>
      <c r="AS621" s="7">
        <v>0</v>
      </c>
      <c r="AT621" s="3" t="s">
        <v>103</v>
      </c>
      <c r="AU621" s="7">
        <v>0</v>
      </c>
      <c r="AV621" s="3" t="s">
        <v>103</v>
      </c>
      <c r="AW621" s="7">
        <v>0</v>
      </c>
      <c r="AX621" s="3" t="s">
        <v>103</v>
      </c>
      <c r="AY621" s="7">
        <v>0</v>
      </c>
      <c r="AZ621" s="3" t="s">
        <v>103</v>
      </c>
      <c r="BA621" s="9">
        <v>0</v>
      </c>
      <c r="BB621" s="13" t="s">
        <v>103</v>
      </c>
      <c r="BC621" s="3">
        <f t="shared" si="37"/>
        <v>0</v>
      </c>
      <c r="BD621" s="8">
        <f t="shared" si="38"/>
        <v>55656683</v>
      </c>
      <c r="BE621" s="43">
        <v>0</v>
      </c>
      <c r="BF621" s="43">
        <v>0</v>
      </c>
      <c r="BG621" s="43">
        <v>0</v>
      </c>
      <c r="BH621" s="43">
        <v>0</v>
      </c>
      <c r="BI621" s="17">
        <v>45291</v>
      </c>
      <c r="BJ621" s="17">
        <v>45291</v>
      </c>
      <c r="BK621" s="183">
        <f t="shared" ca="1" si="39"/>
        <v>-838</v>
      </c>
      <c r="BL621" s="9" t="s">
        <v>127</v>
      </c>
      <c r="BM621" s="10" t="s">
        <v>1357</v>
      </c>
      <c r="BN621" s="9" t="s">
        <v>107</v>
      </c>
      <c r="BO621" s="9" t="s">
        <v>6275</v>
      </c>
      <c r="BP621" s="9">
        <v>0</v>
      </c>
      <c r="BQ621" s="10" t="s">
        <v>109</v>
      </c>
      <c r="BR621" s="17">
        <v>45075</v>
      </c>
      <c r="BS621" s="9" t="s">
        <v>6276</v>
      </c>
      <c r="BT621" s="17">
        <v>45076</v>
      </c>
      <c r="BU621" s="10" t="s">
        <v>6277</v>
      </c>
      <c r="BV621" s="9" t="s">
        <v>131</v>
      </c>
      <c r="BW621" s="124" t="s">
        <v>113</v>
      </c>
      <c r="BX621" s="10" t="s">
        <v>132</v>
      </c>
      <c r="BY621" s="9" t="s">
        <v>103</v>
      </c>
      <c r="BZ621" s="10" t="s">
        <v>5095</v>
      </c>
      <c r="CA621" s="9" t="s">
        <v>103</v>
      </c>
      <c r="CB621" s="9" t="s">
        <v>117</v>
      </c>
      <c r="CC621" s="9" t="s">
        <v>6278</v>
      </c>
      <c r="CD621" s="10" t="s">
        <v>6279</v>
      </c>
      <c r="CE621" s="12" t="s">
        <v>103</v>
      </c>
      <c r="CF621" s="175"/>
      <c r="CG621" s="175"/>
      <c r="CH621" s="182" t="s">
        <v>245</v>
      </c>
      <c r="CI621" s="182" t="s">
        <v>246</v>
      </c>
      <c r="CJ621" s="182" t="s">
        <v>99</v>
      </c>
      <c r="CK621" s="182" t="s">
        <v>247</v>
      </c>
    </row>
    <row r="622" spans="1:89" ht="108" x14ac:dyDescent="0.25">
      <c r="A622" s="140">
        <v>428</v>
      </c>
      <c r="B622" s="10" t="s">
        <v>6280</v>
      </c>
      <c r="C622" s="10" t="s">
        <v>6281</v>
      </c>
      <c r="D622" s="9" t="s">
        <v>1729</v>
      </c>
      <c r="E622" s="20" t="s">
        <v>6282</v>
      </c>
      <c r="F622" s="10" t="s">
        <v>6283</v>
      </c>
      <c r="G622" s="10" t="s">
        <v>91</v>
      </c>
      <c r="H622" s="11" t="s">
        <v>92</v>
      </c>
      <c r="I622" s="11" t="s">
        <v>93</v>
      </c>
      <c r="J622" s="19">
        <v>52934687</v>
      </c>
      <c r="K622" s="9">
        <v>7</v>
      </c>
      <c r="L622" s="9" t="s">
        <v>94</v>
      </c>
      <c r="M622" s="3" t="s">
        <v>95</v>
      </c>
      <c r="N622" s="10" t="s">
        <v>6284</v>
      </c>
      <c r="O622" s="11" t="s">
        <v>253</v>
      </c>
      <c r="P622" s="3" t="s">
        <v>98</v>
      </c>
      <c r="Q622" s="10" t="s">
        <v>99</v>
      </c>
      <c r="R622" s="10" t="s">
        <v>718</v>
      </c>
      <c r="S622" s="10" t="s">
        <v>719</v>
      </c>
      <c r="T622" s="10">
        <v>51976278</v>
      </c>
      <c r="U622" s="11" t="s">
        <v>718</v>
      </c>
      <c r="V622" s="10" t="s">
        <v>103</v>
      </c>
      <c r="W622" s="10" t="s">
        <v>103</v>
      </c>
      <c r="X622" s="10" t="s">
        <v>103</v>
      </c>
      <c r="Y622" s="9" t="s">
        <v>104</v>
      </c>
      <c r="Z622" s="18">
        <v>27929544</v>
      </c>
      <c r="AA622" s="10" t="s">
        <v>103</v>
      </c>
      <c r="AB622" s="10" t="s">
        <v>103</v>
      </c>
      <c r="AC622" s="18">
        <v>3491193</v>
      </c>
      <c r="AD622" s="6" t="s">
        <v>103</v>
      </c>
      <c r="AE622" s="9">
        <v>56223</v>
      </c>
      <c r="AF622" s="9">
        <v>278123</v>
      </c>
      <c r="AG622" s="19">
        <v>2022011000068</v>
      </c>
      <c r="AH622" s="20">
        <v>45071</v>
      </c>
      <c r="AI622" s="17">
        <v>45075</v>
      </c>
      <c r="AJ622" s="10" t="s">
        <v>103</v>
      </c>
      <c r="AK622" s="10" t="s">
        <v>103</v>
      </c>
      <c r="AL622" s="21" t="s">
        <v>103</v>
      </c>
      <c r="AM622" s="10" t="s">
        <v>103</v>
      </c>
      <c r="AN622" s="20" t="s">
        <v>103</v>
      </c>
      <c r="AO622" s="7">
        <v>-3142074</v>
      </c>
      <c r="AP622" s="20">
        <v>45287</v>
      </c>
      <c r="AQ622" s="7">
        <v>13343331</v>
      </c>
      <c r="AR622" s="20">
        <v>45287</v>
      </c>
      <c r="AS622" s="7">
        <v>0</v>
      </c>
      <c r="AT622" s="3" t="s">
        <v>103</v>
      </c>
      <c r="AU622" s="7">
        <v>0</v>
      </c>
      <c r="AV622" s="3" t="s">
        <v>103</v>
      </c>
      <c r="AW622" s="7">
        <v>0</v>
      </c>
      <c r="AX622" s="3" t="s">
        <v>103</v>
      </c>
      <c r="AY622" s="7">
        <v>0</v>
      </c>
      <c r="AZ622" s="3" t="s">
        <v>103</v>
      </c>
      <c r="BA622" s="10">
        <v>1</v>
      </c>
      <c r="BB622" s="20">
        <v>45287</v>
      </c>
      <c r="BC622" s="3">
        <f t="shared" si="37"/>
        <v>106</v>
      </c>
      <c r="BD622" s="8">
        <f t="shared" si="38"/>
        <v>38130801</v>
      </c>
      <c r="BE622" s="154">
        <f>BF622+BG622+BH622</f>
        <v>13343331</v>
      </c>
      <c r="BF622" s="7">
        <v>13343331</v>
      </c>
      <c r="BG622" s="7">
        <v>0</v>
      </c>
      <c r="BH622" s="7">
        <v>0</v>
      </c>
      <c r="BI622" s="17">
        <v>45291</v>
      </c>
      <c r="BJ622" s="17">
        <v>45397</v>
      </c>
      <c r="BK622" s="183">
        <f t="shared" ca="1" si="39"/>
        <v>-732</v>
      </c>
      <c r="BL622" s="10" t="s">
        <v>127</v>
      </c>
      <c r="BM622" s="10" t="s">
        <v>95</v>
      </c>
      <c r="BN622" s="9" t="s">
        <v>107</v>
      </c>
      <c r="BO622" s="9" t="s">
        <v>6285</v>
      </c>
      <c r="BP622" s="9">
        <v>0</v>
      </c>
      <c r="BQ622" s="10" t="s">
        <v>109</v>
      </c>
      <c r="BR622" s="17">
        <v>45072</v>
      </c>
      <c r="BS622" s="9" t="s">
        <v>6286</v>
      </c>
      <c r="BT622" s="17">
        <v>45075</v>
      </c>
      <c r="BU622" s="10" t="s">
        <v>6287</v>
      </c>
      <c r="BV622" s="10" t="s">
        <v>6288</v>
      </c>
      <c r="BW622" s="9" t="s">
        <v>113</v>
      </c>
      <c r="BX622" s="11" t="s">
        <v>258</v>
      </c>
      <c r="BY622" s="9" t="s">
        <v>103</v>
      </c>
      <c r="BZ622" s="10" t="s">
        <v>6289</v>
      </c>
      <c r="CA622" s="9" t="s">
        <v>103</v>
      </c>
      <c r="CB622" s="9" t="s">
        <v>160</v>
      </c>
      <c r="CC622" s="9" t="s">
        <v>6290</v>
      </c>
      <c r="CD622" s="10" t="s">
        <v>6291</v>
      </c>
      <c r="CE622" s="12" t="s">
        <v>103</v>
      </c>
      <c r="CF622" s="175"/>
      <c r="CG622" s="175"/>
      <c r="CH622" s="182" t="s">
        <v>726</v>
      </c>
      <c r="CI622" s="182" t="s">
        <v>246</v>
      </c>
      <c r="CJ622" s="182" t="s">
        <v>727</v>
      </c>
      <c r="CK622" s="182" t="s">
        <v>728</v>
      </c>
    </row>
    <row r="623" spans="1:89" ht="72" x14ac:dyDescent="0.25">
      <c r="A623" s="140">
        <v>438</v>
      </c>
      <c r="B623" s="10" t="s">
        <v>6292</v>
      </c>
      <c r="C623" s="9" t="s">
        <v>6293</v>
      </c>
      <c r="D623" s="9" t="s">
        <v>1729</v>
      </c>
      <c r="E623" s="20" t="s">
        <v>6294</v>
      </c>
      <c r="F623" s="10" t="s">
        <v>6295</v>
      </c>
      <c r="G623" s="10" t="s">
        <v>91</v>
      </c>
      <c r="H623" s="11" t="s">
        <v>92</v>
      </c>
      <c r="I623" s="11" t="s">
        <v>93</v>
      </c>
      <c r="J623" s="19">
        <v>110166217</v>
      </c>
      <c r="K623" s="9">
        <v>1</v>
      </c>
      <c r="L623" s="9" t="s">
        <v>94</v>
      </c>
      <c r="M623" s="3" t="s">
        <v>95</v>
      </c>
      <c r="N623" s="10" t="s">
        <v>2030</v>
      </c>
      <c r="O623" s="11" t="s">
        <v>253</v>
      </c>
      <c r="P623" s="3" t="s">
        <v>98</v>
      </c>
      <c r="Q623" s="10" t="s">
        <v>99</v>
      </c>
      <c r="R623" s="10" t="s">
        <v>718</v>
      </c>
      <c r="S623" s="10" t="s">
        <v>719</v>
      </c>
      <c r="T623" s="10">
        <v>51976278</v>
      </c>
      <c r="U623" s="11" t="s">
        <v>718</v>
      </c>
      <c r="V623" s="10" t="s">
        <v>103</v>
      </c>
      <c r="W623" s="10" t="s">
        <v>103</v>
      </c>
      <c r="X623" s="10" t="s">
        <v>103</v>
      </c>
      <c r="Y623" s="9" t="s">
        <v>104</v>
      </c>
      <c r="Z623" s="18">
        <v>55859088</v>
      </c>
      <c r="AA623" s="10" t="s">
        <v>103</v>
      </c>
      <c r="AB623" s="10" t="s">
        <v>103</v>
      </c>
      <c r="AC623" s="18">
        <v>6982386</v>
      </c>
      <c r="AD623" s="6" t="s">
        <v>103</v>
      </c>
      <c r="AE623" s="9">
        <v>49623</v>
      </c>
      <c r="AF623" s="9" t="s">
        <v>6296</v>
      </c>
      <c r="AG623" s="19">
        <v>2022011000068</v>
      </c>
      <c r="AH623" s="20">
        <v>45075</v>
      </c>
      <c r="AI623" s="17">
        <v>45077</v>
      </c>
      <c r="AJ623" s="9" t="s">
        <v>103</v>
      </c>
      <c r="AK623" s="9" t="s">
        <v>103</v>
      </c>
      <c r="AL623" s="19" t="s">
        <v>103</v>
      </c>
      <c r="AM623" s="9" t="s">
        <v>103</v>
      </c>
      <c r="AN623" s="9" t="s">
        <v>103</v>
      </c>
      <c r="AO623" s="7">
        <v>-6749640</v>
      </c>
      <c r="AP623" s="17">
        <v>45286</v>
      </c>
      <c r="AQ623" s="7">
        <v>26686665</v>
      </c>
      <c r="AR623" s="17">
        <v>45286</v>
      </c>
      <c r="AS623" s="7">
        <v>0</v>
      </c>
      <c r="AT623" s="3" t="s">
        <v>103</v>
      </c>
      <c r="AU623" s="7">
        <v>0</v>
      </c>
      <c r="AV623" s="3" t="s">
        <v>103</v>
      </c>
      <c r="AW623" s="7">
        <v>0</v>
      </c>
      <c r="AX623" s="3" t="s">
        <v>103</v>
      </c>
      <c r="AY623" s="7">
        <v>0</v>
      </c>
      <c r="AZ623" s="3" t="s">
        <v>103</v>
      </c>
      <c r="BA623" s="9">
        <v>1</v>
      </c>
      <c r="BB623" s="39">
        <v>45286</v>
      </c>
      <c r="BC623" s="3">
        <f t="shared" si="37"/>
        <v>106</v>
      </c>
      <c r="BD623" s="8">
        <f t="shared" si="38"/>
        <v>75796113</v>
      </c>
      <c r="BE623" s="154">
        <f>BF623+BG623+BH623</f>
        <v>26686665</v>
      </c>
      <c r="BF623" s="7">
        <v>26686665</v>
      </c>
      <c r="BG623" s="7">
        <v>0</v>
      </c>
      <c r="BH623" s="7">
        <v>0</v>
      </c>
      <c r="BI623" s="17">
        <v>45291</v>
      </c>
      <c r="BJ623" s="17">
        <v>45397</v>
      </c>
      <c r="BK623" s="183">
        <f t="shared" ca="1" si="39"/>
        <v>-732</v>
      </c>
      <c r="BL623" s="10" t="s">
        <v>127</v>
      </c>
      <c r="BM623" s="10" t="s">
        <v>95</v>
      </c>
      <c r="BN623" s="9" t="s">
        <v>107</v>
      </c>
      <c r="BO623" s="9" t="s">
        <v>6297</v>
      </c>
      <c r="BP623" s="9">
        <v>0</v>
      </c>
      <c r="BQ623" s="10" t="s">
        <v>109</v>
      </c>
      <c r="BR623" s="17">
        <v>45076</v>
      </c>
      <c r="BS623" s="9" t="s">
        <v>6298</v>
      </c>
      <c r="BT623" s="17">
        <v>45077</v>
      </c>
      <c r="BU623" s="10" t="s">
        <v>6299</v>
      </c>
      <c r="BV623" s="2" t="s">
        <v>6300</v>
      </c>
      <c r="BW623" s="9" t="s">
        <v>113</v>
      </c>
      <c r="BX623" s="11" t="s">
        <v>258</v>
      </c>
      <c r="BY623" s="9" t="s">
        <v>103</v>
      </c>
      <c r="BZ623" s="11" t="s">
        <v>175</v>
      </c>
      <c r="CA623" s="9" t="s">
        <v>103</v>
      </c>
      <c r="CB623" s="9" t="s">
        <v>117</v>
      </c>
      <c r="CC623" s="9" t="s">
        <v>6301</v>
      </c>
      <c r="CD623" s="65" t="s">
        <v>6302</v>
      </c>
      <c r="CE623" s="12" t="s">
        <v>103</v>
      </c>
      <c r="CF623" s="175"/>
      <c r="CG623" s="175"/>
      <c r="CH623" s="182" t="s">
        <v>726</v>
      </c>
      <c r="CI623" s="182" t="s">
        <v>246</v>
      </c>
      <c r="CJ623" s="182" t="s">
        <v>727</v>
      </c>
      <c r="CK623" s="182" t="s">
        <v>728</v>
      </c>
    </row>
    <row r="624" spans="1:89" ht="72" x14ac:dyDescent="0.25">
      <c r="A624" s="140">
        <v>714</v>
      </c>
      <c r="B624" s="10" t="s">
        <v>6303</v>
      </c>
      <c r="C624" s="9" t="s">
        <v>6304</v>
      </c>
      <c r="D624" s="9" t="s">
        <v>263</v>
      </c>
      <c r="E624" s="17">
        <v>45065</v>
      </c>
      <c r="F624" s="10" t="s">
        <v>6305</v>
      </c>
      <c r="G624" s="10" t="s">
        <v>91</v>
      </c>
      <c r="H624" s="11" t="s">
        <v>92</v>
      </c>
      <c r="I624" s="11" t="s">
        <v>93</v>
      </c>
      <c r="J624" s="19">
        <v>1022401772</v>
      </c>
      <c r="K624" s="9">
        <v>1</v>
      </c>
      <c r="L624" s="9" t="s">
        <v>94</v>
      </c>
      <c r="M624" s="3" t="s">
        <v>95</v>
      </c>
      <c r="N624" s="10" t="s">
        <v>5577</v>
      </c>
      <c r="O624" s="11" t="s">
        <v>97</v>
      </c>
      <c r="P624" s="3" t="s">
        <v>98</v>
      </c>
      <c r="Q624" s="10" t="s">
        <v>99</v>
      </c>
      <c r="R624" s="10" t="s">
        <v>653</v>
      </c>
      <c r="S624" s="10" t="s">
        <v>654</v>
      </c>
      <c r="T624" s="11">
        <v>52032888</v>
      </c>
      <c r="U624" s="10" t="s">
        <v>653</v>
      </c>
      <c r="V624" s="11" t="s">
        <v>2805</v>
      </c>
      <c r="W624" s="10" t="s">
        <v>103</v>
      </c>
      <c r="X624" s="10" t="s">
        <v>103</v>
      </c>
      <c r="Y624" s="9" t="s">
        <v>104</v>
      </c>
      <c r="Z624" s="18">
        <v>28460791</v>
      </c>
      <c r="AA624" s="10" t="s">
        <v>103</v>
      </c>
      <c r="AB624" s="10" t="s">
        <v>103</v>
      </c>
      <c r="AC624" s="18">
        <v>3794773</v>
      </c>
      <c r="AD624" s="6" t="s">
        <v>103</v>
      </c>
      <c r="AE624" s="9">
        <v>85023</v>
      </c>
      <c r="AF624" s="9">
        <v>290223</v>
      </c>
      <c r="AG624" s="19">
        <v>2022011000068</v>
      </c>
      <c r="AH624" s="20">
        <v>45076</v>
      </c>
      <c r="AI624" s="39">
        <v>45082</v>
      </c>
      <c r="AJ624" s="9" t="s">
        <v>103</v>
      </c>
      <c r="AK624" s="9" t="s">
        <v>103</v>
      </c>
      <c r="AL624" s="19" t="s">
        <v>103</v>
      </c>
      <c r="AM624" s="9" t="s">
        <v>103</v>
      </c>
      <c r="AN624" s="17" t="s">
        <v>103</v>
      </c>
      <c r="AO624" s="43">
        <v>-2403361</v>
      </c>
      <c r="AP624" s="20">
        <v>45288</v>
      </c>
      <c r="AQ624" s="7">
        <v>12431676</v>
      </c>
      <c r="AR624" s="20">
        <v>45288</v>
      </c>
      <c r="AS624" s="7">
        <v>0</v>
      </c>
      <c r="AT624" s="3" t="s">
        <v>103</v>
      </c>
      <c r="AU624" s="7">
        <v>0</v>
      </c>
      <c r="AV624" s="3" t="s">
        <v>103</v>
      </c>
      <c r="AW624" s="7">
        <v>0</v>
      </c>
      <c r="AX624" s="3" t="s">
        <v>103</v>
      </c>
      <c r="AY624" s="7">
        <v>0</v>
      </c>
      <c r="AZ624" s="3" t="s">
        <v>103</v>
      </c>
      <c r="BA624" s="9">
        <v>1</v>
      </c>
      <c r="BB624" s="20">
        <v>45288</v>
      </c>
      <c r="BC624" s="3">
        <f t="shared" si="37"/>
        <v>91</v>
      </c>
      <c r="BD624" s="8">
        <f t="shared" si="38"/>
        <v>38489106</v>
      </c>
      <c r="BE624" s="154">
        <f>BF624+BG624+BH624</f>
        <v>12431676</v>
      </c>
      <c r="BF624" s="7">
        <v>12431676</v>
      </c>
      <c r="BG624" s="7">
        <v>0</v>
      </c>
      <c r="BH624" s="7">
        <v>0</v>
      </c>
      <c r="BI624" s="17">
        <v>45291</v>
      </c>
      <c r="BJ624" s="20">
        <v>45382</v>
      </c>
      <c r="BK624" s="183">
        <f t="shared" ca="1" si="39"/>
        <v>-747</v>
      </c>
      <c r="BL624" s="9" t="s">
        <v>127</v>
      </c>
      <c r="BM624" s="10" t="s">
        <v>95</v>
      </c>
      <c r="BN624" s="9" t="s">
        <v>107</v>
      </c>
      <c r="BO624" s="9" t="s">
        <v>6306</v>
      </c>
      <c r="BP624" s="9">
        <v>0</v>
      </c>
      <c r="BQ624" s="10" t="s">
        <v>109</v>
      </c>
      <c r="BR624" s="17">
        <v>45077</v>
      </c>
      <c r="BS624" s="17">
        <v>45076</v>
      </c>
      <c r="BT624" s="17">
        <v>45078</v>
      </c>
      <c r="BU624" s="10" t="s">
        <v>6307</v>
      </c>
      <c r="BV624" s="10" t="s">
        <v>6308</v>
      </c>
      <c r="BW624" s="124" t="s">
        <v>113</v>
      </c>
      <c r="BX624" s="11" t="s">
        <v>258</v>
      </c>
      <c r="BY624" s="9" t="s">
        <v>103</v>
      </c>
      <c r="BZ624" s="10" t="s">
        <v>142</v>
      </c>
      <c r="CA624" s="9" t="s">
        <v>103</v>
      </c>
      <c r="CB624" s="9" t="s">
        <v>117</v>
      </c>
      <c r="CC624" s="9" t="s">
        <v>6309</v>
      </c>
      <c r="CD624" s="10" t="s">
        <v>6310</v>
      </c>
      <c r="CE624" s="12" t="s">
        <v>103</v>
      </c>
      <c r="CF624" s="175"/>
      <c r="CG624" s="175"/>
      <c r="CH624" s="182" t="s">
        <v>245</v>
      </c>
      <c r="CI624" s="182" t="s">
        <v>246</v>
      </c>
      <c r="CJ624" s="182" t="s">
        <v>99</v>
      </c>
      <c r="CK624" s="182" t="s">
        <v>247</v>
      </c>
    </row>
    <row r="625" spans="1:89" ht="126" x14ac:dyDescent="0.25">
      <c r="A625" s="140">
        <v>500</v>
      </c>
      <c r="B625" s="29" t="s">
        <v>6311</v>
      </c>
      <c r="C625" s="9" t="s">
        <v>6312</v>
      </c>
      <c r="D625" s="9" t="s">
        <v>321</v>
      </c>
      <c r="E625" s="17">
        <v>45065</v>
      </c>
      <c r="F625" s="10" t="s">
        <v>6313</v>
      </c>
      <c r="G625" s="10" t="s">
        <v>6314</v>
      </c>
      <c r="H625" s="11" t="s">
        <v>1452</v>
      </c>
      <c r="I625" s="10" t="s">
        <v>1453</v>
      </c>
      <c r="J625" s="19">
        <v>900364710</v>
      </c>
      <c r="K625" s="9">
        <v>8</v>
      </c>
      <c r="L625" s="9" t="s">
        <v>1735</v>
      </c>
      <c r="M625" s="3" t="s">
        <v>95</v>
      </c>
      <c r="N625" s="10" t="s">
        <v>6315</v>
      </c>
      <c r="O625" s="11" t="s">
        <v>97</v>
      </c>
      <c r="P625" s="3" t="s">
        <v>4146</v>
      </c>
      <c r="Q625" s="10" t="s">
        <v>4147</v>
      </c>
      <c r="R625" s="10" t="s">
        <v>100</v>
      </c>
      <c r="S625" s="10" t="s">
        <v>101</v>
      </c>
      <c r="T625" s="10">
        <v>80769053</v>
      </c>
      <c r="U625" s="11" t="s">
        <v>100</v>
      </c>
      <c r="V625" s="10" t="s">
        <v>102</v>
      </c>
      <c r="W625" s="10" t="s">
        <v>103</v>
      </c>
      <c r="X625" s="10" t="s">
        <v>103</v>
      </c>
      <c r="Y625" s="9" t="s">
        <v>104</v>
      </c>
      <c r="Z625" s="18">
        <v>10472700</v>
      </c>
      <c r="AA625" s="10" t="s">
        <v>103</v>
      </c>
      <c r="AB625" s="10" t="s">
        <v>103</v>
      </c>
      <c r="AC625" s="18">
        <v>1689800</v>
      </c>
      <c r="AD625" s="18" t="s">
        <v>103</v>
      </c>
      <c r="AE625" s="9">
        <v>91223</v>
      </c>
      <c r="AF625" s="9">
        <v>266723</v>
      </c>
      <c r="AG625" s="19">
        <v>2018011001175</v>
      </c>
      <c r="AH625" s="17">
        <v>45069</v>
      </c>
      <c r="AI625" s="17">
        <v>45072</v>
      </c>
      <c r="AJ625" s="9" t="s">
        <v>103</v>
      </c>
      <c r="AK625" s="9" t="s">
        <v>103</v>
      </c>
      <c r="AL625" s="19" t="s">
        <v>103</v>
      </c>
      <c r="AM625" s="9" t="s">
        <v>103</v>
      </c>
      <c r="AN625" s="17" t="s">
        <v>103</v>
      </c>
      <c r="AO625" s="110">
        <v>4735500</v>
      </c>
      <c r="AP625" s="77">
        <v>45202</v>
      </c>
      <c r="AQ625" s="43">
        <v>0</v>
      </c>
      <c r="AR625" s="9" t="s">
        <v>103</v>
      </c>
      <c r="AS625" s="7">
        <v>0</v>
      </c>
      <c r="AT625" s="3" t="s">
        <v>103</v>
      </c>
      <c r="AU625" s="7">
        <v>0</v>
      </c>
      <c r="AV625" s="3" t="s">
        <v>103</v>
      </c>
      <c r="AW625" s="7">
        <v>0</v>
      </c>
      <c r="AX625" s="3" t="s">
        <v>103</v>
      </c>
      <c r="AY625" s="7">
        <v>0</v>
      </c>
      <c r="AZ625" s="3" t="s">
        <v>103</v>
      </c>
      <c r="BA625" s="9">
        <v>0</v>
      </c>
      <c r="BB625" s="13" t="s">
        <v>103</v>
      </c>
      <c r="BC625" s="3">
        <f t="shared" si="37"/>
        <v>0</v>
      </c>
      <c r="BD625" s="8">
        <f t="shared" si="38"/>
        <v>15208200</v>
      </c>
      <c r="BE625" s="43">
        <v>0</v>
      </c>
      <c r="BF625" s="43">
        <v>0</v>
      </c>
      <c r="BG625" s="43">
        <v>0</v>
      </c>
      <c r="BH625" s="43">
        <v>0</v>
      </c>
      <c r="BI625" s="17">
        <v>45291</v>
      </c>
      <c r="BJ625" s="17">
        <v>45291</v>
      </c>
      <c r="BK625" s="183">
        <f t="shared" ca="1" si="39"/>
        <v>-838</v>
      </c>
      <c r="BL625" s="10" t="s">
        <v>106</v>
      </c>
      <c r="BM625" s="9" t="s">
        <v>6316</v>
      </c>
      <c r="BN625" s="9" t="s">
        <v>107</v>
      </c>
      <c r="BO625" s="9" t="s">
        <v>6317</v>
      </c>
      <c r="BP625" s="9">
        <v>0</v>
      </c>
      <c r="BQ625" s="9" t="s">
        <v>109</v>
      </c>
      <c r="BR625" s="17">
        <v>45069</v>
      </c>
      <c r="BS625" s="9" t="s">
        <v>6318</v>
      </c>
      <c r="BT625" s="17">
        <v>45070</v>
      </c>
      <c r="BU625" s="10" t="s">
        <v>6319</v>
      </c>
      <c r="BV625" s="10" t="s">
        <v>6320</v>
      </c>
      <c r="BW625" s="9" t="s">
        <v>113</v>
      </c>
      <c r="BX625" s="9" t="s">
        <v>3699</v>
      </c>
      <c r="BY625" s="9" t="s">
        <v>103</v>
      </c>
      <c r="BZ625" s="9" t="s">
        <v>103</v>
      </c>
      <c r="CA625" s="9" t="s">
        <v>103</v>
      </c>
      <c r="CB625" s="9" t="s">
        <v>103</v>
      </c>
      <c r="CC625" s="9" t="s">
        <v>103</v>
      </c>
      <c r="CD625" s="10" t="s">
        <v>6321</v>
      </c>
      <c r="CE625" s="12">
        <v>45478</v>
      </c>
      <c r="CF625" s="175"/>
      <c r="CG625" s="175"/>
      <c r="CH625" s="182" t="s">
        <v>120</v>
      </c>
      <c r="CI625" s="182" t="s">
        <v>121</v>
      </c>
      <c r="CJ625" s="182" t="s">
        <v>99</v>
      </c>
      <c r="CK625" s="182" t="s">
        <v>122</v>
      </c>
    </row>
    <row r="626" spans="1:89" ht="126" x14ac:dyDescent="0.25">
      <c r="A626" s="140">
        <v>301</v>
      </c>
      <c r="B626" s="11" t="s">
        <v>6322</v>
      </c>
      <c r="C626" s="9" t="s">
        <v>6323</v>
      </c>
      <c r="D626" s="9" t="s">
        <v>482</v>
      </c>
      <c r="E626" s="17">
        <v>45065</v>
      </c>
      <c r="F626" s="10" t="s">
        <v>6324</v>
      </c>
      <c r="G626" s="10" t="s">
        <v>5809</v>
      </c>
      <c r="H626" s="11" t="s">
        <v>1452</v>
      </c>
      <c r="I626" s="10" t="s">
        <v>1453</v>
      </c>
      <c r="J626" s="19">
        <v>830107783</v>
      </c>
      <c r="K626" s="9">
        <v>0</v>
      </c>
      <c r="L626" s="9" t="s">
        <v>6325</v>
      </c>
      <c r="M626" s="3" t="s">
        <v>95</v>
      </c>
      <c r="N626" s="23" t="s">
        <v>6326</v>
      </c>
      <c r="O626" s="11" t="s">
        <v>97</v>
      </c>
      <c r="P626" s="10" t="s">
        <v>1388</v>
      </c>
      <c r="Q626" s="10" t="s">
        <v>6327</v>
      </c>
      <c r="R626" s="10" t="s">
        <v>867</v>
      </c>
      <c r="S626" s="161" t="s">
        <v>866</v>
      </c>
      <c r="T626" s="162">
        <v>22736411</v>
      </c>
      <c r="U626" s="116" t="s">
        <v>867</v>
      </c>
      <c r="V626" s="161" t="s">
        <v>1737</v>
      </c>
      <c r="W626" s="10" t="s">
        <v>103</v>
      </c>
      <c r="X626" s="10" t="s">
        <v>103</v>
      </c>
      <c r="Y626" s="9" t="s">
        <v>185</v>
      </c>
      <c r="Z626" s="18">
        <v>15528629</v>
      </c>
      <c r="AA626" s="10" t="s">
        <v>103</v>
      </c>
      <c r="AB626" s="10" t="s">
        <v>103</v>
      </c>
      <c r="AC626" s="18">
        <v>3170000</v>
      </c>
      <c r="AD626" s="6" t="s">
        <v>103</v>
      </c>
      <c r="AE626" s="9">
        <v>86823</v>
      </c>
      <c r="AF626" s="9">
        <v>274723</v>
      </c>
      <c r="AG626" s="19" t="s">
        <v>103</v>
      </c>
      <c r="AH626" s="20">
        <v>45070</v>
      </c>
      <c r="AI626" s="17">
        <v>45077</v>
      </c>
      <c r="AJ626" s="9" t="s">
        <v>103</v>
      </c>
      <c r="AK626" s="9" t="s">
        <v>103</v>
      </c>
      <c r="AL626" s="19" t="s">
        <v>103</v>
      </c>
      <c r="AM626" s="9" t="s">
        <v>103</v>
      </c>
      <c r="AN626" s="17" t="s">
        <v>103</v>
      </c>
      <c r="AO626" s="7">
        <v>0</v>
      </c>
      <c r="AP626" s="9" t="s">
        <v>103</v>
      </c>
      <c r="AQ626" s="7">
        <v>0</v>
      </c>
      <c r="AR626" s="9" t="s">
        <v>103</v>
      </c>
      <c r="AS626" s="7">
        <v>0</v>
      </c>
      <c r="AT626" s="3" t="s">
        <v>103</v>
      </c>
      <c r="AU626" s="7">
        <v>0</v>
      </c>
      <c r="AV626" s="3" t="s">
        <v>103</v>
      </c>
      <c r="AW626" s="7">
        <v>0</v>
      </c>
      <c r="AX626" s="3" t="s">
        <v>103</v>
      </c>
      <c r="AY626" s="7">
        <v>0</v>
      </c>
      <c r="AZ626" s="3" t="s">
        <v>103</v>
      </c>
      <c r="BA626" s="9">
        <v>0</v>
      </c>
      <c r="BB626" s="3" t="s">
        <v>103</v>
      </c>
      <c r="BC626" s="3">
        <f t="shared" si="37"/>
        <v>0</v>
      </c>
      <c r="BD626" s="8">
        <f t="shared" si="38"/>
        <v>15528629</v>
      </c>
      <c r="BE626" s="43">
        <v>0</v>
      </c>
      <c r="BF626" s="43">
        <v>0</v>
      </c>
      <c r="BG626" s="43">
        <v>0</v>
      </c>
      <c r="BH626" s="43">
        <v>0</v>
      </c>
      <c r="BI626" s="17">
        <v>45291</v>
      </c>
      <c r="BJ626" s="17">
        <v>45291</v>
      </c>
      <c r="BK626" s="183">
        <f t="shared" ca="1" si="39"/>
        <v>-838</v>
      </c>
      <c r="BL626" s="9" t="s">
        <v>106</v>
      </c>
      <c r="BM626" s="9" t="s">
        <v>6316</v>
      </c>
      <c r="BN626" s="9" t="s">
        <v>107</v>
      </c>
      <c r="BO626" s="9" t="s">
        <v>6328</v>
      </c>
      <c r="BP626" s="9">
        <v>1</v>
      </c>
      <c r="BQ626" s="10" t="s">
        <v>5517</v>
      </c>
      <c r="BR626" s="17">
        <v>45071</v>
      </c>
      <c r="BS626" s="9" t="s">
        <v>6329</v>
      </c>
      <c r="BT626" s="17">
        <v>45076</v>
      </c>
      <c r="BU626" s="10" t="s">
        <v>6330</v>
      </c>
      <c r="BV626" s="9" t="s">
        <v>6331</v>
      </c>
      <c r="BW626" s="9" t="s">
        <v>113</v>
      </c>
      <c r="BX626" s="10" t="s">
        <v>132</v>
      </c>
      <c r="BY626" s="9" t="s">
        <v>103</v>
      </c>
      <c r="BZ626" s="9" t="s">
        <v>103</v>
      </c>
      <c r="CA626" s="9" t="s">
        <v>103</v>
      </c>
      <c r="CB626" s="9" t="s">
        <v>103</v>
      </c>
      <c r="CC626" s="9" t="s">
        <v>103</v>
      </c>
      <c r="CD626" s="10" t="s">
        <v>6332</v>
      </c>
      <c r="CE626" s="12">
        <v>45604</v>
      </c>
      <c r="CF626" s="175"/>
      <c r="CG626" s="175"/>
      <c r="CH626" s="182" t="s">
        <v>347</v>
      </c>
      <c r="CI626" s="182" t="s">
        <v>121</v>
      </c>
      <c r="CJ626" s="182" t="s">
        <v>99</v>
      </c>
      <c r="CK626" s="182" t="s">
        <v>179</v>
      </c>
    </row>
    <row r="627" spans="1:89" ht="126" x14ac:dyDescent="0.25">
      <c r="A627" s="140">
        <v>218</v>
      </c>
      <c r="B627" s="11" t="s">
        <v>6333</v>
      </c>
      <c r="C627" s="9" t="s">
        <v>6334</v>
      </c>
      <c r="D627" s="9" t="s">
        <v>1118</v>
      </c>
      <c r="E627" s="17">
        <v>45065</v>
      </c>
      <c r="F627" s="10" t="s">
        <v>6335</v>
      </c>
      <c r="G627" s="10" t="s">
        <v>91</v>
      </c>
      <c r="H627" s="11" t="s">
        <v>92</v>
      </c>
      <c r="I627" s="11" t="s">
        <v>93</v>
      </c>
      <c r="J627" s="19">
        <v>1084730639</v>
      </c>
      <c r="K627" s="9">
        <v>4</v>
      </c>
      <c r="L627" s="9" t="s">
        <v>94</v>
      </c>
      <c r="M627" s="9" t="s">
        <v>5692</v>
      </c>
      <c r="N627" s="10" t="s">
        <v>1038</v>
      </c>
      <c r="O627" s="11" t="s">
        <v>97</v>
      </c>
      <c r="P627" s="3" t="s">
        <v>98</v>
      </c>
      <c r="Q627" s="10" t="s">
        <v>99</v>
      </c>
      <c r="R627" s="10" t="s">
        <v>653</v>
      </c>
      <c r="S627" s="10" t="s">
        <v>654</v>
      </c>
      <c r="T627" s="11">
        <v>52032888</v>
      </c>
      <c r="U627" s="10" t="s">
        <v>653</v>
      </c>
      <c r="V627" s="11" t="s">
        <v>655</v>
      </c>
      <c r="W627" s="10" t="s">
        <v>103</v>
      </c>
      <c r="X627" s="10" t="s">
        <v>103</v>
      </c>
      <c r="Y627" s="9" t="s">
        <v>104</v>
      </c>
      <c r="Z627" s="18">
        <v>57427571</v>
      </c>
      <c r="AA627" s="10" t="s">
        <v>103</v>
      </c>
      <c r="AB627" s="10" t="s">
        <v>103</v>
      </c>
      <c r="AC627" s="79">
        <v>7589549</v>
      </c>
      <c r="AD627" s="6" t="s">
        <v>103</v>
      </c>
      <c r="AE627" s="9">
        <v>85323</v>
      </c>
      <c r="AF627" s="9">
        <v>290323</v>
      </c>
      <c r="AG627" s="19">
        <v>2022011000068</v>
      </c>
      <c r="AH627" s="20">
        <v>45076</v>
      </c>
      <c r="AI627" s="17">
        <v>45082</v>
      </c>
      <c r="AJ627" s="9" t="s">
        <v>103</v>
      </c>
      <c r="AK627" s="9" t="s">
        <v>103</v>
      </c>
      <c r="AL627" s="19" t="s">
        <v>103</v>
      </c>
      <c r="AM627" s="9" t="s">
        <v>103</v>
      </c>
      <c r="AN627" s="17" t="s">
        <v>103</v>
      </c>
      <c r="AO627" s="7">
        <v>0</v>
      </c>
      <c r="AP627" s="9" t="s">
        <v>103</v>
      </c>
      <c r="AQ627" s="7">
        <v>0</v>
      </c>
      <c r="AR627" s="9" t="s">
        <v>103</v>
      </c>
      <c r="AS627" s="7">
        <v>0</v>
      </c>
      <c r="AT627" s="3" t="s">
        <v>103</v>
      </c>
      <c r="AU627" s="7">
        <v>0</v>
      </c>
      <c r="AV627" s="3" t="s">
        <v>103</v>
      </c>
      <c r="AW627" s="7">
        <v>0</v>
      </c>
      <c r="AX627" s="3" t="s">
        <v>103</v>
      </c>
      <c r="AY627" s="7">
        <v>0</v>
      </c>
      <c r="AZ627" s="3" t="s">
        <v>103</v>
      </c>
      <c r="BA627" s="9">
        <v>0</v>
      </c>
      <c r="BB627" s="3" t="s">
        <v>103</v>
      </c>
      <c r="BC627" s="3">
        <f t="shared" si="37"/>
        <v>0</v>
      </c>
      <c r="BD627" s="8">
        <f t="shared" si="38"/>
        <v>57427571</v>
      </c>
      <c r="BE627" s="43">
        <v>0</v>
      </c>
      <c r="BF627" s="43">
        <v>0</v>
      </c>
      <c r="BG627" s="43">
        <v>0</v>
      </c>
      <c r="BH627" s="43">
        <v>0</v>
      </c>
      <c r="BI627" s="17">
        <v>45291</v>
      </c>
      <c r="BJ627" s="17">
        <v>45291</v>
      </c>
      <c r="BK627" s="183">
        <f t="shared" ca="1" si="39"/>
        <v>-838</v>
      </c>
      <c r="BL627" s="9" t="s">
        <v>127</v>
      </c>
      <c r="BM627" s="10" t="s">
        <v>3664</v>
      </c>
      <c r="BN627" s="9" t="s">
        <v>107</v>
      </c>
      <c r="BO627" s="9" t="s">
        <v>6336</v>
      </c>
      <c r="BP627" s="9">
        <v>0</v>
      </c>
      <c r="BQ627" s="10" t="s">
        <v>109</v>
      </c>
      <c r="BR627" s="17">
        <v>45077</v>
      </c>
      <c r="BS627" s="9" t="s">
        <v>6298</v>
      </c>
      <c r="BT627" s="17">
        <v>45082</v>
      </c>
      <c r="BU627" s="10" t="s">
        <v>6337</v>
      </c>
      <c r="BV627" s="9" t="s">
        <v>131</v>
      </c>
      <c r="BW627" s="124" t="s">
        <v>113</v>
      </c>
      <c r="BX627" s="10" t="s">
        <v>132</v>
      </c>
      <c r="BY627" s="9" t="s">
        <v>103</v>
      </c>
      <c r="BZ627" s="10" t="s">
        <v>5095</v>
      </c>
      <c r="CA627" s="9" t="s">
        <v>103</v>
      </c>
      <c r="CB627" s="9" t="s">
        <v>117</v>
      </c>
      <c r="CC627" s="9" t="s">
        <v>6338</v>
      </c>
      <c r="CD627" s="10" t="s">
        <v>6339</v>
      </c>
      <c r="CE627" s="12" t="s">
        <v>103</v>
      </c>
      <c r="CF627" s="175"/>
      <c r="CG627" s="175"/>
      <c r="CH627" s="182" t="s">
        <v>245</v>
      </c>
      <c r="CI627" s="182" t="s">
        <v>246</v>
      </c>
      <c r="CJ627" s="182" t="s">
        <v>99</v>
      </c>
      <c r="CK627" s="182" t="s">
        <v>247</v>
      </c>
    </row>
    <row r="628" spans="1:89" ht="72" x14ac:dyDescent="0.25">
      <c r="A628" s="140">
        <v>552</v>
      </c>
      <c r="B628" s="10" t="s">
        <v>6340</v>
      </c>
      <c r="C628" s="9" t="s">
        <v>6341</v>
      </c>
      <c r="D628" s="9" t="s">
        <v>1729</v>
      </c>
      <c r="E628" s="17">
        <v>45065</v>
      </c>
      <c r="F628" s="10" t="s">
        <v>6342</v>
      </c>
      <c r="G628" s="10" t="s">
        <v>91</v>
      </c>
      <c r="H628" s="11" t="s">
        <v>92</v>
      </c>
      <c r="I628" s="11" t="s">
        <v>93</v>
      </c>
      <c r="J628" s="19">
        <v>1152685868</v>
      </c>
      <c r="K628" s="9">
        <v>8</v>
      </c>
      <c r="L628" s="9" t="s">
        <v>94</v>
      </c>
      <c r="M628" s="9" t="s">
        <v>1255</v>
      </c>
      <c r="N628" s="10" t="s">
        <v>6343</v>
      </c>
      <c r="O628" s="11" t="s">
        <v>97</v>
      </c>
      <c r="P628" s="3" t="s">
        <v>98</v>
      </c>
      <c r="Q628" s="9" t="s">
        <v>99</v>
      </c>
      <c r="R628" s="10" t="s">
        <v>1221</v>
      </c>
      <c r="S628" s="10" t="s">
        <v>1222</v>
      </c>
      <c r="T628" s="10">
        <v>14238439</v>
      </c>
      <c r="U628" s="2" t="s">
        <v>1221</v>
      </c>
      <c r="V628" s="10" t="s">
        <v>103</v>
      </c>
      <c r="W628" s="10" t="s">
        <v>103</v>
      </c>
      <c r="X628" s="10" t="s">
        <v>103</v>
      </c>
      <c r="Y628" s="9" t="s">
        <v>104</v>
      </c>
      <c r="Z628" s="18">
        <v>39890673</v>
      </c>
      <c r="AA628" s="10" t="s">
        <v>103</v>
      </c>
      <c r="AB628" s="10" t="s">
        <v>103</v>
      </c>
      <c r="AC628" s="18">
        <v>5464476</v>
      </c>
      <c r="AD628" s="6" t="s">
        <v>103</v>
      </c>
      <c r="AE628" s="9">
        <v>78623</v>
      </c>
      <c r="AF628" s="9">
        <v>278023</v>
      </c>
      <c r="AG628" s="19">
        <v>2022011000068</v>
      </c>
      <c r="AH628" s="20">
        <v>45071</v>
      </c>
      <c r="AI628" s="17">
        <v>45078</v>
      </c>
      <c r="AJ628" s="9" t="s">
        <v>103</v>
      </c>
      <c r="AK628" s="9" t="s">
        <v>103</v>
      </c>
      <c r="AL628" s="19" t="s">
        <v>103</v>
      </c>
      <c r="AM628" s="9" t="s">
        <v>103</v>
      </c>
      <c r="AN628" s="17" t="s">
        <v>103</v>
      </c>
      <c r="AO628" s="7">
        <v>0</v>
      </c>
      <c r="AP628" s="9" t="s">
        <v>103</v>
      </c>
      <c r="AQ628" s="7">
        <v>0</v>
      </c>
      <c r="AR628" s="9" t="s">
        <v>103</v>
      </c>
      <c r="AS628" s="7">
        <v>0</v>
      </c>
      <c r="AT628" s="3" t="s">
        <v>103</v>
      </c>
      <c r="AU628" s="7">
        <v>0</v>
      </c>
      <c r="AV628" s="3" t="s">
        <v>103</v>
      </c>
      <c r="AW628" s="7">
        <v>0</v>
      </c>
      <c r="AX628" s="3" t="s">
        <v>103</v>
      </c>
      <c r="AY628" s="7">
        <v>0</v>
      </c>
      <c r="AZ628" s="3" t="s">
        <v>103</v>
      </c>
      <c r="BA628" s="9">
        <v>0</v>
      </c>
      <c r="BB628" s="13" t="s">
        <v>103</v>
      </c>
      <c r="BC628" s="3">
        <f t="shared" si="37"/>
        <v>0</v>
      </c>
      <c r="BD628" s="8">
        <f t="shared" si="38"/>
        <v>39890673</v>
      </c>
      <c r="BE628" s="43">
        <v>0</v>
      </c>
      <c r="BF628" s="43">
        <v>0</v>
      </c>
      <c r="BG628" s="43">
        <v>0</v>
      </c>
      <c r="BH628" s="43">
        <v>0</v>
      </c>
      <c r="BI628" s="17">
        <v>45291</v>
      </c>
      <c r="BJ628" s="17">
        <v>45291</v>
      </c>
      <c r="BK628" s="183">
        <f t="shared" ca="1" si="39"/>
        <v>-838</v>
      </c>
      <c r="BL628" s="10" t="s">
        <v>127</v>
      </c>
      <c r="BM628" s="9" t="s">
        <v>770</v>
      </c>
      <c r="BN628" s="9" t="s">
        <v>107</v>
      </c>
      <c r="BO628" s="9" t="s">
        <v>6344</v>
      </c>
      <c r="BP628" s="9">
        <v>0</v>
      </c>
      <c r="BQ628" s="10" t="s">
        <v>109</v>
      </c>
      <c r="BR628" s="17">
        <v>45072</v>
      </c>
      <c r="BS628" s="9" t="s">
        <v>6286</v>
      </c>
      <c r="BT628" s="17">
        <v>45072</v>
      </c>
      <c r="BU628" s="10" t="s">
        <v>6345</v>
      </c>
      <c r="BV628" s="9" t="s">
        <v>131</v>
      </c>
      <c r="BW628" s="9" t="s">
        <v>113</v>
      </c>
      <c r="BX628" s="10" t="s">
        <v>132</v>
      </c>
      <c r="BY628" s="9" t="s">
        <v>103</v>
      </c>
      <c r="BZ628" s="10" t="s">
        <v>1182</v>
      </c>
      <c r="CA628" s="9" t="s">
        <v>103</v>
      </c>
      <c r="CB628" s="9" t="s">
        <v>160</v>
      </c>
      <c r="CC628" s="9" t="s">
        <v>6346</v>
      </c>
      <c r="CD628" s="10" t="s">
        <v>6347</v>
      </c>
      <c r="CE628" s="12" t="s">
        <v>103</v>
      </c>
      <c r="CF628" s="175"/>
      <c r="CG628" s="175"/>
      <c r="CH628" s="182" t="s">
        <v>1227</v>
      </c>
      <c r="CI628" s="182" t="s">
        <v>494</v>
      </c>
      <c r="CJ628" s="182" t="s">
        <v>99</v>
      </c>
      <c r="CK628" s="182" t="s">
        <v>1228</v>
      </c>
    </row>
    <row r="629" spans="1:89" ht="79.5" customHeight="1" x14ac:dyDescent="0.25">
      <c r="A629" s="140">
        <v>734</v>
      </c>
      <c r="B629" s="11" t="s">
        <v>6348</v>
      </c>
      <c r="C629" s="9" t="s">
        <v>6349</v>
      </c>
      <c r="D629" s="9" t="s">
        <v>1729</v>
      </c>
      <c r="E629" s="17">
        <v>45069</v>
      </c>
      <c r="F629" s="10" t="s">
        <v>6350</v>
      </c>
      <c r="G629" s="10" t="s">
        <v>5809</v>
      </c>
      <c r="H629" s="10" t="s">
        <v>1732</v>
      </c>
      <c r="I629" s="10" t="s">
        <v>1453</v>
      </c>
      <c r="J629" s="19">
        <v>860002534</v>
      </c>
      <c r="K629" s="9">
        <v>0</v>
      </c>
      <c r="L629" s="9" t="s">
        <v>1735</v>
      </c>
      <c r="M629" s="3" t="s">
        <v>95</v>
      </c>
      <c r="N629" s="23" t="s">
        <v>6351</v>
      </c>
      <c r="O629" s="11" t="s">
        <v>97</v>
      </c>
      <c r="P629" s="10" t="s">
        <v>1388</v>
      </c>
      <c r="Q629" s="10" t="s">
        <v>6327</v>
      </c>
      <c r="R629" s="10" t="s">
        <v>867</v>
      </c>
      <c r="S629" s="161" t="s">
        <v>866</v>
      </c>
      <c r="T629" s="162">
        <v>22736411</v>
      </c>
      <c r="U629" s="116" t="s">
        <v>867</v>
      </c>
      <c r="V629" s="161" t="s">
        <v>1737</v>
      </c>
      <c r="W629" s="10" t="s">
        <v>103</v>
      </c>
      <c r="X629" s="10" t="s">
        <v>103</v>
      </c>
      <c r="Y629" s="9" t="s">
        <v>185</v>
      </c>
      <c r="Z629" s="18">
        <v>32837103</v>
      </c>
      <c r="AA629" s="10" t="s">
        <v>103</v>
      </c>
      <c r="AB629" s="10" t="s">
        <v>103</v>
      </c>
      <c r="AC629" s="18" t="s">
        <v>103</v>
      </c>
      <c r="AD629" s="6" t="s">
        <v>103</v>
      </c>
      <c r="AE629" s="9">
        <v>92323</v>
      </c>
      <c r="AF629" s="9">
        <v>277123</v>
      </c>
      <c r="AG629" s="19" t="s">
        <v>103</v>
      </c>
      <c r="AH629" s="17">
        <v>45071</v>
      </c>
      <c r="AI629" s="17">
        <v>45071</v>
      </c>
      <c r="AJ629" s="9" t="s">
        <v>103</v>
      </c>
      <c r="AK629" s="9" t="s">
        <v>103</v>
      </c>
      <c r="AL629" s="19" t="s">
        <v>103</v>
      </c>
      <c r="AM629" s="9" t="s">
        <v>103</v>
      </c>
      <c r="AN629" s="17" t="s">
        <v>103</v>
      </c>
      <c r="AO629" s="7">
        <v>2225781</v>
      </c>
      <c r="AP629" s="17">
        <v>45373</v>
      </c>
      <c r="AQ629" s="7">
        <v>0</v>
      </c>
      <c r="AR629" s="9" t="s">
        <v>103</v>
      </c>
      <c r="AS629" s="7">
        <v>0</v>
      </c>
      <c r="AT629" s="3" t="s">
        <v>103</v>
      </c>
      <c r="AU629" s="7">
        <v>0</v>
      </c>
      <c r="AV629" s="3" t="s">
        <v>103</v>
      </c>
      <c r="AW629" s="7">
        <v>0</v>
      </c>
      <c r="AX629" s="3" t="s">
        <v>103</v>
      </c>
      <c r="AY629" s="7">
        <v>0</v>
      </c>
      <c r="AZ629" s="3" t="s">
        <v>103</v>
      </c>
      <c r="BA629" s="9">
        <v>1</v>
      </c>
      <c r="BB629" s="39">
        <v>45373</v>
      </c>
      <c r="BC629" s="3">
        <f t="shared" si="37"/>
        <v>22</v>
      </c>
      <c r="BD629" s="8">
        <f t="shared" si="38"/>
        <v>35062884</v>
      </c>
      <c r="BE629" s="43">
        <v>0</v>
      </c>
      <c r="BF629" s="43">
        <v>0</v>
      </c>
      <c r="BG629" s="43">
        <v>0</v>
      </c>
      <c r="BH629" s="43">
        <v>0</v>
      </c>
      <c r="BI629" s="17">
        <v>45376</v>
      </c>
      <c r="BJ629" s="17">
        <v>45398</v>
      </c>
      <c r="BK629" s="183">
        <f t="shared" ca="1" si="39"/>
        <v>-731</v>
      </c>
      <c r="BL629" s="9" t="s">
        <v>106</v>
      </c>
      <c r="BM629" s="9" t="s">
        <v>4539</v>
      </c>
      <c r="BN629" s="9" t="s">
        <v>103</v>
      </c>
      <c r="BO629" s="9" t="s">
        <v>103</v>
      </c>
      <c r="BP629" s="9" t="s">
        <v>103</v>
      </c>
      <c r="BQ629" s="9" t="s">
        <v>103</v>
      </c>
      <c r="BR629" s="9" t="s">
        <v>103</v>
      </c>
      <c r="BS629" s="9" t="s">
        <v>103</v>
      </c>
      <c r="BT629" s="9" t="s">
        <v>103</v>
      </c>
      <c r="BU629" s="10" t="s">
        <v>103</v>
      </c>
      <c r="BV629" s="10" t="s">
        <v>6352</v>
      </c>
      <c r="BW629" s="9" t="s">
        <v>113</v>
      </c>
      <c r="BX629" s="9" t="s">
        <v>6353</v>
      </c>
      <c r="BY629" s="11" t="s">
        <v>103</v>
      </c>
      <c r="BZ629" s="11" t="s">
        <v>103</v>
      </c>
      <c r="CA629" s="11" t="s">
        <v>103</v>
      </c>
      <c r="CB629" s="11" t="s">
        <v>103</v>
      </c>
      <c r="CC629" s="11" t="s">
        <v>103</v>
      </c>
      <c r="CD629" s="34" t="s">
        <v>6354</v>
      </c>
      <c r="CE629" s="12">
        <v>45565</v>
      </c>
      <c r="CF629" s="175"/>
      <c r="CG629" s="175"/>
      <c r="CH629" s="182" t="s">
        <v>347</v>
      </c>
      <c r="CI629" s="182" t="s">
        <v>121</v>
      </c>
      <c r="CJ629" s="182" t="s">
        <v>99</v>
      </c>
      <c r="CK629" s="182" t="s">
        <v>179</v>
      </c>
    </row>
    <row r="630" spans="1:89" ht="90" x14ac:dyDescent="0.25">
      <c r="A630" s="140">
        <v>778</v>
      </c>
      <c r="B630" s="2" t="s">
        <v>6355</v>
      </c>
      <c r="C630" s="3" t="s">
        <v>6356</v>
      </c>
      <c r="D630" s="3" t="s">
        <v>165</v>
      </c>
      <c r="E630" s="4">
        <v>45072</v>
      </c>
      <c r="F630" s="2" t="s">
        <v>6357</v>
      </c>
      <c r="G630" s="2" t="s">
        <v>91</v>
      </c>
      <c r="H630" s="11" t="s">
        <v>92</v>
      </c>
      <c r="I630" s="11" t="s">
        <v>93</v>
      </c>
      <c r="J630" s="5">
        <v>79526197</v>
      </c>
      <c r="K630" s="3">
        <v>8</v>
      </c>
      <c r="L630" s="3" t="s">
        <v>94</v>
      </c>
      <c r="M630" s="3" t="s">
        <v>95</v>
      </c>
      <c r="N630" s="2" t="s">
        <v>6358</v>
      </c>
      <c r="O630" s="11" t="s">
        <v>97</v>
      </c>
      <c r="P630" s="3" t="s">
        <v>98</v>
      </c>
      <c r="Q630" s="10" t="s">
        <v>99</v>
      </c>
      <c r="R630" s="10" t="s">
        <v>169</v>
      </c>
      <c r="S630" s="2" t="s">
        <v>170</v>
      </c>
      <c r="T630" s="2">
        <v>73583226</v>
      </c>
      <c r="U630" s="10" t="s">
        <v>169</v>
      </c>
      <c r="V630" s="11" t="s">
        <v>184</v>
      </c>
      <c r="W630" s="2" t="s">
        <v>103</v>
      </c>
      <c r="X630" s="2" t="s">
        <v>103</v>
      </c>
      <c r="Y630" s="9" t="s">
        <v>104</v>
      </c>
      <c r="Z630" s="6">
        <v>124590076</v>
      </c>
      <c r="AA630" s="2" t="s">
        <v>103</v>
      </c>
      <c r="AB630" s="2" t="s">
        <v>103</v>
      </c>
      <c r="AC630" s="6">
        <v>17304178</v>
      </c>
      <c r="AD630" s="6" t="s">
        <v>103</v>
      </c>
      <c r="AE630" s="3">
        <v>93523</v>
      </c>
      <c r="AF630" s="3">
        <v>290423</v>
      </c>
      <c r="AG630" s="5">
        <v>2018011001175</v>
      </c>
      <c r="AH630" s="36">
        <v>45076</v>
      </c>
      <c r="AI630" s="4">
        <v>45077</v>
      </c>
      <c r="AJ630" s="3" t="s">
        <v>103</v>
      </c>
      <c r="AK630" s="3" t="s">
        <v>103</v>
      </c>
      <c r="AL630" s="5" t="s">
        <v>103</v>
      </c>
      <c r="AM630" s="3" t="s">
        <v>103</v>
      </c>
      <c r="AN630" s="4" t="s">
        <v>103</v>
      </c>
      <c r="AO630" s="7">
        <v>0</v>
      </c>
      <c r="AP630" s="3" t="s">
        <v>103</v>
      </c>
      <c r="AQ630" s="7">
        <v>0</v>
      </c>
      <c r="AR630" s="3" t="s">
        <v>103</v>
      </c>
      <c r="AS630" s="7">
        <v>0</v>
      </c>
      <c r="AT630" s="3" t="s">
        <v>103</v>
      </c>
      <c r="AU630" s="7">
        <v>0</v>
      </c>
      <c r="AV630" s="3" t="s">
        <v>103</v>
      </c>
      <c r="AW630" s="7">
        <v>0</v>
      </c>
      <c r="AX630" s="3" t="s">
        <v>103</v>
      </c>
      <c r="AY630" s="7">
        <v>0</v>
      </c>
      <c r="AZ630" s="3" t="s">
        <v>103</v>
      </c>
      <c r="BA630" s="3">
        <v>0</v>
      </c>
      <c r="BB630" s="13" t="s">
        <v>103</v>
      </c>
      <c r="BC630" s="3">
        <f t="shared" si="37"/>
        <v>0</v>
      </c>
      <c r="BD630" s="8">
        <f t="shared" si="38"/>
        <v>124590076</v>
      </c>
      <c r="BE630" s="43">
        <v>0</v>
      </c>
      <c r="BF630" s="43">
        <v>0</v>
      </c>
      <c r="BG630" s="43">
        <v>0</v>
      </c>
      <c r="BH630" s="43">
        <v>0</v>
      </c>
      <c r="BI630" s="17">
        <v>45291</v>
      </c>
      <c r="BJ630" s="17">
        <v>45291</v>
      </c>
      <c r="BK630" s="183">
        <f t="shared" ca="1" si="39"/>
        <v>-838</v>
      </c>
      <c r="BL630" s="3" t="s">
        <v>127</v>
      </c>
      <c r="BM630" s="10" t="s">
        <v>95</v>
      </c>
      <c r="BN630" s="9" t="s">
        <v>107</v>
      </c>
      <c r="BO630" s="3" t="s">
        <v>6359</v>
      </c>
      <c r="BP630" s="9">
        <v>0</v>
      </c>
      <c r="BQ630" s="2" t="s">
        <v>6360</v>
      </c>
      <c r="BR630" s="4">
        <v>45076</v>
      </c>
      <c r="BS630" s="4" t="s">
        <v>6361</v>
      </c>
      <c r="BT630" s="4">
        <v>45077</v>
      </c>
      <c r="BU630" s="2" t="s">
        <v>6362</v>
      </c>
      <c r="BV630" s="9" t="s">
        <v>131</v>
      </c>
      <c r="BW630" s="9" t="s">
        <v>113</v>
      </c>
      <c r="BX630" s="10" t="s">
        <v>132</v>
      </c>
      <c r="BY630" s="9" t="s">
        <v>103</v>
      </c>
      <c r="BZ630" s="11" t="s">
        <v>175</v>
      </c>
      <c r="CA630" s="9" t="s">
        <v>103</v>
      </c>
      <c r="CB630" s="3" t="s">
        <v>160</v>
      </c>
      <c r="CC630" s="3" t="s">
        <v>6363</v>
      </c>
      <c r="CD630" s="2" t="s">
        <v>6364</v>
      </c>
      <c r="CE630" s="12" t="s">
        <v>103</v>
      </c>
      <c r="CF630" s="175"/>
      <c r="CG630" s="175"/>
      <c r="CH630" s="182" t="s">
        <v>178</v>
      </c>
      <c r="CI630" s="182" t="s">
        <v>121</v>
      </c>
      <c r="CJ630" s="182" t="s">
        <v>99</v>
      </c>
      <c r="CK630" s="182" t="s">
        <v>179</v>
      </c>
    </row>
    <row r="631" spans="1:89" ht="90" x14ac:dyDescent="0.25">
      <c r="A631" s="140">
        <v>811</v>
      </c>
      <c r="B631" s="29" t="s">
        <v>6365</v>
      </c>
      <c r="C631" s="3" t="s">
        <v>6366</v>
      </c>
      <c r="D631" s="3" t="s">
        <v>321</v>
      </c>
      <c r="E631" s="4">
        <v>45072</v>
      </c>
      <c r="F631" s="29" t="s">
        <v>6367</v>
      </c>
      <c r="G631" s="2" t="s">
        <v>91</v>
      </c>
      <c r="H631" s="10" t="s">
        <v>1732</v>
      </c>
      <c r="I631" s="2" t="s">
        <v>1453</v>
      </c>
      <c r="J631" s="5">
        <v>860070374</v>
      </c>
      <c r="K631" s="3">
        <v>9</v>
      </c>
      <c r="L631" s="3" t="s">
        <v>1735</v>
      </c>
      <c r="M631" s="3" t="s">
        <v>95</v>
      </c>
      <c r="N631" s="92" t="s">
        <v>6368</v>
      </c>
      <c r="O631" s="11" t="s">
        <v>97</v>
      </c>
      <c r="P631" s="2" t="s">
        <v>1388</v>
      </c>
      <c r="Q631" s="2" t="s">
        <v>6327</v>
      </c>
      <c r="R631" s="10" t="s">
        <v>867</v>
      </c>
      <c r="S631" s="10" t="s">
        <v>1080</v>
      </c>
      <c r="T631" s="28">
        <v>52267258</v>
      </c>
      <c r="U631" s="10" t="s">
        <v>867</v>
      </c>
      <c r="V631" s="10" t="s">
        <v>1081</v>
      </c>
      <c r="W631" s="2" t="s">
        <v>103</v>
      </c>
      <c r="X631" s="2" t="s">
        <v>103</v>
      </c>
      <c r="Y631" s="3" t="s">
        <v>185</v>
      </c>
      <c r="Z631" s="6">
        <v>3700000</v>
      </c>
      <c r="AA631" s="2" t="s">
        <v>103</v>
      </c>
      <c r="AB631" s="2" t="s">
        <v>103</v>
      </c>
      <c r="AC631" s="2" t="s">
        <v>103</v>
      </c>
      <c r="AD631" s="6" t="s">
        <v>103</v>
      </c>
      <c r="AE631" s="3">
        <v>90523</v>
      </c>
      <c r="AF631" s="3">
        <v>305923</v>
      </c>
      <c r="AG631" s="5" t="s">
        <v>103</v>
      </c>
      <c r="AH631" s="61">
        <v>45083</v>
      </c>
      <c r="AI631" s="165">
        <v>45084</v>
      </c>
      <c r="AJ631" s="3" t="s">
        <v>103</v>
      </c>
      <c r="AK631" s="3" t="s">
        <v>103</v>
      </c>
      <c r="AL631" s="5" t="s">
        <v>103</v>
      </c>
      <c r="AM631" s="3" t="s">
        <v>103</v>
      </c>
      <c r="AN631" s="4" t="s">
        <v>103</v>
      </c>
      <c r="AO631" s="7">
        <v>0</v>
      </c>
      <c r="AP631" s="3" t="s">
        <v>103</v>
      </c>
      <c r="AQ631" s="7">
        <v>0</v>
      </c>
      <c r="AR631" s="3" t="s">
        <v>103</v>
      </c>
      <c r="AS631" s="7">
        <v>0</v>
      </c>
      <c r="AT631" s="3" t="s">
        <v>103</v>
      </c>
      <c r="AU631" s="7">
        <v>0</v>
      </c>
      <c r="AV631" s="3" t="s">
        <v>103</v>
      </c>
      <c r="AW631" s="7">
        <v>0</v>
      </c>
      <c r="AX631" s="3" t="s">
        <v>103</v>
      </c>
      <c r="AY631" s="7">
        <v>0</v>
      </c>
      <c r="AZ631" s="3" t="s">
        <v>103</v>
      </c>
      <c r="BA631" s="3">
        <v>1</v>
      </c>
      <c r="BB631" s="39">
        <v>45118</v>
      </c>
      <c r="BC631" s="3">
        <f t="shared" si="37"/>
        <v>5</v>
      </c>
      <c r="BD631" s="8">
        <f t="shared" si="38"/>
        <v>3700000</v>
      </c>
      <c r="BE631" s="43">
        <v>0</v>
      </c>
      <c r="BF631" s="43">
        <v>0</v>
      </c>
      <c r="BG631" s="43">
        <v>0</v>
      </c>
      <c r="BH631" s="43">
        <v>0</v>
      </c>
      <c r="BI631" s="4">
        <v>45444</v>
      </c>
      <c r="BJ631" s="4">
        <v>45449</v>
      </c>
      <c r="BK631" s="183">
        <f t="shared" ca="1" si="39"/>
        <v>-680</v>
      </c>
      <c r="BL631" s="3" t="s">
        <v>127</v>
      </c>
      <c r="BM631" s="3" t="s">
        <v>4539</v>
      </c>
      <c r="BN631" s="3" t="s">
        <v>103</v>
      </c>
      <c r="BO631" s="3" t="s">
        <v>103</v>
      </c>
      <c r="BP631" s="3" t="s">
        <v>103</v>
      </c>
      <c r="BQ631" s="3" t="s">
        <v>103</v>
      </c>
      <c r="BR631" s="3" t="s">
        <v>103</v>
      </c>
      <c r="BS631" s="3" t="s">
        <v>103</v>
      </c>
      <c r="BT631" s="3" t="s">
        <v>103</v>
      </c>
      <c r="BU631" s="2" t="s">
        <v>103</v>
      </c>
      <c r="BV631" s="10" t="s">
        <v>6369</v>
      </c>
      <c r="BW631" s="9" t="s">
        <v>113</v>
      </c>
      <c r="BX631" s="3" t="s">
        <v>2945</v>
      </c>
      <c r="BY631" s="9" t="s">
        <v>103</v>
      </c>
      <c r="BZ631" s="29" t="s">
        <v>103</v>
      </c>
      <c r="CA631" s="3" t="s">
        <v>103</v>
      </c>
      <c r="CB631" s="29" t="s">
        <v>103</v>
      </c>
      <c r="CC631" s="29" t="s">
        <v>103</v>
      </c>
      <c r="CD631" s="2" t="s">
        <v>6370</v>
      </c>
      <c r="CE631" s="12">
        <v>45595</v>
      </c>
      <c r="CF631" s="175"/>
      <c r="CG631" s="175"/>
      <c r="CH631" s="182" t="s">
        <v>347</v>
      </c>
      <c r="CI631" s="182" t="s">
        <v>121</v>
      </c>
      <c r="CJ631" s="182" t="s">
        <v>99</v>
      </c>
      <c r="CK631" s="182" t="s">
        <v>179</v>
      </c>
    </row>
    <row r="632" spans="1:89" ht="108" x14ac:dyDescent="0.25">
      <c r="A632" s="140">
        <v>721</v>
      </c>
      <c r="B632" s="10" t="s">
        <v>6371</v>
      </c>
      <c r="C632" s="9" t="s">
        <v>6372</v>
      </c>
      <c r="D632" s="9" t="s">
        <v>321</v>
      </c>
      <c r="E632" s="17">
        <v>45072</v>
      </c>
      <c r="F632" s="11" t="s">
        <v>6373</v>
      </c>
      <c r="G632" s="10" t="s">
        <v>91</v>
      </c>
      <c r="H632" s="11" t="s">
        <v>92</v>
      </c>
      <c r="I632" s="11" t="s">
        <v>93</v>
      </c>
      <c r="J632" s="19">
        <v>54256189</v>
      </c>
      <c r="K632" s="9">
        <v>9</v>
      </c>
      <c r="L632" s="9" t="s">
        <v>94</v>
      </c>
      <c r="M632" s="9" t="s">
        <v>4564</v>
      </c>
      <c r="N632" s="10" t="s">
        <v>5966</v>
      </c>
      <c r="O632" s="10" t="s">
        <v>384</v>
      </c>
      <c r="P632" s="3" t="s">
        <v>98</v>
      </c>
      <c r="Q632" s="9" t="s">
        <v>99</v>
      </c>
      <c r="R632" s="10" t="s">
        <v>653</v>
      </c>
      <c r="S632" s="10" t="s">
        <v>654</v>
      </c>
      <c r="T632" s="11">
        <v>52032888</v>
      </c>
      <c r="U632" s="10" t="s">
        <v>653</v>
      </c>
      <c r="V632" s="11" t="s">
        <v>655</v>
      </c>
      <c r="W632" s="10" t="s">
        <v>103</v>
      </c>
      <c r="X632" s="10" t="s">
        <v>103</v>
      </c>
      <c r="Y632" s="9" t="s">
        <v>104</v>
      </c>
      <c r="Z632" s="18">
        <v>34001170</v>
      </c>
      <c r="AA632" s="10" t="s">
        <v>103</v>
      </c>
      <c r="AB632" s="10" t="s">
        <v>103</v>
      </c>
      <c r="AC632" s="18">
        <v>4857310</v>
      </c>
      <c r="AD632" s="6" t="s">
        <v>103</v>
      </c>
      <c r="AE632" s="9">
        <v>86223</v>
      </c>
      <c r="AF632" s="9">
        <v>298023</v>
      </c>
      <c r="AG632" s="19">
        <v>2022011000068</v>
      </c>
      <c r="AH632" s="20">
        <v>45078</v>
      </c>
      <c r="AI632" s="39">
        <v>45084</v>
      </c>
      <c r="AJ632" s="9" t="s">
        <v>103</v>
      </c>
      <c r="AK632" s="9" t="s">
        <v>103</v>
      </c>
      <c r="AL632" s="19" t="s">
        <v>103</v>
      </c>
      <c r="AM632" s="9" t="s">
        <v>103</v>
      </c>
      <c r="AN632" s="17" t="s">
        <v>103</v>
      </c>
      <c r="AO632" s="7">
        <v>0</v>
      </c>
      <c r="AP632" s="9" t="s">
        <v>103</v>
      </c>
      <c r="AQ632" s="7">
        <v>0</v>
      </c>
      <c r="AR632" s="9" t="s">
        <v>103</v>
      </c>
      <c r="AS632" s="7">
        <v>0</v>
      </c>
      <c r="AT632" s="3" t="s">
        <v>103</v>
      </c>
      <c r="AU632" s="7">
        <v>0</v>
      </c>
      <c r="AV632" s="3" t="s">
        <v>103</v>
      </c>
      <c r="AW632" s="7">
        <v>0</v>
      </c>
      <c r="AX632" s="3" t="s">
        <v>103</v>
      </c>
      <c r="AY632" s="7">
        <v>0</v>
      </c>
      <c r="AZ632" s="3" t="s">
        <v>103</v>
      </c>
      <c r="BA632" s="9">
        <v>0</v>
      </c>
      <c r="BB632" s="13" t="s">
        <v>103</v>
      </c>
      <c r="BC632" s="3">
        <f t="shared" si="37"/>
        <v>0</v>
      </c>
      <c r="BD632" s="8">
        <f t="shared" si="38"/>
        <v>34001170</v>
      </c>
      <c r="BE632" s="43">
        <v>0</v>
      </c>
      <c r="BF632" s="43">
        <v>0</v>
      </c>
      <c r="BG632" s="43">
        <v>0</v>
      </c>
      <c r="BH632" s="43">
        <v>0</v>
      </c>
      <c r="BI632" s="17">
        <v>45291</v>
      </c>
      <c r="BJ632" s="17">
        <v>45291</v>
      </c>
      <c r="BK632" s="183">
        <f t="shared" ca="1" si="39"/>
        <v>-838</v>
      </c>
      <c r="BL632" s="9" t="s">
        <v>127</v>
      </c>
      <c r="BM632" s="11" t="s">
        <v>2370</v>
      </c>
      <c r="BN632" s="9" t="s">
        <v>107</v>
      </c>
      <c r="BO632" s="9" t="s">
        <v>6374</v>
      </c>
      <c r="BP632" s="9">
        <v>0</v>
      </c>
      <c r="BQ632" s="10" t="s">
        <v>109</v>
      </c>
      <c r="BR632" s="17">
        <v>45079</v>
      </c>
      <c r="BS632" s="9" t="s">
        <v>6375</v>
      </c>
      <c r="BT632" s="17">
        <v>45083</v>
      </c>
      <c r="BU632" s="10" t="s">
        <v>6376</v>
      </c>
      <c r="BV632" s="17" t="s">
        <v>131</v>
      </c>
      <c r="BW632" s="124" t="s">
        <v>113</v>
      </c>
      <c r="BX632" s="10" t="s">
        <v>132</v>
      </c>
      <c r="BY632" s="9" t="s">
        <v>103</v>
      </c>
      <c r="BZ632" s="10" t="s">
        <v>5095</v>
      </c>
      <c r="CA632" s="9" t="s">
        <v>103</v>
      </c>
      <c r="CB632" s="9" t="s">
        <v>117</v>
      </c>
      <c r="CC632" s="9" t="s">
        <v>6377</v>
      </c>
      <c r="CD632" s="10" t="s">
        <v>6378</v>
      </c>
      <c r="CE632" s="12" t="s">
        <v>103</v>
      </c>
      <c r="CF632" s="175"/>
      <c r="CG632" s="175"/>
      <c r="CH632" s="182" t="s">
        <v>245</v>
      </c>
      <c r="CI632" s="182" t="s">
        <v>246</v>
      </c>
      <c r="CJ632" s="182" t="s">
        <v>99</v>
      </c>
      <c r="CK632" s="182" t="s">
        <v>247</v>
      </c>
    </row>
    <row r="633" spans="1:89" ht="72" x14ac:dyDescent="0.25">
      <c r="A633" s="140">
        <v>409</v>
      </c>
      <c r="B633" s="10" t="s">
        <v>6379</v>
      </c>
      <c r="C633" s="9" t="s">
        <v>6380</v>
      </c>
      <c r="D633" s="9" t="s">
        <v>1118</v>
      </c>
      <c r="E633" s="17">
        <v>45076</v>
      </c>
      <c r="F633" s="10" t="s">
        <v>6381</v>
      </c>
      <c r="G633" s="10" t="s">
        <v>91</v>
      </c>
      <c r="H633" s="11" t="s">
        <v>92</v>
      </c>
      <c r="I633" s="11" t="s">
        <v>93</v>
      </c>
      <c r="J633" s="19">
        <v>80778845</v>
      </c>
      <c r="K633" s="9">
        <v>7</v>
      </c>
      <c r="L633" s="9" t="s">
        <v>94</v>
      </c>
      <c r="M633" s="3" t="s">
        <v>95</v>
      </c>
      <c r="N633" s="10" t="s">
        <v>6382</v>
      </c>
      <c r="O633" s="11" t="s">
        <v>97</v>
      </c>
      <c r="P633" s="3" t="s">
        <v>98</v>
      </c>
      <c r="Q633" s="10" t="s">
        <v>99</v>
      </c>
      <c r="R633" s="10" t="s">
        <v>1475</v>
      </c>
      <c r="S633" s="10" t="s">
        <v>1476</v>
      </c>
      <c r="T633" s="10">
        <v>51746389</v>
      </c>
      <c r="U633" s="10" t="s">
        <v>1475</v>
      </c>
      <c r="V633" s="10" t="s">
        <v>103</v>
      </c>
      <c r="W633" s="10" t="s">
        <v>103</v>
      </c>
      <c r="X633" s="10" t="s">
        <v>103</v>
      </c>
      <c r="Y633" s="9" t="s">
        <v>104</v>
      </c>
      <c r="Z633" s="18">
        <v>60564616</v>
      </c>
      <c r="AA633" s="10" t="s">
        <v>103</v>
      </c>
      <c r="AB633" s="10" t="s">
        <v>103</v>
      </c>
      <c r="AC633" s="18">
        <v>8652088</v>
      </c>
      <c r="AD633" s="6" t="s">
        <v>103</v>
      </c>
      <c r="AE633" s="9">
        <v>68023</v>
      </c>
      <c r="AF633" s="9">
        <v>300623</v>
      </c>
      <c r="AG633" s="19">
        <v>2018011001175</v>
      </c>
      <c r="AH633" s="20">
        <v>45079</v>
      </c>
      <c r="AI633" s="39">
        <v>45082</v>
      </c>
      <c r="AJ633" s="9" t="s">
        <v>103</v>
      </c>
      <c r="AK633" s="9" t="s">
        <v>103</v>
      </c>
      <c r="AL633" s="19" t="s">
        <v>103</v>
      </c>
      <c r="AM633" s="9" t="s">
        <v>103</v>
      </c>
      <c r="AN633" s="17" t="s">
        <v>103</v>
      </c>
      <c r="AO633" s="7">
        <v>0</v>
      </c>
      <c r="AP633" s="9" t="s">
        <v>103</v>
      </c>
      <c r="AQ633" s="7">
        <v>0</v>
      </c>
      <c r="AR633" s="9" t="s">
        <v>103</v>
      </c>
      <c r="AS633" s="7">
        <v>0</v>
      </c>
      <c r="AT633" s="3" t="s">
        <v>103</v>
      </c>
      <c r="AU633" s="7">
        <v>0</v>
      </c>
      <c r="AV633" s="3" t="s">
        <v>103</v>
      </c>
      <c r="AW633" s="7">
        <v>0</v>
      </c>
      <c r="AX633" s="3" t="s">
        <v>103</v>
      </c>
      <c r="AY633" s="7">
        <v>0</v>
      </c>
      <c r="AZ633" s="3" t="s">
        <v>103</v>
      </c>
      <c r="BA633" s="9">
        <v>0</v>
      </c>
      <c r="BB633" s="13" t="s">
        <v>103</v>
      </c>
      <c r="BC633" s="3">
        <f t="shared" si="37"/>
        <v>0</v>
      </c>
      <c r="BD633" s="8">
        <f t="shared" si="38"/>
        <v>60564616</v>
      </c>
      <c r="BE633" s="43">
        <v>0</v>
      </c>
      <c r="BF633" s="43">
        <v>0</v>
      </c>
      <c r="BG633" s="43">
        <v>0</v>
      </c>
      <c r="BH633" s="43">
        <v>0</v>
      </c>
      <c r="BI633" s="17">
        <v>45291</v>
      </c>
      <c r="BJ633" s="17">
        <v>45291</v>
      </c>
      <c r="BK633" s="183">
        <f t="shared" ca="1" si="39"/>
        <v>-838</v>
      </c>
      <c r="BL633" s="10" t="s">
        <v>127</v>
      </c>
      <c r="BM633" s="10" t="s">
        <v>95</v>
      </c>
      <c r="BN633" s="9" t="s">
        <v>107</v>
      </c>
      <c r="BO633" s="9" t="s">
        <v>6383</v>
      </c>
      <c r="BP633" s="9">
        <v>0</v>
      </c>
      <c r="BQ633" s="10" t="s">
        <v>4972</v>
      </c>
      <c r="BR633" s="17">
        <v>45079</v>
      </c>
      <c r="BS633" s="9" t="s">
        <v>6384</v>
      </c>
      <c r="BT633" s="17">
        <v>45082</v>
      </c>
      <c r="BU633" s="10" t="s">
        <v>6385</v>
      </c>
      <c r="BV633" s="17" t="s">
        <v>131</v>
      </c>
      <c r="BW633" s="9" t="s">
        <v>113</v>
      </c>
      <c r="BX633" s="10" t="s">
        <v>132</v>
      </c>
      <c r="BY633" s="9" t="s">
        <v>103</v>
      </c>
      <c r="BZ633" s="10" t="s">
        <v>2840</v>
      </c>
      <c r="CA633" s="9" t="s">
        <v>103</v>
      </c>
      <c r="CB633" s="9" t="s">
        <v>160</v>
      </c>
      <c r="CC633" s="9" t="s">
        <v>6386</v>
      </c>
      <c r="CD633" s="10" t="s">
        <v>6387</v>
      </c>
      <c r="CE633" s="12" t="s">
        <v>103</v>
      </c>
      <c r="CF633" s="175"/>
      <c r="CG633" s="175"/>
      <c r="CH633" s="182" t="s">
        <v>1482</v>
      </c>
      <c r="CI633" s="182" t="s">
        <v>494</v>
      </c>
      <c r="CJ633" s="182" t="s">
        <v>99</v>
      </c>
      <c r="CK633" s="182" t="s">
        <v>1483</v>
      </c>
    </row>
    <row r="634" spans="1:89" ht="90" x14ac:dyDescent="0.25">
      <c r="A634" s="140">
        <v>374</v>
      </c>
      <c r="B634" s="10" t="s">
        <v>6388</v>
      </c>
      <c r="C634" s="9" t="s">
        <v>6389</v>
      </c>
      <c r="D634" s="9" t="s">
        <v>1118</v>
      </c>
      <c r="E634" s="17">
        <v>45076</v>
      </c>
      <c r="F634" s="11" t="s">
        <v>6390</v>
      </c>
      <c r="G634" s="10" t="s">
        <v>91</v>
      </c>
      <c r="H634" s="11" t="s">
        <v>92</v>
      </c>
      <c r="I634" s="11" t="s">
        <v>93</v>
      </c>
      <c r="J634" s="19">
        <v>1033739124</v>
      </c>
      <c r="K634" s="9">
        <v>9</v>
      </c>
      <c r="L634" s="9" t="s">
        <v>94</v>
      </c>
      <c r="M634" s="3" t="s">
        <v>95</v>
      </c>
      <c r="N634" s="10" t="s">
        <v>6391</v>
      </c>
      <c r="O634" s="11" t="s">
        <v>97</v>
      </c>
      <c r="P634" s="3" t="s">
        <v>98</v>
      </c>
      <c r="Q634" s="10" t="s">
        <v>99</v>
      </c>
      <c r="R634" s="10" t="s">
        <v>266</v>
      </c>
      <c r="S634" s="10" t="s">
        <v>267</v>
      </c>
      <c r="T634" s="10">
        <v>31905812</v>
      </c>
      <c r="U634" s="10" t="s">
        <v>266</v>
      </c>
      <c r="V634" s="10" t="s">
        <v>268</v>
      </c>
      <c r="W634" s="9" t="s">
        <v>103</v>
      </c>
      <c r="X634" s="9" t="s">
        <v>103</v>
      </c>
      <c r="Y634" s="9" t="s">
        <v>104</v>
      </c>
      <c r="Z634" s="18">
        <v>50738670</v>
      </c>
      <c r="AA634" s="10" t="s">
        <v>103</v>
      </c>
      <c r="AB634" s="10" t="s">
        <v>103</v>
      </c>
      <c r="AC634" s="18">
        <v>6982386</v>
      </c>
      <c r="AD634" s="6" t="s">
        <v>103</v>
      </c>
      <c r="AE634" s="9">
        <v>94623</v>
      </c>
      <c r="AF634" s="9">
        <v>298623</v>
      </c>
      <c r="AG634" s="19">
        <v>2018011001175</v>
      </c>
      <c r="AH634" s="20">
        <v>45078</v>
      </c>
      <c r="AI634" s="39">
        <v>45079</v>
      </c>
      <c r="AJ634" s="9" t="s">
        <v>103</v>
      </c>
      <c r="AK634" s="9" t="s">
        <v>103</v>
      </c>
      <c r="AL634" s="19" t="s">
        <v>103</v>
      </c>
      <c r="AM634" s="9" t="s">
        <v>103</v>
      </c>
      <c r="AN634" s="17" t="s">
        <v>103</v>
      </c>
      <c r="AO634" s="7">
        <v>-2094720</v>
      </c>
      <c r="AP634" s="17">
        <v>45107</v>
      </c>
      <c r="AQ634" s="7">
        <v>0</v>
      </c>
      <c r="AR634" s="9" t="s">
        <v>103</v>
      </c>
      <c r="AS634" s="7">
        <v>0</v>
      </c>
      <c r="AT634" s="3" t="s">
        <v>103</v>
      </c>
      <c r="AU634" s="7">
        <v>0</v>
      </c>
      <c r="AV634" s="3" t="s">
        <v>103</v>
      </c>
      <c r="AW634" s="7">
        <v>0</v>
      </c>
      <c r="AX634" s="3" t="s">
        <v>103</v>
      </c>
      <c r="AY634" s="7">
        <v>0</v>
      </c>
      <c r="AZ634" s="3" t="s">
        <v>103</v>
      </c>
      <c r="BA634" s="9">
        <v>0</v>
      </c>
      <c r="BB634" s="13" t="s">
        <v>103</v>
      </c>
      <c r="BC634" s="3">
        <f t="shared" si="37"/>
        <v>0</v>
      </c>
      <c r="BD634" s="8">
        <f t="shared" si="38"/>
        <v>48643950</v>
      </c>
      <c r="BE634" s="43">
        <v>0</v>
      </c>
      <c r="BF634" s="43">
        <v>0</v>
      </c>
      <c r="BG634" s="43">
        <v>0</v>
      </c>
      <c r="BH634" s="43">
        <v>0</v>
      </c>
      <c r="BI634" s="17">
        <v>45291</v>
      </c>
      <c r="BJ634" s="17">
        <v>45291</v>
      </c>
      <c r="BK634" s="183">
        <f t="shared" ca="1" si="39"/>
        <v>-838</v>
      </c>
      <c r="BL634" s="10" t="s">
        <v>127</v>
      </c>
      <c r="BM634" s="10" t="s">
        <v>95</v>
      </c>
      <c r="BN634" s="9" t="s">
        <v>107</v>
      </c>
      <c r="BO634" s="9" t="s">
        <v>6392</v>
      </c>
      <c r="BP634" s="9">
        <v>0</v>
      </c>
      <c r="BQ634" s="10" t="s">
        <v>4972</v>
      </c>
      <c r="BR634" s="17">
        <v>45079</v>
      </c>
      <c r="BS634" s="9" t="s">
        <v>6393</v>
      </c>
      <c r="BT634" s="17">
        <v>45079</v>
      </c>
      <c r="BU634" s="10" t="s">
        <v>6394</v>
      </c>
      <c r="BV634" s="17" t="s">
        <v>6395</v>
      </c>
      <c r="BW634" s="9" t="s">
        <v>113</v>
      </c>
      <c r="BX634" s="10" t="s">
        <v>132</v>
      </c>
      <c r="BY634" s="9" t="s">
        <v>103</v>
      </c>
      <c r="BZ634" s="11" t="s">
        <v>451</v>
      </c>
      <c r="CA634" s="9" t="s">
        <v>103</v>
      </c>
      <c r="CB634" s="9" t="s">
        <v>117</v>
      </c>
      <c r="CC634" s="9" t="s">
        <v>6396</v>
      </c>
      <c r="CD634" s="10" t="s">
        <v>6397</v>
      </c>
      <c r="CE634" s="12" t="s">
        <v>103</v>
      </c>
      <c r="CF634" s="175"/>
      <c r="CG634" s="175"/>
      <c r="CH634" s="182" t="s">
        <v>275</v>
      </c>
      <c r="CI634" s="182" t="s">
        <v>121</v>
      </c>
      <c r="CJ634" s="182" t="s">
        <v>99</v>
      </c>
      <c r="CK634" s="182" t="s">
        <v>179</v>
      </c>
    </row>
    <row r="635" spans="1:89" ht="90" x14ac:dyDescent="0.25">
      <c r="A635" s="140">
        <v>131</v>
      </c>
      <c r="B635" s="10" t="s">
        <v>6398</v>
      </c>
      <c r="C635" s="9" t="s">
        <v>6399</v>
      </c>
      <c r="D635" s="9" t="s">
        <v>1729</v>
      </c>
      <c r="E635" s="17">
        <v>45076</v>
      </c>
      <c r="F635" s="10" t="s">
        <v>6400</v>
      </c>
      <c r="G635" s="10" t="s">
        <v>91</v>
      </c>
      <c r="H635" s="11" t="s">
        <v>92</v>
      </c>
      <c r="I635" s="11" t="s">
        <v>93</v>
      </c>
      <c r="J635" s="19">
        <v>1026282090</v>
      </c>
      <c r="K635" s="9">
        <v>8</v>
      </c>
      <c r="L635" s="9" t="s">
        <v>94</v>
      </c>
      <c r="M635" s="3" t="s">
        <v>95</v>
      </c>
      <c r="N635" s="10" t="s">
        <v>6401</v>
      </c>
      <c r="O635" s="11" t="s">
        <v>97</v>
      </c>
      <c r="P635" s="3" t="s">
        <v>98</v>
      </c>
      <c r="Q635" s="9" t="s">
        <v>99</v>
      </c>
      <c r="R635" s="10" t="s">
        <v>1221</v>
      </c>
      <c r="S635" s="10" t="s">
        <v>1222</v>
      </c>
      <c r="T635" s="10">
        <v>14238439</v>
      </c>
      <c r="U635" s="2" t="s">
        <v>1221</v>
      </c>
      <c r="V635" s="10" t="s">
        <v>103</v>
      </c>
      <c r="W635" s="10" t="s">
        <v>103</v>
      </c>
      <c r="X635" s="10" t="s">
        <v>103</v>
      </c>
      <c r="Y635" s="9" t="s">
        <v>104</v>
      </c>
      <c r="Z635" s="18">
        <v>53126843</v>
      </c>
      <c r="AA635" s="10" t="s">
        <v>103</v>
      </c>
      <c r="AB635" s="10" t="s">
        <v>103</v>
      </c>
      <c r="AC635" s="18">
        <v>7589549</v>
      </c>
      <c r="AD635" s="6" t="s">
        <v>103</v>
      </c>
      <c r="AE635" s="9">
        <v>87123</v>
      </c>
      <c r="AF635" s="9">
        <v>300523</v>
      </c>
      <c r="AG635" s="19">
        <v>2022011000068</v>
      </c>
      <c r="AH635" s="20">
        <v>45079</v>
      </c>
      <c r="AI635" s="39">
        <v>45082</v>
      </c>
      <c r="AJ635" s="9" t="s">
        <v>103</v>
      </c>
      <c r="AK635" s="9" t="s">
        <v>103</v>
      </c>
      <c r="AL635" s="19" t="s">
        <v>103</v>
      </c>
      <c r="AM635" s="9" t="s">
        <v>103</v>
      </c>
      <c r="AN635" s="17" t="s">
        <v>103</v>
      </c>
      <c r="AO635" s="7">
        <v>0</v>
      </c>
      <c r="AP635" s="9" t="s">
        <v>103</v>
      </c>
      <c r="AQ635" s="7">
        <v>0</v>
      </c>
      <c r="AR635" s="9" t="s">
        <v>103</v>
      </c>
      <c r="AS635" s="7">
        <v>0</v>
      </c>
      <c r="AT635" s="3" t="s">
        <v>103</v>
      </c>
      <c r="AU635" s="7">
        <v>0</v>
      </c>
      <c r="AV635" s="3" t="s">
        <v>103</v>
      </c>
      <c r="AW635" s="7">
        <v>0</v>
      </c>
      <c r="AX635" s="3" t="s">
        <v>103</v>
      </c>
      <c r="AY635" s="7">
        <v>0</v>
      </c>
      <c r="AZ635" s="3" t="s">
        <v>103</v>
      </c>
      <c r="BA635" s="9">
        <v>0</v>
      </c>
      <c r="BB635" s="3" t="s">
        <v>103</v>
      </c>
      <c r="BC635" s="3">
        <f t="shared" si="37"/>
        <v>0</v>
      </c>
      <c r="BD635" s="8">
        <f t="shared" si="38"/>
        <v>53126843</v>
      </c>
      <c r="BE635" s="43">
        <v>0</v>
      </c>
      <c r="BF635" s="43">
        <v>0</v>
      </c>
      <c r="BG635" s="43">
        <v>0</v>
      </c>
      <c r="BH635" s="43">
        <v>0</v>
      </c>
      <c r="BI635" s="17">
        <v>45291</v>
      </c>
      <c r="BJ635" s="17">
        <v>45291</v>
      </c>
      <c r="BK635" s="183">
        <f t="shared" ca="1" si="39"/>
        <v>-838</v>
      </c>
      <c r="BL635" s="9" t="s">
        <v>127</v>
      </c>
      <c r="BM635" s="10" t="s">
        <v>95</v>
      </c>
      <c r="BN635" s="9" t="s">
        <v>107</v>
      </c>
      <c r="BO635" s="9" t="s">
        <v>6402</v>
      </c>
      <c r="BP635" s="9">
        <v>0</v>
      </c>
      <c r="BQ635" s="10" t="s">
        <v>109</v>
      </c>
      <c r="BR635" s="17">
        <v>45079</v>
      </c>
      <c r="BS635" s="9" t="s">
        <v>6403</v>
      </c>
      <c r="BT635" s="17">
        <v>45082</v>
      </c>
      <c r="BU635" s="10" t="s">
        <v>6404</v>
      </c>
      <c r="BV635" s="17" t="s">
        <v>131</v>
      </c>
      <c r="BW635" s="9" t="s">
        <v>113</v>
      </c>
      <c r="BX635" s="10" t="s">
        <v>132</v>
      </c>
      <c r="BY635" s="9" t="s">
        <v>103</v>
      </c>
      <c r="BZ635" s="10" t="s">
        <v>3326</v>
      </c>
      <c r="CA635" s="9" t="s">
        <v>103</v>
      </c>
      <c r="CB635" s="9" t="s">
        <v>117</v>
      </c>
      <c r="CC635" s="9" t="s">
        <v>6405</v>
      </c>
      <c r="CD635" s="10" t="s">
        <v>6406</v>
      </c>
      <c r="CE635" s="12" t="s">
        <v>103</v>
      </c>
      <c r="CF635" s="175"/>
      <c r="CG635" s="175"/>
      <c r="CH635" s="182" t="s">
        <v>1227</v>
      </c>
      <c r="CI635" s="182" t="s">
        <v>494</v>
      </c>
      <c r="CJ635" s="182" t="s">
        <v>99</v>
      </c>
      <c r="CK635" s="182" t="s">
        <v>1228</v>
      </c>
    </row>
    <row r="636" spans="1:89" ht="72" x14ac:dyDescent="0.25">
      <c r="A636" s="140">
        <v>553</v>
      </c>
      <c r="B636" s="10" t="s">
        <v>6407</v>
      </c>
      <c r="C636" s="9" t="s">
        <v>6408</v>
      </c>
      <c r="D636" s="9" t="s">
        <v>1729</v>
      </c>
      <c r="E636" s="17">
        <v>45076</v>
      </c>
      <c r="F636" s="10" t="s">
        <v>6409</v>
      </c>
      <c r="G636" s="10" t="s">
        <v>91</v>
      </c>
      <c r="H636" s="11" t="s">
        <v>92</v>
      </c>
      <c r="I636" s="11" t="s">
        <v>93</v>
      </c>
      <c r="J636" s="19">
        <v>31567234</v>
      </c>
      <c r="K636" s="9">
        <v>3</v>
      </c>
      <c r="L636" s="9" t="s">
        <v>94</v>
      </c>
      <c r="M636" s="9" t="s">
        <v>1550</v>
      </c>
      <c r="N636" s="10" t="s">
        <v>6410</v>
      </c>
      <c r="O636" s="11" t="s">
        <v>97</v>
      </c>
      <c r="P636" s="3" t="s">
        <v>98</v>
      </c>
      <c r="Q636" s="10" t="s">
        <v>99</v>
      </c>
      <c r="R636" s="10" t="s">
        <v>1221</v>
      </c>
      <c r="S636" s="10" t="s">
        <v>1222</v>
      </c>
      <c r="T636" s="10">
        <v>14238439</v>
      </c>
      <c r="U636" s="2" t="s">
        <v>1221</v>
      </c>
      <c r="V636" s="10" t="s">
        <v>103</v>
      </c>
      <c r="W636" s="10" t="s">
        <v>103</v>
      </c>
      <c r="X636" s="10" t="s">
        <v>103</v>
      </c>
      <c r="Y636" s="9" t="s">
        <v>104</v>
      </c>
      <c r="Z636" s="18">
        <v>38251332</v>
      </c>
      <c r="AA636" s="10" t="s">
        <v>103</v>
      </c>
      <c r="AB636" s="10" t="s">
        <v>103</v>
      </c>
      <c r="AC636" s="18">
        <v>5464476</v>
      </c>
      <c r="AD636" s="6" t="s">
        <v>103</v>
      </c>
      <c r="AE636" s="9">
        <v>78723</v>
      </c>
      <c r="AF636" s="9">
        <v>309223</v>
      </c>
      <c r="AG636" s="19">
        <v>2022011000068</v>
      </c>
      <c r="AH636" s="20">
        <v>45084</v>
      </c>
      <c r="AI636" s="39">
        <v>45091</v>
      </c>
      <c r="AJ636" s="9" t="s">
        <v>103</v>
      </c>
      <c r="AK636" s="9" t="s">
        <v>103</v>
      </c>
      <c r="AL636" s="19" t="s">
        <v>103</v>
      </c>
      <c r="AM636" s="9" t="s">
        <v>103</v>
      </c>
      <c r="AN636" s="17" t="s">
        <v>103</v>
      </c>
      <c r="AO636" s="7">
        <v>0</v>
      </c>
      <c r="AP636" s="9" t="s">
        <v>103</v>
      </c>
      <c r="AQ636" s="7">
        <v>0</v>
      </c>
      <c r="AR636" s="9" t="s">
        <v>103</v>
      </c>
      <c r="AS636" s="7">
        <v>0</v>
      </c>
      <c r="AT636" s="3" t="s">
        <v>103</v>
      </c>
      <c r="AU636" s="7">
        <v>0</v>
      </c>
      <c r="AV636" s="3" t="s">
        <v>103</v>
      </c>
      <c r="AW636" s="7">
        <v>0</v>
      </c>
      <c r="AX636" s="3" t="s">
        <v>103</v>
      </c>
      <c r="AY636" s="7">
        <v>0</v>
      </c>
      <c r="AZ636" s="3" t="s">
        <v>103</v>
      </c>
      <c r="BA636" s="9">
        <v>0</v>
      </c>
      <c r="BB636" s="13" t="s">
        <v>103</v>
      </c>
      <c r="BC636" s="3">
        <f t="shared" si="37"/>
        <v>0</v>
      </c>
      <c r="BD636" s="8">
        <f t="shared" si="38"/>
        <v>38251332</v>
      </c>
      <c r="BE636" s="43">
        <v>0</v>
      </c>
      <c r="BF636" s="43">
        <v>0</v>
      </c>
      <c r="BG636" s="43">
        <v>0</v>
      </c>
      <c r="BH636" s="43">
        <v>0</v>
      </c>
      <c r="BI636" s="17">
        <v>45291</v>
      </c>
      <c r="BJ636" s="17">
        <v>45291</v>
      </c>
      <c r="BK636" s="183">
        <f t="shared" ca="1" si="39"/>
        <v>-838</v>
      </c>
      <c r="BL636" s="10" t="s">
        <v>127</v>
      </c>
      <c r="BM636" s="9" t="s">
        <v>1550</v>
      </c>
      <c r="BN636" s="13" t="s">
        <v>107</v>
      </c>
      <c r="BO636" s="44" t="s">
        <v>6411</v>
      </c>
      <c r="BP636" s="9">
        <v>0</v>
      </c>
      <c r="BQ636" s="10" t="s">
        <v>109</v>
      </c>
      <c r="BR636" s="20">
        <v>45086</v>
      </c>
      <c r="BS636" s="10" t="s">
        <v>6412</v>
      </c>
      <c r="BT636" s="20">
        <v>45090</v>
      </c>
      <c r="BU636" s="10" t="s">
        <v>6413</v>
      </c>
      <c r="BV636" s="10" t="s">
        <v>131</v>
      </c>
      <c r="BW636" s="9" t="s">
        <v>113</v>
      </c>
      <c r="BX636" s="10" t="s">
        <v>132</v>
      </c>
      <c r="BY636" s="9" t="s">
        <v>103</v>
      </c>
      <c r="BZ636" s="10" t="s">
        <v>3165</v>
      </c>
      <c r="CA636" s="9" t="s">
        <v>103</v>
      </c>
      <c r="CB636" s="9" t="s">
        <v>117</v>
      </c>
      <c r="CC636" s="9" t="s">
        <v>6414</v>
      </c>
      <c r="CD636" s="10" t="s">
        <v>6415</v>
      </c>
      <c r="CE636" s="12" t="s">
        <v>103</v>
      </c>
      <c r="CF636" s="175"/>
      <c r="CG636" s="175"/>
      <c r="CH636" s="182" t="s">
        <v>1227</v>
      </c>
      <c r="CI636" s="182" t="s">
        <v>494</v>
      </c>
      <c r="CJ636" s="182" t="s">
        <v>99</v>
      </c>
      <c r="CK636" s="182" t="s">
        <v>1228</v>
      </c>
    </row>
    <row r="637" spans="1:89" ht="90" x14ac:dyDescent="0.25">
      <c r="A637" s="140">
        <v>671</v>
      </c>
      <c r="B637" s="10" t="s">
        <v>6416</v>
      </c>
      <c r="C637" s="9" t="s">
        <v>6417</v>
      </c>
      <c r="D637" s="9" t="s">
        <v>1408</v>
      </c>
      <c r="E637" s="17">
        <v>45076</v>
      </c>
      <c r="F637" s="10" t="s">
        <v>6418</v>
      </c>
      <c r="G637" s="10" t="s">
        <v>91</v>
      </c>
      <c r="H637" s="11" t="s">
        <v>92</v>
      </c>
      <c r="I637" s="11" t="s">
        <v>93</v>
      </c>
      <c r="J637" s="19">
        <v>52839123</v>
      </c>
      <c r="K637" s="9">
        <v>9</v>
      </c>
      <c r="L637" s="9" t="s">
        <v>94</v>
      </c>
      <c r="M637" s="3" t="s">
        <v>95</v>
      </c>
      <c r="N637" s="10" t="s">
        <v>6419</v>
      </c>
      <c r="O637" s="11" t="s">
        <v>97</v>
      </c>
      <c r="P637" s="3" t="s">
        <v>98</v>
      </c>
      <c r="Q637" s="10" t="s">
        <v>99</v>
      </c>
      <c r="R637" s="10" t="s">
        <v>371</v>
      </c>
      <c r="S637" s="10" t="s">
        <v>372</v>
      </c>
      <c r="T637" s="28">
        <v>52793194</v>
      </c>
      <c r="U637" s="10" t="s">
        <v>371</v>
      </c>
      <c r="V637" s="10" t="s">
        <v>103</v>
      </c>
      <c r="W637" s="10" t="s">
        <v>103</v>
      </c>
      <c r="X637" s="10" t="s">
        <v>103</v>
      </c>
      <c r="Y637" s="9" t="s">
        <v>104</v>
      </c>
      <c r="Z637" s="18">
        <v>83451676</v>
      </c>
      <c r="AA637" s="10" t="s">
        <v>103</v>
      </c>
      <c r="AB637" s="10" t="s">
        <v>103</v>
      </c>
      <c r="AC637" s="18">
        <v>11921668</v>
      </c>
      <c r="AD637" s="6" t="s">
        <v>103</v>
      </c>
      <c r="AE637" s="9">
        <v>79923</v>
      </c>
      <c r="AF637" s="9">
        <v>298423</v>
      </c>
      <c r="AG637" s="19">
        <v>2018011001175</v>
      </c>
      <c r="AH637" s="20">
        <v>45078</v>
      </c>
      <c r="AI637" s="17">
        <v>45079</v>
      </c>
      <c r="AJ637" s="9" t="s">
        <v>103</v>
      </c>
      <c r="AK637" s="9" t="s">
        <v>103</v>
      </c>
      <c r="AL637" s="19" t="s">
        <v>103</v>
      </c>
      <c r="AM637" s="9" t="s">
        <v>103</v>
      </c>
      <c r="AN637" s="17" t="s">
        <v>103</v>
      </c>
      <c r="AO637" s="7">
        <v>0</v>
      </c>
      <c r="AP637" s="9" t="s">
        <v>103</v>
      </c>
      <c r="AQ637" s="7">
        <v>0</v>
      </c>
      <c r="AR637" s="9" t="s">
        <v>103</v>
      </c>
      <c r="AS637" s="7">
        <v>0</v>
      </c>
      <c r="AT637" s="3" t="s">
        <v>103</v>
      </c>
      <c r="AU637" s="7">
        <v>0</v>
      </c>
      <c r="AV637" s="3" t="s">
        <v>103</v>
      </c>
      <c r="AW637" s="7">
        <v>0</v>
      </c>
      <c r="AX637" s="3" t="s">
        <v>103</v>
      </c>
      <c r="AY637" s="7">
        <v>0</v>
      </c>
      <c r="AZ637" s="3" t="s">
        <v>103</v>
      </c>
      <c r="BA637" s="9">
        <v>0</v>
      </c>
      <c r="BB637" s="13" t="s">
        <v>103</v>
      </c>
      <c r="BC637" s="3">
        <f t="shared" si="37"/>
        <v>0</v>
      </c>
      <c r="BD637" s="8">
        <f t="shared" si="38"/>
        <v>83451676</v>
      </c>
      <c r="BE637" s="43">
        <v>0</v>
      </c>
      <c r="BF637" s="43">
        <v>0</v>
      </c>
      <c r="BG637" s="43">
        <v>0</v>
      </c>
      <c r="BH637" s="43">
        <v>0</v>
      </c>
      <c r="BI637" s="17">
        <v>45291</v>
      </c>
      <c r="BJ637" s="17">
        <v>45291</v>
      </c>
      <c r="BK637" s="183">
        <f t="shared" ca="1" si="39"/>
        <v>-838</v>
      </c>
      <c r="BL637" s="10" t="s">
        <v>127</v>
      </c>
      <c r="BM637" s="10" t="s">
        <v>95</v>
      </c>
      <c r="BN637" s="9" t="s">
        <v>107</v>
      </c>
      <c r="BO637" s="9" t="s">
        <v>6420</v>
      </c>
      <c r="BP637" s="9">
        <v>0</v>
      </c>
      <c r="BQ637" s="10" t="s">
        <v>4972</v>
      </c>
      <c r="BR637" s="17">
        <v>45078</v>
      </c>
      <c r="BS637" s="9" t="s">
        <v>6421</v>
      </c>
      <c r="BT637" s="17">
        <v>45079</v>
      </c>
      <c r="BU637" s="10" t="s">
        <v>6422</v>
      </c>
      <c r="BV637" s="17" t="s">
        <v>131</v>
      </c>
      <c r="BW637" s="9" t="s">
        <v>113</v>
      </c>
      <c r="BX637" s="10" t="s">
        <v>132</v>
      </c>
      <c r="BY637" s="9" t="s">
        <v>103</v>
      </c>
      <c r="BZ637" s="11" t="s">
        <v>196</v>
      </c>
      <c r="CA637" s="9" t="s">
        <v>103</v>
      </c>
      <c r="CB637" s="9" t="s">
        <v>117</v>
      </c>
      <c r="CC637" s="9" t="s">
        <v>6423</v>
      </c>
      <c r="CD637" s="10" t="s">
        <v>6424</v>
      </c>
      <c r="CE637" s="12" t="s">
        <v>103</v>
      </c>
      <c r="CF637" s="175"/>
      <c r="CG637" s="175"/>
      <c r="CH637" s="182" t="s">
        <v>378</v>
      </c>
      <c r="CI637" s="182" t="s">
        <v>121</v>
      </c>
      <c r="CJ637" s="182" t="s">
        <v>99</v>
      </c>
      <c r="CK637" s="182" t="s">
        <v>379</v>
      </c>
    </row>
    <row r="638" spans="1:89" ht="90" x14ac:dyDescent="0.25">
      <c r="A638" s="140">
        <v>723</v>
      </c>
      <c r="B638" s="10" t="s">
        <v>6425</v>
      </c>
      <c r="C638" s="9" t="s">
        <v>6426</v>
      </c>
      <c r="D638" s="9" t="s">
        <v>321</v>
      </c>
      <c r="E638" s="17">
        <v>45076</v>
      </c>
      <c r="F638" s="11" t="s">
        <v>6427</v>
      </c>
      <c r="G638" s="10" t="s">
        <v>91</v>
      </c>
      <c r="H638" s="11" t="s">
        <v>92</v>
      </c>
      <c r="I638" s="11" t="s">
        <v>93</v>
      </c>
      <c r="J638" s="19">
        <v>35264758</v>
      </c>
      <c r="K638" s="9">
        <v>4</v>
      </c>
      <c r="L638" s="9" t="s">
        <v>94</v>
      </c>
      <c r="M638" s="9" t="s">
        <v>1037</v>
      </c>
      <c r="N638" s="10" t="s">
        <v>5966</v>
      </c>
      <c r="O638" s="10" t="s">
        <v>384</v>
      </c>
      <c r="P638" s="3" t="s">
        <v>98</v>
      </c>
      <c r="Q638" s="9" t="s">
        <v>99</v>
      </c>
      <c r="R638" s="10" t="s">
        <v>653</v>
      </c>
      <c r="S638" s="10" t="s">
        <v>654</v>
      </c>
      <c r="T638" s="11">
        <v>52032888</v>
      </c>
      <c r="U638" s="10" t="s">
        <v>653</v>
      </c>
      <c r="V638" s="11" t="s">
        <v>655</v>
      </c>
      <c r="W638" s="10" t="s">
        <v>103</v>
      </c>
      <c r="X638" s="10" t="s">
        <v>103</v>
      </c>
      <c r="Y638" s="9" t="s">
        <v>104</v>
      </c>
      <c r="Z638" s="18">
        <v>34001170</v>
      </c>
      <c r="AA638" s="10" t="s">
        <v>103</v>
      </c>
      <c r="AB638" s="10" t="s">
        <v>103</v>
      </c>
      <c r="AC638" s="18">
        <v>4857310</v>
      </c>
      <c r="AD638" s="6" t="s">
        <v>103</v>
      </c>
      <c r="AE638" s="9">
        <v>86423</v>
      </c>
      <c r="AF638" s="9">
        <v>298523</v>
      </c>
      <c r="AG638" s="19">
        <v>2022011000068</v>
      </c>
      <c r="AH638" s="20">
        <v>45078</v>
      </c>
      <c r="AI638" s="39">
        <v>45084</v>
      </c>
      <c r="AJ638" s="9" t="s">
        <v>103</v>
      </c>
      <c r="AK638" s="9" t="s">
        <v>103</v>
      </c>
      <c r="AL638" s="19" t="s">
        <v>103</v>
      </c>
      <c r="AM638" s="9" t="s">
        <v>103</v>
      </c>
      <c r="AN638" s="17" t="s">
        <v>103</v>
      </c>
      <c r="AO638" s="7">
        <v>0</v>
      </c>
      <c r="AP638" s="9" t="s">
        <v>103</v>
      </c>
      <c r="AQ638" s="7">
        <v>0</v>
      </c>
      <c r="AR638" s="9" t="s">
        <v>103</v>
      </c>
      <c r="AS638" s="7">
        <v>0</v>
      </c>
      <c r="AT638" s="3" t="s">
        <v>103</v>
      </c>
      <c r="AU638" s="7">
        <v>0</v>
      </c>
      <c r="AV638" s="3" t="s">
        <v>103</v>
      </c>
      <c r="AW638" s="7">
        <v>0</v>
      </c>
      <c r="AX638" s="3" t="s">
        <v>103</v>
      </c>
      <c r="AY638" s="7">
        <v>0</v>
      </c>
      <c r="AZ638" s="3" t="s">
        <v>103</v>
      </c>
      <c r="BA638" s="9">
        <v>0</v>
      </c>
      <c r="BB638" s="13" t="s">
        <v>103</v>
      </c>
      <c r="BC638" s="3">
        <f t="shared" si="37"/>
        <v>0</v>
      </c>
      <c r="BD638" s="8">
        <f t="shared" si="38"/>
        <v>34001170</v>
      </c>
      <c r="BE638" s="43">
        <v>0</v>
      </c>
      <c r="BF638" s="43">
        <v>0</v>
      </c>
      <c r="BG638" s="43">
        <v>0</v>
      </c>
      <c r="BH638" s="43">
        <v>0</v>
      </c>
      <c r="BI638" s="17">
        <v>45291</v>
      </c>
      <c r="BJ638" s="17">
        <v>45291</v>
      </c>
      <c r="BK638" s="183">
        <f t="shared" ca="1" si="39"/>
        <v>-838</v>
      </c>
      <c r="BL638" s="9" t="s">
        <v>127</v>
      </c>
      <c r="BM638" s="10" t="s">
        <v>4733</v>
      </c>
      <c r="BN638" s="9" t="s">
        <v>107</v>
      </c>
      <c r="BO638" s="9" t="s">
        <v>6428</v>
      </c>
      <c r="BP638" s="9">
        <v>0</v>
      </c>
      <c r="BQ638" s="10" t="s">
        <v>109</v>
      </c>
      <c r="BR638" s="17">
        <v>45079</v>
      </c>
      <c r="BS638" s="9" t="s">
        <v>6375</v>
      </c>
      <c r="BT638" s="17">
        <v>45079</v>
      </c>
      <c r="BU638" s="10" t="s">
        <v>6429</v>
      </c>
      <c r="BV638" s="17" t="s">
        <v>131</v>
      </c>
      <c r="BW638" s="124" t="s">
        <v>113</v>
      </c>
      <c r="BX638" s="10" t="s">
        <v>132</v>
      </c>
      <c r="BY638" s="9" t="s">
        <v>103</v>
      </c>
      <c r="BZ638" s="10" t="s">
        <v>5095</v>
      </c>
      <c r="CA638" s="9" t="s">
        <v>103</v>
      </c>
      <c r="CB638" s="9" t="s">
        <v>117</v>
      </c>
      <c r="CC638" s="9" t="s">
        <v>6430</v>
      </c>
      <c r="CD638" s="10" t="s">
        <v>6431</v>
      </c>
      <c r="CE638" s="12" t="s">
        <v>103</v>
      </c>
      <c r="CF638" s="175"/>
      <c r="CG638" s="175"/>
      <c r="CH638" s="182" t="s">
        <v>245</v>
      </c>
      <c r="CI638" s="182" t="s">
        <v>246</v>
      </c>
      <c r="CJ638" s="182" t="s">
        <v>99</v>
      </c>
      <c r="CK638" s="182" t="s">
        <v>247</v>
      </c>
    </row>
    <row r="639" spans="1:89" ht="72" x14ac:dyDescent="0.25">
      <c r="A639" s="140">
        <v>593</v>
      </c>
      <c r="B639" s="10" t="s">
        <v>6432</v>
      </c>
      <c r="C639" s="9" t="s">
        <v>6433</v>
      </c>
      <c r="D639" s="10" t="s">
        <v>1729</v>
      </c>
      <c r="E639" s="17">
        <v>45076</v>
      </c>
      <c r="F639" s="10" t="s">
        <v>6434</v>
      </c>
      <c r="G639" s="10" t="s">
        <v>91</v>
      </c>
      <c r="H639" s="11" t="s">
        <v>92</v>
      </c>
      <c r="I639" s="11" t="s">
        <v>93</v>
      </c>
      <c r="J639" s="19">
        <v>1013637375</v>
      </c>
      <c r="K639" s="9">
        <v>1</v>
      </c>
      <c r="L639" s="9" t="s">
        <v>94</v>
      </c>
      <c r="M639" s="3" t="s">
        <v>95</v>
      </c>
      <c r="N639" s="10" t="s">
        <v>3881</v>
      </c>
      <c r="O639" s="11" t="s">
        <v>97</v>
      </c>
      <c r="P639" s="3" t="s">
        <v>98</v>
      </c>
      <c r="Q639" s="10" t="s">
        <v>99</v>
      </c>
      <c r="R639" s="10" t="s">
        <v>522</v>
      </c>
      <c r="S639" s="10" t="s">
        <v>523</v>
      </c>
      <c r="T639" s="11">
        <v>79309847</v>
      </c>
      <c r="U639" s="10" t="s">
        <v>522</v>
      </c>
      <c r="V639" s="10" t="s">
        <v>103</v>
      </c>
      <c r="W639" s="10" t="s">
        <v>103</v>
      </c>
      <c r="X639" s="10" t="s">
        <v>103</v>
      </c>
      <c r="Y639" s="9" t="s">
        <v>104</v>
      </c>
      <c r="Z639" s="18">
        <v>26563411</v>
      </c>
      <c r="AA639" s="10" t="s">
        <v>103</v>
      </c>
      <c r="AB639" s="10" t="s">
        <v>103</v>
      </c>
      <c r="AC639" s="18">
        <v>3794773</v>
      </c>
      <c r="AD639" s="6" t="s">
        <v>103</v>
      </c>
      <c r="AE639" s="9">
        <v>38623</v>
      </c>
      <c r="AF639" s="9">
        <v>316223</v>
      </c>
      <c r="AG639" s="19" t="s">
        <v>221</v>
      </c>
      <c r="AH639" s="20">
        <v>45086</v>
      </c>
      <c r="AI639" s="39">
        <v>45090</v>
      </c>
      <c r="AJ639" s="9" t="s">
        <v>103</v>
      </c>
      <c r="AK639" s="9" t="s">
        <v>103</v>
      </c>
      <c r="AL639" s="19" t="s">
        <v>103</v>
      </c>
      <c r="AM639" s="9" t="s">
        <v>103</v>
      </c>
      <c r="AN639" s="17" t="s">
        <v>103</v>
      </c>
      <c r="AO639" s="7">
        <v>0</v>
      </c>
      <c r="AP639" s="9" t="s">
        <v>103</v>
      </c>
      <c r="AQ639" s="7">
        <v>0</v>
      </c>
      <c r="AR639" s="9" t="s">
        <v>103</v>
      </c>
      <c r="AS639" s="7">
        <v>0</v>
      </c>
      <c r="AT639" s="3" t="s">
        <v>103</v>
      </c>
      <c r="AU639" s="7">
        <v>0</v>
      </c>
      <c r="AV639" s="3" t="s">
        <v>103</v>
      </c>
      <c r="AW639" s="7">
        <v>0</v>
      </c>
      <c r="AX639" s="3" t="s">
        <v>103</v>
      </c>
      <c r="AY639" s="7">
        <v>0</v>
      </c>
      <c r="AZ639" s="3" t="s">
        <v>103</v>
      </c>
      <c r="BA639" s="9">
        <v>0</v>
      </c>
      <c r="BB639" s="13" t="s">
        <v>103</v>
      </c>
      <c r="BC639" s="3">
        <f t="shared" si="37"/>
        <v>0</v>
      </c>
      <c r="BD639" s="8">
        <f t="shared" si="38"/>
        <v>26563411</v>
      </c>
      <c r="BE639" s="43">
        <v>0</v>
      </c>
      <c r="BF639" s="43">
        <v>0</v>
      </c>
      <c r="BG639" s="43">
        <v>0</v>
      </c>
      <c r="BH639" s="43">
        <v>0</v>
      </c>
      <c r="BI639" s="17">
        <v>45291</v>
      </c>
      <c r="BJ639" s="17">
        <v>45291</v>
      </c>
      <c r="BK639" s="183">
        <f t="shared" ca="1" si="39"/>
        <v>-838</v>
      </c>
      <c r="BL639" s="10" t="s">
        <v>127</v>
      </c>
      <c r="BM639" s="10" t="s">
        <v>95</v>
      </c>
      <c r="BN639" s="10" t="s">
        <v>107</v>
      </c>
      <c r="BO639" s="10" t="s">
        <v>6435</v>
      </c>
      <c r="BP639" s="10">
        <v>0</v>
      </c>
      <c r="BQ639" s="10" t="s">
        <v>109</v>
      </c>
      <c r="BR639" s="20">
        <v>45086</v>
      </c>
      <c r="BS639" s="10" t="s">
        <v>6195</v>
      </c>
      <c r="BT639" s="20">
        <v>45090</v>
      </c>
      <c r="BU639" s="10" t="s">
        <v>6436</v>
      </c>
      <c r="BV639" s="10" t="s">
        <v>131</v>
      </c>
      <c r="BW639" s="124" t="s">
        <v>113</v>
      </c>
      <c r="BX639" s="10" t="s">
        <v>132</v>
      </c>
      <c r="BY639" s="9" t="s">
        <v>103</v>
      </c>
      <c r="BZ639" s="10" t="s">
        <v>142</v>
      </c>
      <c r="CA639" s="9" t="s">
        <v>103</v>
      </c>
      <c r="CB639" s="9" t="s">
        <v>117</v>
      </c>
      <c r="CC639" s="9" t="s">
        <v>6437</v>
      </c>
      <c r="CD639" s="10" t="s">
        <v>6438</v>
      </c>
      <c r="CE639" s="12" t="s">
        <v>103</v>
      </c>
      <c r="CF639" s="175"/>
      <c r="CG639" s="175"/>
      <c r="CH639" s="182" t="s">
        <v>245</v>
      </c>
      <c r="CI639" s="182" t="s">
        <v>246</v>
      </c>
      <c r="CJ639" s="182" t="s">
        <v>99</v>
      </c>
      <c r="CK639" s="182" t="s">
        <v>247</v>
      </c>
    </row>
    <row r="640" spans="1:89" ht="72" x14ac:dyDescent="0.25">
      <c r="A640" s="140">
        <v>300</v>
      </c>
      <c r="B640" s="11" t="s">
        <v>6439</v>
      </c>
      <c r="C640" s="9" t="s">
        <v>6440</v>
      </c>
      <c r="D640" s="10" t="s">
        <v>1729</v>
      </c>
      <c r="E640" s="17">
        <v>45076</v>
      </c>
      <c r="F640" s="10" t="s">
        <v>6441</v>
      </c>
      <c r="G640" s="10" t="s">
        <v>5809</v>
      </c>
      <c r="H640" s="11" t="s">
        <v>1452</v>
      </c>
      <c r="I640" s="10" t="s">
        <v>1453</v>
      </c>
      <c r="J640" s="19">
        <v>901225745</v>
      </c>
      <c r="K640" s="9">
        <v>3</v>
      </c>
      <c r="L640" s="9" t="s">
        <v>1735</v>
      </c>
      <c r="M640" s="3" t="s">
        <v>95</v>
      </c>
      <c r="N640" s="23" t="s">
        <v>6442</v>
      </c>
      <c r="O640" s="11" t="s">
        <v>97</v>
      </c>
      <c r="P640" s="13" t="s">
        <v>1388</v>
      </c>
      <c r="Q640" s="11" t="s">
        <v>6327</v>
      </c>
      <c r="R640" s="10" t="s">
        <v>867</v>
      </c>
      <c r="S640" s="161" t="s">
        <v>866</v>
      </c>
      <c r="T640" s="162">
        <v>22736411</v>
      </c>
      <c r="U640" s="116" t="s">
        <v>867</v>
      </c>
      <c r="V640" s="161" t="s">
        <v>1737</v>
      </c>
      <c r="W640" s="10" t="s">
        <v>103</v>
      </c>
      <c r="X640" s="10" t="s">
        <v>103</v>
      </c>
      <c r="Y640" s="13" t="s">
        <v>185</v>
      </c>
      <c r="Z640" s="18">
        <v>11013734</v>
      </c>
      <c r="AA640" s="10" t="s">
        <v>103</v>
      </c>
      <c r="AB640" s="10" t="s">
        <v>103</v>
      </c>
      <c r="AC640" s="18">
        <v>2396000</v>
      </c>
      <c r="AD640" s="6" t="s">
        <v>103</v>
      </c>
      <c r="AE640" s="9">
        <v>87323</v>
      </c>
      <c r="AF640" s="9">
        <v>298723</v>
      </c>
      <c r="AG640" s="52" t="s">
        <v>103</v>
      </c>
      <c r="AH640" s="20">
        <v>45078</v>
      </c>
      <c r="AI640" s="39">
        <v>45090</v>
      </c>
      <c r="AJ640" s="9" t="s">
        <v>103</v>
      </c>
      <c r="AK640" s="9" t="s">
        <v>103</v>
      </c>
      <c r="AL640" s="19" t="s">
        <v>103</v>
      </c>
      <c r="AM640" s="9" t="s">
        <v>103</v>
      </c>
      <c r="AN640" s="17" t="s">
        <v>103</v>
      </c>
      <c r="AO640" s="7">
        <v>-6221734</v>
      </c>
      <c r="AP640" s="17">
        <v>45534</v>
      </c>
      <c r="AQ640" s="7">
        <v>0</v>
      </c>
      <c r="AR640" s="9" t="s">
        <v>103</v>
      </c>
      <c r="AS640" s="7">
        <v>0</v>
      </c>
      <c r="AT640" s="3" t="s">
        <v>103</v>
      </c>
      <c r="AU640" s="7">
        <v>0</v>
      </c>
      <c r="AV640" s="3" t="s">
        <v>103</v>
      </c>
      <c r="AW640" s="7">
        <v>0</v>
      </c>
      <c r="AX640" s="3" t="s">
        <v>103</v>
      </c>
      <c r="AY640" s="7">
        <v>0</v>
      </c>
      <c r="AZ640" s="3" t="s">
        <v>103</v>
      </c>
      <c r="BA640" s="9">
        <v>0</v>
      </c>
      <c r="BB640" s="3" t="s">
        <v>103</v>
      </c>
      <c r="BC640" s="3">
        <f t="shared" ref="BC640:BC702" si="40">BJ640-BI640</f>
        <v>0</v>
      </c>
      <c r="BD640" s="8">
        <f t="shared" si="38"/>
        <v>4792000</v>
      </c>
      <c r="BE640" s="43">
        <v>0</v>
      </c>
      <c r="BF640" s="43">
        <v>0</v>
      </c>
      <c r="BG640" s="43">
        <v>0</v>
      </c>
      <c r="BH640" s="43">
        <v>0</v>
      </c>
      <c r="BI640" s="17">
        <v>45291</v>
      </c>
      <c r="BJ640" s="17">
        <v>45291</v>
      </c>
      <c r="BK640" s="183">
        <f t="shared" ca="1" si="39"/>
        <v>-838</v>
      </c>
      <c r="BL640" s="13" t="s">
        <v>106</v>
      </c>
      <c r="BM640" s="13" t="s">
        <v>6316</v>
      </c>
      <c r="BN640" s="10" t="s">
        <v>4464</v>
      </c>
      <c r="BO640" s="10" t="s">
        <v>6443</v>
      </c>
      <c r="BP640" s="10" t="s">
        <v>206</v>
      </c>
      <c r="BQ640" s="10" t="s">
        <v>109</v>
      </c>
      <c r="BR640" s="20" t="s">
        <v>6444</v>
      </c>
      <c r="BS640" s="10" t="s">
        <v>6445</v>
      </c>
      <c r="BT640" s="17">
        <v>45085</v>
      </c>
      <c r="BU640" s="10" t="s">
        <v>6446</v>
      </c>
      <c r="BV640" s="9" t="s">
        <v>6447</v>
      </c>
      <c r="BW640" s="9" t="s">
        <v>113</v>
      </c>
      <c r="BX640" s="10" t="s">
        <v>132</v>
      </c>
      <c r="BY640" s="9" t="s">
        <v>103</v>
      </c>
      <c r="BZ640" s="9" t="s">
        <v>103</v>
      </c>
      <c r="CA640" s="9" t="s">
        <v>103</v>
      </c>
      <c r="CB640" s="9" t="s">
        <v>103</v>
      </c>
      <c r="CC640" s="9" t="s">
        <v>103</v>
      </c>
      <c r="CD640" s="10" t="s">
        <v>6448</v>
      </c>
      <c r="CE640" s="12">
        <v>45534</v>
      </c>
      <c r="CF640" s="175"/>
      <c r="CG640" s="175"/>
      <c r="CH640" s="182" t="s">
        <v>347</v>
      </c>
      <c r="CI640" s="182" t="s">
        <v>121</v>
      </c>
      <c r="CJ640" s="182" t="s">
        <v>99</v>
      </c>
      <c r="CK640" s="182" t="s">
        <v>179</v>
      </c>
    </row>
    <row r="641" spans="1:89" ht="90" x14ac:dyDescent="0.25">
      <c r="A641" s="140">
        <v>781</v>
      </c>
      <c r="B641" s="2" t="s">
        <v>6449</v>
      </c>
      <c r="C641" s="3" t="s">
        <v>6450</v>
      </c>
      <c r="D641" s="3" t="s">
        <v>482</v>
      </c>
      <c r="E641" s="4">
        <v>45077</v>
      </c>
      <c r="F641" s="29" t="s">
        <v>6451</v>
      </c>
      <c r="G641" s="2" t="s">
        <v>91</v>
      </c>
      <c r="H641" s="11" t="s">
        <v>92</v>
      </c>
      <c r="I641" s="11" t="s">
        <v>93</v>
      </c>
      <c r="J641" s="5">
        <v>1020713527</v>
      </c>
      <c r="K641" s="3">
        <v>3</v>
      </c>
      <c r="L641" s="3" t="s">
        <v>94</v>
      </c>
      <c r="M641" s="3" t="s">
        <v>95</v>
      </c>
      <c r="N641" s="2" t="s">
        <v>6452</v>
      </c>
      <c r="O641" s="11" t="s">
        <v>97</v>
      </c>
      <c r="P641" s="3" t="s">
        <v>98</v>
      </c>
      <c r="Q641" s="2" t="s">
        <v>99</v>
      </c>
      <c r="R641" s="10" t="s">
        <v>522</v>
      </c>
      <c r="S641" s="10" t="s">
        <v>523</v>
      </c>
      <c r="T641" s="11">
        <v>79309847</v>
      </c>
      <c r="U641" s="10" t="s">
        <v>522</v>
      </c>
      <c r="V641" s="2" t="s">
        <v>103</v>
      </c>
      <c r="W641" s="2" t="s">
        <v>103</v>
      </c>
      <c r="X641" s="2" t="s">
        <v>103</v>
      </c>
      <c r="Y641" s="3" t="s">
        <v>104</v>
      </c>
      <c r="Z641" s="6">
        <v>76806255</v>
      </c>
      <c r="AA641" s="2" t="s">
        <v>103</v>
      </c>
      <c r="AB641" s="2" t="s">
        <v>103</v>
      </c>
      <c r="AC641" s="6">
        <v>13964775</v>
      </c>
      <c r="AD641" s="6" t="s">
        <v>103</v>
      </c>
      <c r="AE641" s="3">
        <v>94123</v>
      </c>
      <c r="AF641" s="3">
        <v>298223</v>
      </c>
      <c r="AG641" s="5">
        <v>2022011000068</v>
      </c>
      <c r="AH641" s="36">
        <v>45078</v>
      </c>
      <c r="AI641" s="25">
        <v>45078</v>
      </c>
      <c r="AJ641" s="3" t="s">
        <v>103</v>
      </c>
      <c r="AK641" s="3" t="s">
        <v>103</v>
      </c>
      <c r="AL641" s="5" t="s">
        <v>103</v>
      </c>
      <c r="AM641" s="3" t="s">
        <v>103</v>
      </c>
      <c r="AN641" s="4" t="s">
        <v>103</v>
      </c>
      <c r="AO641" s="7">
        <v>20947170</v>
      </c>
      <c r="AP641" s="4">
        <v>45245</v>
      </c>
      <c r="AQ641" s="7">
        <v>15249534</v>
      </c>
      <c r="AR641" s="12">
        <v>45286</v>
      </c>
      <c r="AS641" s="7">
        <v>0</v>
      </c>
      <c r="AT641" s="3" t="s">
        <v>103</v>
      </c>
      <c r="AU641" s="7">
        <v>0</v>
      </c>
      <c r="AV641" s="3" t="s">
        <v>103</v>
      </c>
      <c r="AW641" s="7">
        <v>0</v>
      </c>
      <c r="AX641" s="3" t="s">
        <v>103</v>
      </c>
      <c r="AY641" s="7">
        <v>0</v>
      </c>
      <c r="AZ641" s="3" t="s">
        <v>103</v>
      </c>
      <c r="BA641" s="3">
        <v>2</v>
      </c>
      <c r="BB641" s="12">
        <v>45286</v>
      </c>
      <c r="BC641" s="3">
        <f t="shared" si="40"/>
        <v>77</v>
      </c>
      <c r="BD641" s="8">
        <f t="shared" si="38"/>
        <v>113002959</v>
      </c>
      <c r="BE641" s="154">
        <f>BF641+BG641+BH641</f>
        <v>15249534</v>
      </c>
      <c r="BF641" s="7">
        <v>15249534</v>
      </c>
      <c r="BG641" s="7">
        <v>0</v>
      </c>
      <c r="BH641" s="7">
        <v>0</v>
      </c>
      <c r="BI641" s="4">
        <v>45245</v>
      </c>
      <c r="BJ641" s="4">
        <v>45322</v>
      </c>
      <c r="BK641" s="183">
        <f t="shared" ca="1" si="39"/>
        <v>-807</v>
      </c>
      <c r="BL641" s="3" t="s">
        <v>127</v>
      </c>
      <c r="BM641" s="10" t="s">
        <v>95</v>
      </c>
      <c r="BN641" s="3" t="s">
        <v>107</v>
      </c>
      <c r="BO641" s="3" t="s">
        <v>6453</v>
      </c>
      <c r="BP641" s="3">
        <v>0</v>
      </c>
      <c r="BQ641" s="2" t="s">
        <v>109</v>
      </c>
      <c r="BR641" s="4">
        <v>45078</v>
      </c>
      <c r="BS641" s="3" t="s">
        <v>6454</v>
      </c>
      <c r="BT641" s="4">
        <v>45078</v>
      </c>
      <c r="BU641" s="2" t="s">
        <v>6455</v>
      </c>
      <c r="BV641" s="20" t="s">
        <v>6456</v>
      </c>
      <c r="BW641" s="124" t="s">
        <v>113</v>
      </c>
      <c r="BX641" s="11" t="s">
        <v>258</v>
      </c>
      <c r="BY641" s="3" t="s">
        <v>103</v>
      </c>
      <c r="BZ641" s="2" t="s">
        <v>142</v>
      </c>
      <c r="CA641" s="3" t="s">
        <v>103</v>
      </c>
      <c r="CB641" s="3" t="s">
        <v>160</v>
      </c>
      <c r="CC641" s="3" t="s">
        <v>6457</v>
      </c>
      <c r="CD641" s="2" t="s">
        <v>6458</v>
      </c>
      <c r="CE641" s="12" t="s">
        <v>103</v>
      </c>
      <c r="CF641" s="175"/>
      <c r="CG641" s="175"/>
      <c r="CH641" s="182" t="s">
        <v>245</v>
      </c>
      <c r="CI641" s="182" t="s">
        <v>246</v>
      </c>
      <c r="CJ641" s="182" t="s">
        <v>99</v>
      </c>
      <c r="CK641" s="182" t="s">
        <v>247</v>
      </c>
    </row>
    <row r="642" spans="1:89" ht="90" x14ac:dyDescent="0.25">
      <c r="A642" s="140">
        <v>708</v>
      </c>
      <c r="B642" s="10" t="s">
        <v>6459</v>
      </c>
      <c r="C642" s="9" t="s">
        <v>6460</v>
      </c>
      <c r="D642" s="9" t="s">
        <v>263</v>
      </c>
      <c r="E642" s="17">
        <v>45077</v>
      </c>
      <c r="F642" s="11" t="s">
        <v>6461</v>
      </c>
      <c r="G642" s="10" t="s">
        <v>91</v>
      </c>
      <c r="H642" s="11" t="s">
        <v>92</v>
      </c>
      <c r="I642" s="11" t="s">
        <v>93</v>
      </c>
      <c r="J642" s="19">
        <v>52529120</v>
      </c>
      <c r="K642" s="9">
        <v>7</v>
      </c>
      <c r="L642" s="9" t="s">
        <v>94</v>
      </c>
      <c r="M642" s="9" t="s">
        <v>1430</v>
      </c>
      <c r="N642" s="10" t="s">
        <v>5917</v>
      </c>
      <c r="O642" s="10" t="s">
        <v>384</v>
      </c>
      <c r="P642" s="3" t="s">
        <v>98</v>
      </c>
      <c r="Q642" s="9" t="s">
        <v>99</v>
      </c>
      <c r="R642" s="10" t="s">
        <v>653</v>
      </c>
      <c r="S642" s="10" t="s">
        <v>654</v>
      </c>
      <c r="T642" s="11">
        <v>52032888</v>
      </c>
      <c r="U642" s="10" t="s">
        <v>653</v>
      </c>
      <c r="V642" s="11" t="s">
        <v>655</v>
      </c>
      <c r="W642" s="10" t="s">
        <v>103</v>
      </c>
      <c r="X642" s="10" t="s">
        <v>103</v>
      </c>
      <c r="Y642" s="9" t="s">
        <v>104</v>
      </c>
      <c r="Z642" s="18">
        <v>23907072</v>
      </c>
      <c r="AA642" s="10" t="s">
        <v>103</v>
      </c>
      <c r="AB642" s="10" t="s">
        <v>103</v>
      </c>
      <c r="AC642" s="18">
        <v>3415296</v>
      </c>
      <c r="AD642" s="6" t="s">
        <v>103</v>
      </c>
      <c r="AE642" s="9">
        <v>84423</v>
      </c>
      <c r="AF642" s="9">
        <v>303123</v>
      </c>
      <c r="AG642" s="19">
        <v>2022011000068</v>
      </c>
      <c r="AH642" s="20">
        <v>45082</v>
      </c>
      <c r="AI642" s="39">
        <v>45084</v>
      </c>
      <c r="AJ642" s="9" t="s">
        <v>103</v>
      </c>
      <c r="AK642" s="9" t="s">
        <v>103</v>
      </c>
      <c r="AL642" s="19" t="s">
        <v>103</v>
      </c>
      <c r="AM642" s="9" t="s">
        <v>103</v>
      </c>
      <c r="AN642" s="17" t="s">
        <v>103</v>
      </c>
      <c r="AO642" s="7">
        <v>0</v>
      </c>
      <c r="AP642" s="9" t="s">
        <v>103</v>
      </c>
      <c r="AQ642" s="7">
        <v>0</v>
      </c>
      <c r="AR642" s="9" t="s">
        <v>103</v>
      </c>
      <c r="AS642" s="7">
        <v>0</v>
      </c>
      <c r="AT642" s="3" t="s">
        <v>103</v>
      </c>
      <c r="AU642" s="7">
        <v>0</v>
      </c>
      <c r="AV642" s="3" t="s">
        <v>103</v>
      </c>
      <c r="AW642" s="7">
        <v>0</v>
      </c>
      <c r="AX642" s="3" t="s">
        <v>103</v>
      </c>
      <c r="AY642" s="7">
        <v>0</v>
      </c>
      <c r="AZ642" s="3" t="s">
        <v>103</v>
      </c>
      <c r="BA642" s="9">
        <v>0</v>
      </c>
      <c r="BB642" s="13" t="s">
        <v>103</v>
      </c>
      <c r="BC642" s="3">
        <f t="shared" si="40"/>
        <v>0</v>
      </c>
      <c r="BD642" s="8">
        <f t="shared" si="38"/>
        <v>23907072</v>
      </c>
      <c r="BE642" s="43">
        <v>0</v>
      </c>
      <c r="BF642" s="43">
        <v>0</v>
      </c>
      <c r="BG642" s="43">
        <v>0</v>
      </c>
      <c r="BH642" s="43">
        <v>0</v>
      </c>
      <c r="BI642" s="17">
        <v>45291</v>
      </c>
      <c r="BJ642" s="17">
        <v>45291</v>
      </c>
      <c r="BK642" s="183">
        <f t="shared" ca="1" si="39"/>
        <v>-838</v>
      </c>
      <c r="BL642" s="9" t="s">
        <v>127</v>
      </c>
      <c r="BM642" s="10" t="s">
        <v>95</v>
      </c>
      <c r="BN642" s="9" t="s">
        <v>107</v>
      </c>
      <c r="BO642" s="9" t="s">
        <v>6462</v>
      </c>
      <c r="BP642" s="9">
        <v>2</v>
      </c>
      <c r="BQ642" s="10" t="s">
        <v>109</v>
      </c>
      <c r="BR642" s="17">
        <v>45083</v>
      </c>
      <c r="BS642" s="9" t="s">
        <v>6463</v>
      </c>
      <c r="BT642" s="17">
        <v>45084</v>
      </c>
      <c r="BU642" s="10" t="s">
        <v>6464</v>
      </c>
      <c r="BV642" s="17" t="s">
        <v>131</v>
      </c>
      <c r="BW642" s="124" t="s">
        <v>113</v>
      </c>
      <c r="BX642" s="10" t="s">
        <v>132</v>
      </c>
      <c r="BY642" s="9" t="s">
        <v>103</v>
      </c>
      <c r="BZ642" s="10" t="s">
        <v>6465</v>
      </c>
      <c r="CA642" s="9" t="s">
        <v>103</v>
      </c>
      <c r="CB642" s="9" t="s">
        <v>117</v>
      </c>
      <c r="CC642" s="9" t="s">
        <v>6466</v>
      </c>
      <c r="CD642" s="10" t="s">
        <v>6467</v>
      </c>
      <c r="CE642" s="12" t="s">
        <v>103</v>
      </c>
      <c r="CF642" s="175"/>
      <c r="CG642" s="175"/>
      <c r="CH642" s="182" t="s">
        <v>245</v>
      </c>
      <c r="CI642" s="182" t="s">
        <v>246</v>
      </c>
      <c r="CJ642" s="182" t="s">
        <v>99</v>
      </c>
      <c r="CK642" s="182" t="s">
        <v>247</v>
      </c>
    </row>
    <row r="643" spans="1:89" ht="72" x14ac:dyDescent="0.25">
      <c r="A643" s="140">
        <v>779</v>
      </c>
      <c r="B643" s="10" t="s">
        <v>6468</v>
      </c>
      <c r="C643" s="3" t="s">
        <v>6469</v>
      </c>
      <c r="D643" s="10" t="s">
        <v>250</v>
      </c>
      <c r="E643" s="4">
        <v>45078</v>
      </c>
      <c r="F643" s="2" t="s">
        <v>6470</v>
      </c>
      <c r="G643" s="2" t="s">
        <v>91</v>
      </c>
      <c r="H643" s="11" t="s">
        <v>92</v>
      </c>
      <c r="I643" s="11" t="s">
        <v>93</v>
      </c>
      <c r="J643" s="5">
        <v>1018461343</v>
      </c>
      <c r="K643" s="3">
        <v>5</v>
      </c>
      <c r="L643" s="3" t="s">
        <v>94</v>
      </c>
      <c r="M643" s="3" t="s">
        <v>95</v>
      </c>
      <c r="N643" s="2" t="s">
        <v>6471</v>
      </c>
      <c r="O643" s="11" t="s">
        <v>97</v>
      </c>
      <c r="P643" s="2" t="s">
        <v>168</v>
      </c>
      <c r="Q643" s="2" t="s">
        <v>99</v>
      </c>
      <c r="R643" s="10" t="s">
        <v>371</v>
      </c>
      <c r="S643" s="2" t="s">
        <v>372</v>
      </c>
      <c r="T643" s="2">
        <v>52793194</v>
      </c>
      <c r="U643" s="10" t="s">
        <v>371</v>
      </c>
      <c r="V643" s="2" t="s">
        <v>103</v>
      </c>
      <c r="W643" s="2" t="s">
        <v>103</v>
      </c>
      <c r="X643" s="2" t="s">
        <v>103</v>
      </c>
      <c r="Y643" s="3" t="s">
        <v>104</v>
      </c>
      <c r="Z643" s="6">
        <v>44626554</v>
      </c>
      <c r="AA643" s="2" t="s">
        <v>103</v>
      </c>
      <c r="AB643" s="2" t="s">
        <v>103</v>
      </c>
      <c r="AC643" s="6">
        <v>6375222</v>
      </c>
      <c r="AD643" s="6" t="s">
        <v>103</v>
      </c>
      <c r="AE643" s="3">
        <v>93923</v>
      </c>
      <c r="AF643" s="3">
        <v>300423</v>
      </c>
      <c r="AG643" s="5" t="s">
        <v>105</v>
      </c>
      <c r="AH643" s="36">
        <v>45079</v>
      </c>
      <c r="AI643" s="4">
        <v>45082</v>
      </c>
      <c r="AJ643" s="3" t="s">
        <v>103</v>
      </c>
      <c r="AK643" s="3" t="s">
        <v>103</v>
      </c>
      <c r="AL643" s="5" t="s">
        <v>103</v>
      </c>
      <c r="AM643" s="3" t="s">
        <v>103</v>
      </c>
      <c r="AN643" s="4" t="s">
        <v>103</v>
      </c>
      <c r="AO643" s="7">
        <v>0</v>
      </c>
      <c r="AP643" s="3" t="s">
        <v>103</v>
      </c>
      <c r="AQ643" s="7">
        <v>0</v>
      </c>
      <c r="AR643" s="3" t="s">
        <v>103</v>
      </c>
      <c r="AS643" s="7">
        <v>0</v>
      </c>
      <c r="AT643" s="3" t="s">
        <v>103</v>
      </c>
      <c r="AU643" s="7">
        <v>0</v>
      </c>
      <c r="AV643" s="3" t="s">
        <v>103</v>
      </c>
      <c r="AW643" s="7">
        <v>0</v>
      </c>
      <c r="AX643" s="3" t="s">
        <v>103</v>
      </c>
      <c r="AY643" s="7">
        <v>0</v>
      </c>
      <c r="AZ643" s="3" t="s">
        <v>103</v>
      </c>
      <c r="BA643" s="3">
        <v>0</v>
      </c>
      <c r="BB643" s="3">
        <v>0</v>
      </c>
      <c r="BC643" s="3">
        <f t="shared" si="40"/>
        <v>-92</v>
      </c>
      <c r="BD643" s="8">
        <f t="shared" si="38"/>
        <v>44626554</v>
      </c>
      <c r="BE643" s="43">
        <v>0</v>
      </c>
      <c r="BF643" s="43">
        <v>0</v>
      </c>
      <c r="BG643" s="43">
        <v>0</v>
      </c>
      <c r="BH643" s="43">
        <v>0</v>
      </c>
      <c r="BI643" s="4">
        <v>45291</v>
      </c>
      <c r="BJ643" s="4">
        <v>45199</v>
      </c>
      <c r="BK643" s="183">
        <f t="shared" ca="1" si="39"/>
        <v>-930</v>
      </c>
      <c r="BL643" s="3" t="s">
        <v>127</v>
      </c>
      <c r="BM643" s="10" t="s">
        <v>95</v>
      </c>
      <c r="BN643" s="3" t="s">
        <v>107</v>
      </c>
      <c r="BO643" s="3" t="s">
        <v>6472</v>
      </c>
      <c r="BP643" s="3">
        <v>0</v>
      </c>
      <c r="BQ643" s="2" t="s">
        <v>4972</v>
      </c>
      <c r="BR643" s="4">
        <v>45079</v>
      </c>
      <c r="BS643" s="4" t="s">
        <v>6473</v>
      </c>
      <c r="BT643" s="4">
        <v>45082</v>
      </c>
      <c r="BU643" s="2" t="s">
        <v>6474</v>
      </c>
      <c r="BV643" s="20" t="s">
        <v>6475</v>
      </c>
      <c r="BW643" s="2" t="s">
        <v>113</v>
      </c>
      <c r="BX643" s="3" t="s">
        <v>114</v>
      </c>
      <c r="BY643" s="3" t="s">
        <v>103</v>
      </c>
      <c r="BZ643" s="11" t="s">
        <v>196</v>
      </c>
      <c r="CA643" s="3" t="s">
        <v>103</v>
      </c>
      <c r="CB643" s="3" t="s">
        <v>117</v>
      </c>
      <c r="CC643" s="3" t="s">
        <v>6476</v>
      </c>
      <c r="CD643" s="2" t="s">
        <v>6477</v>
      </c>
      <c r="CE643" s="12" t="s">
        <v>103</v>
      </c>
      <c r="CF643" s="175"/>
      <c r="CG643" s="175"/>
      <c r="CH643" s="182" t="s">
        <v>378</v>
      </c>
      <c r="CI643" s="182" t="s">
        <v>121</v>
      </c>
      <c r="CJ643" s="182" t="s">
        <v>99</v>
      </c>
      <c r="CK643" s="182" t="s">
        <v>379</v>
      </c>
    </row>
    <row r="644" spans="1:89" ht="90" x14ac:dyDescent="0.25">
      <c r="A644" s="140">
        <v>736</v>
      </c>
      <c r="B644" s="10" t="s">
        <v>6478</v>
      </c>
      <c r="C644" s="9" t="s">
        <v>6479</v>
      </c>
      <c r="D644" s="9" t="s">
        <v>482</v>
      </c>
      <c r="E644" s="17">
        <v>45078</v>
      </c>
      <c r="F644" s="11" t="s">
        <v>6480</v>
      </c>
      <c r="G644" s="45" t="s">
        <v>91</v>
      </c>
      <c r="H644" s="11" t="s">
        <v>92</v>
      </c>
      <c r="I644" s="11" t="s">
        <v>93</v>
      </c>
      <c r="J644" s="73">
        <v>1000333186</v>
      </c>
      <c r="K644" s="44">
        <v>1</v>
      </c>
      <c r="L644" s="44" t="s">
        <v>94</v>
      </c>
      <c r="M644" s="3" t="s">
        <v>95</v>
      </c>
      <c r="N644" s="45" t="s">
        <v>6481</v>
      </c>
      <c r="O644" s="10" t="s">
        <v>384</v>
      </c>
      <c r="P644" s="3" t="s">
        <v>98</v>
      </c>
      <c r="Q644" s="9" t="s">
        <v>99</v>
      </c>
      <c r="R644" s="10" t="s">
        <v>522</v>
      </c>
      <c r="S644" s="10" t="s">
        <v>523</v>
      </c>
      <c r="T644" s="11">
        <v>79309847</v>
      </c>
      <c r="U644" s="11" t="s">
        <v>522</v>
      </c>
      <c r="V644" s="10" t="s">
        <v>103</v>
      </c>
      <c r="W644" s="10" t="s">
        <v>103</v>
      </c>
      <c r="X644" s="10" t="s">
        <v>103</v>
      </c>
      <c r="Y644" s="9" t="s">
        <v>104</v>
      </c>
      <c r="Z644" s="166">
        <v>44626554</v>
      </c>
      <c r="AA644" s="10" t="s">
        <v>103</v>
      </c>
      <c r="AB644" s="10" t="s">
        <v>103</v>
      </c>
      <c r="AC644" s="166">
        <v>6375222</v>
      </c>
      <c r="AD644" s="6" t="s">
        <v>103</v>
      </c>
      <c r="AE644" s="44">
        <v>87923</v>
      </c>
      <c r="AF644" s="44" t="s">
        <v>6482</v>
      </c>
      <c r="AG644" s="73">
        <v>2022011000068</v>
      </c>
      <c r="AH644" s="20">
        <v>45084</v>
      </c>
      <c r="AI644" s="39">
        <v>45086</v>
      </c>
      <c r="AJ644" s="44" t="s">
        <v>103</v>
      </c>
      <c r="AK644" s="44" t="s">
        <v>103</v>
      </c>
      <c r="AL644" s="73" t="s">
        <v>103</v>
      </c>
      <c r="AM644" s="44" t="s">
        <v>103</v>
      </c>
      <c r="AN644" s="167" t="s">
        <v>103</v>
      </c>
      <c r="AO644" s="7">
        <v>0</v>
      </c>
      <c r="AP644" s="44" t="s">
        <v>103</v>
      </c>
      <c r="AQ644" s="7">
        <v>0</v>
      </c>
      <c r="AR644" s="44" t="s">
        <v>103</v>
      </c>
      <c r="AS644" s="7">
        <v>0</v>
      </c>
      <c r="AT644" s="3" t="s">
        <v>103</v>
      </c>
      <c r="AU644" s="7">
        <v>0</v>
      </c>
      <c r="AV644" s="3" t="s">
        <v>103</v>
      </c>
      <c r="AW644" s="7">
        <v>0</v>
      </c>
      <c r="AX644" s="3" t="s">
        <v>103</v>
      </c>
      <c r="AY644" s="7">
        <v>0</v>
      </c>
      <c r="AZ644" s="3" t="s">
        <v>103</v>
      </c>
      <c r="BA644" s="44">
        <v>0</v>
      </c>
      <c r="BB644" s="13" t="s">
        <v>103</v>
      </c>
      <c r="BC644" s="3">
        <f t="shared" si="40"/>
        <v>0</v>
      </c>
      <c r="BD644" s="8">
        <f t="shared" si="38"/>
        <v>44626554</v>
      </c>
      <c r="BE644" s="43">
        <v>0</v>
      </c>
      <c r="BF644" s="43">
        <v>0</v>
      </c>
      <c r="BG644" s="43">
        <v>0</v>
      </c>
      <c r="BH644" s="43">
        <v>0</v>
      </c>
      <c r="BI644" s="17">
        <v>45291</v>
      </c>
      <c r="BJ644" s="17">
        <v>45291</v>
      </c>
      <c r="BK644" s="183">
        <f t="shared" ca="1" si="39"/>
        <v>-838</v>
      </c>
      <c r="BL644" s="9" t="s">
        <v>127</v>
      </c>
      <c r="BM644" s="10" t="s">
        <v>95</v>
      </c>
      <c r="BN644" s="9" t="s">
        <v>107</v>
      </c>
      <c r="BO644" s="44" t="s">
        <v>6483</v>
      </c>
      <c r="BP644" s="9">
        <v>0</v>
      </c>
      <c r="BQ644" s="10" t="s">
        <v>109</v>
      </c>
      <c r="BR644" s="167">
        <v>45084</v>
      </c>
      <c r="BS644" s="44" t="s">
        <v>6484</v>
      </c>
      <c r="BT644" s="167">
        <v>45086</v>
      </c>
      <c r="BU644" s="45" t="s">
        <v>6485</v>
      </c>
      <c r="BV644" s="9" t="s">
        <v>131</v>
      </c>
      <c r="BW644" s="124" t="s">
        <v>113</v>
      </c>
      <c r="BX644" s="10" t="s">
        <v>132</v>
      </c>
      <c r="BY644" s="13" t="s">
        <v>103</v>
      </c>
      <c r="BZ644" s="11" t="s">
        <v>451</v>
      </c>
      <c r="CA644" s="9" t="s">
        <v>103</v>
      </c>
      <c r="CB644" s="9" t="s">
        <v>117</v>
      </c>
      <c r="CC644" s="9" t="s">
        <v>6486</v>
      </c>
      <c r="CD644" s="11" t="s">
        <v>6487</v>
      </c>
      <c r="CE644" s="12" t="s">
        <v>103</v>
      </c>
      <c r="CF644" s="175"/>
      <c r="CG644" s="175"/>
      <c r="CH644" s="182" t="s">
        <v>245</v>
      </c>
      <c r="CI644" s="182" t="s">
        <v>246</v>
      </c>
      <c r="CJ644" s="182" t="s">
        <v>99</v>
      </c>
      <c r="CK644" s="182" t="s">
        <v>247</v>
      </c>
    </row>
    <row r="645" spans="1:89" ht="72" x14ac:dyDescent="0.25">
      <c r="A645" s="140">
        <v>275</v>
      </c>
      <c r="B645" s="11" t="s">
        <v>6488</v>
      </c>
      <c r="C645" s="13" t="s">
        <v>6489</v>
      </c>
      <c r="D645" s="13" t="s">
        <v>6490</v>
      </c>
      <c r="E645" s="39">
        <v>45082</v>
      </c>
      <c r="F645" s="11" t="s">
        <v>6491</v>
      </c>
      <c r="G645" s="11" t="s">
        <v>5809</v>
      </c>
      <c r="H645" s="11" t="s">
        <v>6492</v>
      </c>
      <c r="I645" s="10" t="s">
        <v>1453</v>
      </c>
      <c r="J645" s="52">
        <v>830032436</v>
      </c>
      <c r="K645" s="13">
        <v>6</v>
      </c>
      <c r="L645" s="13" t="s">
        <v>1735</v>
      </c>
      <c r="M645" s="9" t="s">
        <v>4195</v>
      </c>
      <c r="N645" s="11" t="s">
        <v>6493</v>
      </c>
      <c r="O645" s="10" t="s">
        <v>97</v>
      </c>
      <c r="P645" s="13" t="s">
        <v>1388</v>
      </c>
      <c r="Q645" s="11" t="s">
        <v>6327</v>
      </c>
      <c r="R645" s="10" t="s">
        <v>4107</v>
      </c>
      <c r="S645" s="10" t="s">
        <v>4108</v>
      </c>
      <c r="T645" s="24">
        <v>39707567</v>
      </c>
      <c r="U645" s="10" t="s">
        <v>4107</v>
      </c>
      <c r="V645" s="10" t="s">
        <v>103</v>
      </c>
      <c r="W645" s="10" t="s">
        <v>103</v>
      </c>
      <c r="X645" s="10" t="s">
        <v>103</v>
      </c>
      <c r="Y645" s="13" t="s">
        <v>185</v>
      </c>
      <c r="Z645" s="51">
        <v>38825000</v>
      </c>
      <c r="AA645" s="10" t="s">
        <v>103</v>
      </c>
      <c r="AB645" s="10" t="s">
        <v>103</v>
      </c>
      <c r="AC645" s="51" t="s">
        <v>103</v>
      </c>
      <c r="AD645" s="6" t="s">
        <v>103</v>
      </c>
      <c r="AE645" s="13">
        <v>90223</v>
      </c>
      <c r="AF645" s="13">
        <v>306023</v>
      </c>
      <c r="AG645" s="52" t="s">
        <v>103</v>
      </c>
      <c r="AH645" s="17">
        <v>45083</v>
      </c>
      <c r="AI645" s="39">
        <v>45090</v>
      </c>
      <c r="AJ645" s="13" t="s">
        <v>103</v>
      </c>
      <c r="AK645" s="13" t="s">
        <v>103</v>
      </c>
      <c r="AL645" s="52" t="s">
        <v>103</v>
      </c>
      <c r="AM645" s="13" t="s">
        <v>103</v>
      </c>
      <c r="AN645" s="39" t="s">
        <v>103</v>
      </c>
      <c r="AO645" s="7">
        <v>0</v>
      </c>
      <c r="AP645" s="13" t="s">
        <v>103</v>
      </c>
      <c r="AQ645" s="7">
        <v>0</v>
      </c>
      <c r="AR645" s="13" t="s">
        <v>103</v>
      </c>
      <c r="AS645" s="7">
        <v>0</v>
      </c>
      <c r="AT645" s="3" t="s">
        <v>103</v>
      </c>
      <c r="AU645" s="7">
        <v>0</v>
      </c>
      <c r="AV645" s="3" t="s">
        <v>103</v>
      </c>
      <c r="AW645" s="7">
        <v>0</v>
      </c>
      <c r="AX645" s="3" t="s">
        <v>103</v>
      </c>
      <c r="AY645" s="7">
        <v>0</v>
      </c>
      <c r="AZ645" s="3" t="s">
        <v>103</v>
      </c>
      <c r="BA645" s="13">
        <v>0</v>
      </c>
      <c r="BB645" s="13">
        <v>0</v>
      </c>
      <c r="BC645" s="3">
        <f t="shared" si="40"/>
        <v>0</v>
      </c>
      <c r="BD645" s="8">
        <f t="shared" si="38"/>
        <v>38825000</v>
      </c>
      <c r="BE645" s="43">
        <v>0</v>
      </c>
      <c r="BF645" s="43">
        <v>0</v>
      </c>
      <c r="BG645" s="43">
        <v>0</v>
      </c>
      <c r="BH645" s="43">
        <v>0</v>
      </c>
      <c r="BI645" s="39">
        <v>45134</v>
      </c>
      <c r="BJ645" s="39">
        <v>45134</v>
      </c>
      <c r="BK645" s="183">
        <f t="shared" ca="1" si="39"/>
        <v>-995</v>
      </c>
      <c r="BL645" s="13" t="s">
        <v>106</v>
      </c>
      <c r="BM645" s="13" t="s">
        <v>6316</v>
      </c>
      <c r="BN645" s="13" t="s">
        <v>107</v>
      </c>
      <c r="BO645" s="13" t="s">
        <v>6494</v>
      </c>
      <c r="BP645" s="13">
        <v>0</v>
      </c>
      <c r="BQ645" s="11" t="s">
        <v>6495</v>
      </c>
      <c r="BR645" s="39">
        <v>45085</v>
      </c>
      <c r="BS645" s="13" t="s">
        <v>6496</v>
      </c>
      <c r="BT645" s="39">
        <v>45086</v>
      </c>
      <c r="BU645" s="10" t="s">
        <v>6497</v>
      </c>
      <c r="BV645" s="10" t="s">
        <v>6498</v>
      </c>
      <c r="BW645" s="11" t="s">
        <v>113</v>
      </c>
      <c r="BX645" s="10" t="s">
        <v>132</v>
      </c>
      <c r="BY645" s="9" t="s">
        <v>103</v>
      </c>
      <c r="BZ645" s="9" t="s">
        <v>103</v>
      </c>
      <c r="CA645" s="9" t="s">
        <v>103</v>
      </c>
      <c r="CB645" s="9" t="s">
        <v>103</v>
      </c>
      <c r="CC645" s="9" t="s">
        <v>103</v>
      </c>
      <c r="CD645" s="11" t="s">
        <v>6499</v>
      </c>
      <c r="CE645" s="12">
        <v>45435</v>
      </c>
      <c r="CF645" s="175"/>
      <c r="CG645" s="175"/>
      <c r="CH645" s="182" t="s">
        <v>347</v>
      </c>
      <c r="CI645" s="182" t="s">
        <v>121</v>
      </c>
      <c r="CJ645" s="182" t="s">
        <v>99</v>
      </c>
      <c r="CK645" s="182" t="s">
        <v>179</v>
      </c>
    </row>
    <row r="646" spans="1:89" ht="72" x14ac:dyDescent="0.25">
      <c r="A646" s="140">
        <v>572</v>
      </c>
      <c r="B646" s="11" t="s">
        <v>6500</v>
      </c>
      <c r="C646" s="44" t="s">
        <v>6501</v>
      </c>
      <c r="D646" s="44" t="s">
        <v>263</v>
      </c>
      <c r="E646" s="167">
        <v>45082</v>
      </c>
      <c r="F646" s="45" t="s">
        <v>6502</v>
      </c>
      <c r="G646" s="45" t="s">
        <v>6503</v>
      </c>
      <c r="H646" s="11" t="s">
        <v>6492</v>
      </c>
      <c r="I646" s="10" t="s">
        <v>1453</v>
      </c>
      <c r="J646" s="73">
        <v>901721030</v>
      </c>
      <c r="K646" s="44">
        <v>3</v>
      </c>
      <c r="L646" s="44" t="s">
        <v>1735</v>
      </c>
      <c r="M646" s="9" t="s">
        <v>95</v>
      </c>
      <c r="N646" s="10" t="s">
        <v>6504</v>
      </c>
      <c r="O646" s="11" t="s">
        <v>97</v>
      </c>
      <c r="P646" s="44" t="s">
        <v>4148</v>
      </c>
      <c r="Q646" s="10" t="s">
        <v>4147</v>
      </c>
      <c r="R646" s="10" t="s">
        <v>783</v>
      </c>
      <c r="S646" s="10" t="s">
        <v>4096</v>
      </c>
      <c r="T646" s="45">
        <v>51815822</v>
      </c>
      <c r="U646" s="10" t="s">
        <v>783</v>
      </c>
      <c r="V646" s="10" t="s">
        <v>103</v>
      </c>
      <c r="W646" s="10" t="s">
        <v>103</v>
      </c>
      <c r="X646" s="10" t="s">
        <v>103</v>
      </c>
      <c r="Y646" s="44" t="s">
        <v>104</v>
      </c>
      <c r="Z646" s="166">
        <v>6593535825</v>
      </c>
      <c r="AA646" s="10" t="s">
        <v>103</v>
      </c>
      <c r="AB646" s="10" t="s">
        <v>103</v>
      </c>
      <c r="AC646" s="166" t="s">
        <v>103</v>
      </c>
      <c r="AD646" s="6" t="s">
        <v>103</v>
      </c>
      <c r="AE646" s="44">
        <v>90423</v>
      </c>
      <c r="AF646" s="44">
        <v>328223</v>
      </c>
      <c r="AG646" s="62" t="s">
        <v>6505</v>
      </c>
      <c r="AH646" s="20">
        <v>45091</v>
      </c>
      <c r="AI646" s="94">
        <v>45103</v>
      </c>
      <c r="AJ646" s="44" t="s">
        <v>103</v>
      </c>
      <c r="AK646" s="44" t="s">
        <v>103</v>
      </c>
      <c r="AL646" s="73" t="s">
        <v>103</v>
      </c>
      <c r="AM646" s="44" t="s">
        <v>103</v>
      </c>
      <c r="AN646" s="167" t="s">
        <v>103</v>
      </c>
      <c r="AO646" s="7">
        <v>-648.63</v>
      </c>
      <c r="AP646" s="167">
        <v>45532</v>
      </c>
      <c r="AQ646" s="7">
        <v>0</v>
      </c>
      <c r="AR646" s="44" t="s">
        <v>103</v>
      </c>
      <c r="AS646" s="7">
        <v>0</v>
      </c>
      <c r="AT646" s="3" t="s">
        <v>103</v>
      </c>
      <c r="AU646" s="7">
        <v>0</v>
      </c>
      <c r="AV646" s="3" t="s">
        <v>103</v>
      </c>
      <c r="AW646" s="7">
        <v>0</v>
      </c>
      <c r="AX646" s="3" t="s">
        <v>103</v>
      </c>
      <c r="AY646" s="7">
        <v>0</v>
      </c>
      <c r="AZ646" s="3" t="s">
        <v>103</v>
      </c>
      <c r="BA646" s="44">
        <v>1</v>
      </c>
      <c r="BB646" s="167">
        <v>45168</v>
      </c>
      <c r="BC646" s="3">
        <f t="shared" si="40"/>
        <v>20</v>
      </c>
      <c r="BD646" s="8">
        <f t="shared" si="38"/>
        <v>6593535176.3699999</v>
      </c>
      <c r="BE646" s="43">
        <v>0</v>
      </c>
      <c r="BF646" s="43">
        <v>0</v>
      </c>
      <c r="BG646" s="43">
        <v>0</v>
      </c>
      <c r="BH646" s="43">
        <v>0</v>
      </c>
      <c r="BI646" s="167">
        <v>45168</v>
      </c>
      <c r="BJ646" s="167">
        <v>45188</v>
      </c>
      <c r="BK646" s="183">
        <f t="shared" ca="1" si="39"/>
        <v>-941</v>
      </c>
      <c r="BL646" s="13" t="s">
        <v>106</v>
      </c>
      <c r="BM646" s="44" t="s">
        <v>6316</v>
      </c>
      <c r="BN646" s="13" t="s">
        <v>107</v>
      </c>
      <c r="BO646" s="44" t="s">
        <v>6506</v>
      </c>
      <c r="BP646" s="44">
        <v>0</v>
      </c>
      <c r="BQ646" s="45" t="s">
        <v>109</v>
      </c>
      <c r="BR646" s="167">
        <v>45092</v>
      </c>
      <c r="BS646" s="44" t="s">
        <v>6507</v>
      </c>
      <c r="BT646" s="167">
        <v>45103</v>
      </c>
      <c r="BU646" s="45" t="s">
        <v>6508</v>
      </c>
      <c r="BV646" s="10" t="s">
        <v>6509</v>
      </c>
      <c r="BW646" s="10" t="s">
        <v>113</v>
      </c>
      <c r="BX646" s="44" t="s">
        <v>2945</v>
      </c>
      <c r="BY646" s="9" t="s">
        <v>103</v>
      </c>
      <c r="BZ646" s="9" t="s">
        <v>103</v>
      </c>
      <c r="CA646" s="9" t="s">
        <v>103</v>
      </c>
      <c r="CB646" s="9" t="s">
        <v>103</v>
      </c>
      <c r="CC646" s="9" t="s">
        <v>103</v>
      </c>
      <c r="CD646" s="45" t="s">
        <v>6510</v>
      </c>
      <c r="CE646" s="12">
        <v>45532</v>
      </c>
      <c r="CF646" s="175"/>
      <c r="CG646" s="175"/>
      <c r="CH646" s="182" t="s">
        <v>791</v>
      </c>
      <c r="CI646" s="182" t="s">
        <v>121</v>
      </c>
      <c r="CJ646" s="182" t="s">
        <v>99</v>
      </c>
      <c r="CK646" s="182" t="s">
        <v>792</v>
      </c>
    </row>
    <row r="647" spans="1:89" ht="90" x14ac:dyDescent="0.25">
      <c r="A647" s="140">
        <v>709</v>
      </c>
      <c r="B647" s="10" t="s">
        <v>6511</v>
      </c>
      <c r="C647" s="13" t="s">
        <v>6512</v>
      </c>
      <c r="D647" s="13" t="s">
        <v>263</v>
      </c>
      <c r="E647" s="39">
        <v>45082</v>
      </c>
      <c r="F647" s="11" t="s">
        <v>6513</v>
      </c>
      <c r="G647" s="11" t="s">
        <v>91</v>
      </c>
      <c r="H647" s="11" t="s">
        <v>92</v>
      </c>
      <c r="I647" s="11" t="s">
        <v>93</v>
      </c>
      <c r="J647" s="52">
        <v>1033808784</v>
      </c>
      <c r="K647" s="13">
        <v>6</v>
      </c>
      <c r="L647" s="9" t="s">
        <v>94</v>
      </c>
      <c r="M647" s="3" t="s">
        <v>95</v>
      </c>
      <c r="N647" s="11" t="s">
        <v>6514</v>
      </c>
      <c r="O647" s="11" t="s">
        <v>97</v>
      </c>
      <c r="P647" s="3" t="s">
        <v>98</v>
      </c>
      <c r="Q647" s="9" t="s">
        <v>99</v>
      </c>
      <c r="R647" s="10" t="s">
        <v>653</v>
      </c>
      <c r="S647" s="10" t="s">
        <v>654</v>
      </c>
      <c r="T647" s="11">
        <v>52032888</v>
      </c>
      <c r="U647" s="10" t="s">
        <v>653</v>
      </c>
      <c r="V647" s="11" t="s">
        <v>655</v>
      </c>
      <c r="W647" s="10" t="s">
        <v>103</v>
      </c>
      <c r="X647" s="10" t="s">
        <v>103</v>
      </c>
      <c r="Y647" s="44" t="s">
        <v>104</v>
      </c>
      <c r="Z647" s="51">
        <v>23907072</v>
      </c>
      <c r="AA647" s="10" t="s">
        <v>103</v>
      </c>
      <c r="AB647" s="10" t="s">
        <v>103</v>
      </c>
      <c r="AC647" s="51">
        <v>3415296</v>
      </c>
      <c r="AD647" s="6" t="s">
        <v>103</v>
      </c>
      <c r="AE647" s="13">
        <v>84523</v>
      </c>
      <c r="AF647" s="13">
        <v>317123</v>
      </c>
      <c r="AG647" s="52">
        <v>2022011000068</v>
      </c>
      <c r="AH647" s="12">
        <v>45086</v>
      </c>
      <c r="AI647" s="39">
        <v>45091</v>
      </c>
      <c r="AJ647" s="13" t="s">
        <v>103</v>
      </c>
      <c r="AK647" s="13" t="s">
        <v>103</v>
      </c>
      <c r="AL647" s="52" t="s">
        <v>103</v>
      </c>
      <c r="AM647" s="13" t="s">
        <v>103</v>
      </c>
      <c r="AN647" s="39" t="s">
        <v>103</v>
      </c>
      <c r="AO647" s="7">
        <v>0</v>
      </c>
      <c r="AP647" s="13" t="s">
        <v>103</v>
      </c>
      <c r="AQ647" s="7">
        <v>0</v>
      </c>
      <c r="AR647" s="13" t="s">
        <v>103</v>
      </c>
      <c r="AS647" s="7">
        <v>0</v>
      </c>
      <c r="AT647" s="3" t="s">
        <v>103</v>
      </c>
      <c r="AU647" s="7">
        <v>0</v>
      </c>
      <c r="AV647" s="3" t="s">
        <v>103</v>
      </c>
      <c r="AW647" s="7">
        <v>0</v>
      </c>
      <c r="AX647" s="3" t="s">
        <v>103</v>
      </c>
      <c r="AY647" s="7">
        <v>0</v>
      </c>
      <c r="AZ647" s="3" t="s">
        <v>103</v>
      </c>
      <c r="BA647" s="13">
        <v>0</v>
      </c>
      <c r="BB647" s="13" t="s">
        <v>103</v>
      </c>
      <c r="BC647" s="3">
        <f t="shared" si="40"/>
        <v>0</v>
      </c>
      <c r="BD647" s="8">
        <f t="shared" si="38"/>
        <v>23907072</v>
      </c>
      <c r="BE647" s="43">
        <v>0</v>
      </c>
      <c r="BF647" s="43">
        <v>0</v>
      </c>
      <c r="BG647" s="43">
        <v>0</v>
      </c>
      <c r="BH647" s="43">
        <v>0</v>
      </c>
      <c r="BI647" s="17">
        <v>45291</v>
      </c>
      <c r="BJ647" s="17">
        <v>45291</v>
      </c>
      <c r="BK647" s="183">
        <f t="shared" ca="1" si="39"/>
        <v>-838</v>
      </c>
      <c r="BL647" s="9" t="s">
        <v>127</v>
      </c>
      <c r="BM647" s="10" t="s">
        <v>95</v>
      </c>
      <c r="BN647" s="9" t="s">
        <v>107</v>
      </c>
      <c r="BO647" s="13" t="s">
        <v>6515</v>
      </c>
      <c r="BP647" s="9">
        <v>0</v>
      </c>
      <c r="BQ647" s="10" t="s">
        <v>109</v>
      </c>
      <c r="BR647" s="39">
        <v>45090</v>
      </c>
      <c r="BS647" s="9" t="s">
        <v>6195</v>
      </c>
      <c r="BT647" s="17">
        <v>45090</v>
      </c>
      <c r="BU647" s="11" t="s">
        <v>6516</v>
      </c>
      <c r="BV647" s="13" t="s">
        <v>131</v>
      </c>
      <c r="BW647" s="124" t="s">
        <v>113</v>
      </c>
      <c r="BX647" s="10" t="s">
        <v>132</v>
      </c>
      <c r="BY647" s="9" t="s">
        <v>103</v>
      </c>
      <c r="BZ647" s="11" t="s">
        <v>6517</v>
      </c>
      <c r="CA647" s="9" t="s">
        <v>103</v>
      </c>
      <c r="CB647" s="13" t="s">
        <v>160</v>
      </c>
      <c r="CC647" s="9" t="s">
        <v>6518</v>
      </c>
      <c r="CD647" s="11" t="s">
        <v>6519</v>
      </c>
      <c r="CE647" s="12" t="s">
        <v>103</v>
      </c>
      <c r="CF647" s="175"/>
      <c r="CG647" s="175"/>
      <c r="CH647" s="182" t="s">
        <v>245</v>
      </c>
      <c r="CI647" s="182" t="s">
        <v>246</v>
      </c>
      <c r="CJ647" s="182" t="s">
        <v>99</v>
      </c>
      <c r="CK647" s="182" t="s">
        <v>247</v>
      </c>
    </row>
    <row r="648" spans="1:89" ht="90" x14ac:dyDescent="0.25">
      <c r="A648" s="140">
        <v>788</v>
      </c>
      <c r="B648" s="2" t="s">
        <v>6520</v>
      </c>
      <c r="C648" s="3" t="s">
        <v>6521</v>
      </c>
      <c r="D648" s="3" t="s">
        <v>321</v>
      </c>
      <c r="E648" s="4">
        <v>45083</v>
      </c>
      <c r="F648" s="2" t="s">
        <v>6522</v>
      </c>
      <c r="G648" s="2" t="s">
        <v>91</v>
      </c>
      <c r="H648" s="11" t="s">
        <v>92</v>
      </c>
      <c r="I648" s="11" t="s">
        <v>93</v>
      </c>
      <c r="J648" s="5">
        <v>94309155</v>
      </c>
      <c r="K648" s="3">
        <v>3</v>
      </c>
      <c r="L648" s="3" t="s">
        <v>94</v>
      </c>
      <c r="M648" s="3" t="s">
        <v>6523</v>
      </c>
      <c r="N648" s="2" t="s">
        <v>6524</v>
      </c>
      <c r="O648" s="11" t="s">
        <v>253</v>
      </c>
      <c r="P648" s="3" t="s">
        <v>98</v>
      </c>
      <c r="Q648" s="3" t="s">
        <v>99</v>
      </c>
      <c r="R648" s="10" t="s">
        <v>705</v>
      </c>
      <c r="S648" s="2" t="s">
        <v>6225</v>
      </c>
      <c r="T648" s="2">
        <v>79649197</v>
      </c>
      <c r="U648" s="11" t="s">
        <v>705</v>
      </c>
      <c r="V648" s="2" t="s">
        <v>103</v>
      </c>
      <c r="W648" s="2" t="s">
        <v>103</v>
      </c>
      <c r="X648" s="2" t="s">
        <v>103</v>
      </c>
      <c r="Y648" s="31" t="s">
        <v>104</v>
      </c>
      <c r="Z648" s="6">
        <v>121129239</v>
      </c>
      <c r="AA648" s="2" t="s">
        <v>103</v>
      </c>
      <c r="AB648" s="2" t="s">
        <v>103</v>
      </c>
      <c r="AC648" s="6" t="s">
        <v>6525</v>
      </c>
      <c r="AD648" s="6" t="s">
        <v>103</v>
      </c>
      <c r="AE648" s="3">
        <v>96223</v>
      </c>
      <c r="AF648" s="3">
        <v>316123</v>
      </c>
      <c r="AG648" s="5">
        <v>2022011000068</v>
      </c>
      <c r="AH648" s="4">
        <v>45086</v>
      </c>
      <c r="AI648" s="25">
        <v>45092</v>
      </c>
      <c r="AJ648" s="3" t="s">
        <v>103</v>
      </c>
      <c r="AK648" s="3" t="s">
        <v>103</v>
      </c>
      <c r="AL648" s="5" t="s">
        <v>103</v>
      </c>
      <c r="AM648" s="3" t="s">
        <v>103</v>
      </c>
      <c r="AN648" s="4" t="s">
        <v>103</v>
      </c>
      <c r="AO648" s="7">
        <v>0</v>
      </c>
      <c r="AP648" s="3" t="s">
        <v>103</v>
      </c>
      <c r="AQ648" s="7">
        <v>0</v>
      </c>
      <c r="AR648" s="3" t="s">
        <v>103</v>
      </c>
      <c r="AS648" s="7">
        <v>0</v>
      </c>
      <c r="AT648" s="3" t="s">
        <v>103</v>
      </c>
      <c r="AU648" s="7">
        <v>0</v>
      </c>
      <c r="AV648" s="3" t="s">
        <v>103</v>
      </c>
      <c r="AW648" s="7">
        <v>0</v>
      </c>
      <c r="AX648" s="3" t="s">
        <v>103</v>
      </c>
      <c r="AY648" s="7">
        <v>0</v>
      </c>
      <c r="AZ648" s="3" t="s">
        <v>103</v>
      </c>
      <c r="BA648" s="3">
        <v>0</v>
      </c>
      <c r="BB648" s="13" t="s">
        <v>103</v>
      </c>
      <c r="BC648" s="3">
        <f t="shared" si="40"/>
        <v>0</v>
      </c>
      <c r="BD648" s="8">
        <f t="shared" si="38"/>
        <v>121129239</v>
      </c>
      <c r="BE648" s="43">
        <v>0</v>
      </c>
      <c r="BF648" s="43">
        <v>0</v>
      </c>
      <c r="BG648" s="43">
        <v>0</v>
      </c>
      <c r="BH648" s="43">
        <v>0</v>
      </c>
      <c r="BI648" s="4">
        <v>45291</v>
      </c>
      <c r="BJ648" s="4">
        <v>45291</v>
      </c>
      <c r="BK648" s="183">
        <f t="shared" ca="1" si="39"/>
        <v>-838</v>
      </c>
      <c r="BL648" s="3" t="s">
        <v>127</v>
      </c>
      <c r="BM648" s="10" t="s">
        <v>95</v>
      </c>
      <c r="BN648" s="3" t="s">
        <v>107</v>
      </c>
      <c r="BO648" s="3" t="s">
        <v>6526</v>
      </c>
      <c r="BP648" s="3">
        <v>0</v>
      </c>
      <c r="BQ648" s="2" t="s">
        <v>109</v>
      </c>
      <c r="BR648" s="25">
        <v>45090</v>
      </c>
      <c r="BS648" s="3" t="s">
        <v>6195</v>
      </c>
      <c r="BT648" s="4">
        <v>45090</v>
      </c>
      <c r="BU648" s="2" t="s">
        <v>6527</v>
      </c>
      <c r="BV648" s="9" t="s">
        <v>131</v>
      </c>
      <c r="BW648" s="9" t="s">
        <v>113</v>
      </c>
      <c r="BX648" s="10" t="s">
        <v>132</v>
      </c>
      <c r="BY648" s="3" t="s">
        <v>103</v>
      </c>
      <c r="BZ648" s="2" t="s">
        <v>142</v>
      </c>
      <c r="CA648" s="3" t="s">
        <v>103</v>
      </c>
      <c r="CB648" s="38" t="s">
        <v>160</v>
      </c>
      <c r="CC648" s="9" t="s">
        <v>6528</v>
      </c>
      <c r="CD648" s="2" t="s">
        <v>6529</v>
      </c>
      <c r="CE648" s="12" t="s">
        <v>103</v>
      </c>
      <c r="CF648" s="175"/>
      <c r="CG648" s="175"/>
      <c r="CH648" s="182" t="s">
        <v>441</v>
      </c>
      <c r="CI648" s="182" t="s">
        <v>246</v>
      </c>
      <c r="CJ648" s="182" t="s">
        <v>99</v>
      </c>
      <c r="CK648" s="182" t="s">
        <v>713</v>
      </c>
    </row>
    <row r="649" spans="1:89" ht="72" x14ac:dyDescent="0.25">
      <c r="A649" s="140">
        <v>459</v>
      </c>
      <c r="B649" s="2" t="s">
        <v>6530</v>
      </c>
      <c r="C649" s="10" t="s">
        <v>6531</v>
      </c>
      <c r="D649" s="9" t="s">
        <v>1118</v>
      </c>
      <c r="E649" s="20" t="s">
        <v>6532</v>
      </c>
      <c r="F649" s="10" t="s">
        <v>3771</v>
      </c>
      <c r="G649" s="10" t="s">
        <v>91</v>
      </c>
      <c r="H649" s="11" t="s">
        <v>92</v>
      </c>
      <c r="I649" s="11" t="s">
        <v>93</v>
      </c>
      <c r="J649" s="19">
        <v>1068666462</v>
      </c>
      <c r="K649" s="9">
        <v>6</v>
      </c>
      <c r="L649" s="9" t="s">
        <v>94</v>
      </c>
      <c r="M649" s="9" t="s">
        <v>3772</v>
      </c>
      <c r="N649" s="10" t="s">
        <v>1141</v>
      </c>
      <c r="O649" s="11" t="s">
        <v>97</v>
      </c>
      <c r="P649" s="3" t="s">
        <v>98</v>
      </c>
      <c r="Q649" s="9" t="s">
        <v>99</v>
      </c>
      <c r="R649" s="10" t="s">
        <v>1130</v>
      </c>
      <c r="S649" s="10" t="s">
        <v>1131</v>
      </c>
      <c r="T649" s="10">
        <v>91226679</v>
      </c>
      <c r="U649" s="11" t="s">
        <v>1130</v>
      </c>
      <c r="V649" s="10" t="s">
        <v>103</v>
      </c>
      <c r="W649" s="10" t="s">
        <v>103</v>
      </c>
      <c r="X649" s="10" t="s">
        <v>103</v>
      </c>
      <c r="Y649" s="9" t="s">
        <v>104</v>
      </c>
      <c r="Z649" s="18">
        <v>19429230</v>
      </c>
      <c r="AA649" s="10" t="s">
        <v>103</v>
      </c>
      <c r="AB649" s="10" t="s">
        <v>103</v>
      </c>
      <c r="AC649" s="18">
        <v>4857310</v>
      </c>
      <c r="AD649" s="6" t="s">
        <v>103</v>
      </c>
      <c r="AE649" s="9">
        <v>44623</v>
      </c>
      <c r="AF649" s="3">
        <v>344223</v>
      </c>
      <c r="AG649" s="19">
        <v>2018011001068</v>
      </c>
      <c r="AH649" s="12">
        <v>45100</v>
      </c>
      <c r="AI649" s="4">
        <v>45104</v>
      </c>
      <c r="AJ649" s="9" t="s">
        <v>103</v>
      </c>
      <c r="AK649" s="9" t="s">
        <v>103</v>
      </c>
      <c r="AL649" s="19" t="s">
        <v>103</v>
      </c>
      <c r="AM649" s="9" t="s">
        <v>103</v>
      </c>
      <c r="AN649" s="17" t="s">
        <v>103</v>
      </c>
      <c r="AO649" s="109">
        <v>7609790</v>
      </c>
      <c r="AP649" s="77">
        <v>45212</v>
      </c>
      <c r="AQ649" s="43">
        <v>0</v>
      </c>
      <c r="AR649" s="9" t="s">
        <v>103</v>
      </c>
      <c r="AS649" s="7">
        <v>0</v>
      </c>
      <c r="AT649" s="3" t="s">
        <v>103</v>
      </c>
      <c r="AU649" s="7">
        <v>0</v>
      </c>
      <c r="AV649" s="3" t="s">
        <v>103</v>
      </c>
      <c r="AW649" s="7">
        <v>0</v>
      </c>
      <c r="AX649" s="3" t="s">
        <v>103</v>
      </c>
      <c r="AY649" s="7">
        <v>0</v>
      </c>
      <c r="AZ649" s="3" t="s">
        <v>103</v>
      </c>
      <c r="BA649" s="9">
        <v>1</v>
      </c>
      <c r="BB649" s="17">
        <v>45212</v>
      </c>
      <c r="BC649" s="3">
        <f t="shared" si="40"/>
        <v>60</v>
      </c>
      <c r="BD649" s="8">
        <f t="shared" si="38"/>
        <v>27039020</v>
      </c>
      <c r="BE649" s="43">
        <v>0</v>
      </c>
      <c r="BF649" s="43">
        <v>0</v>
      </c>
      <c r="BG649" s="43">
        <v>0</v>
      </c>
      <c r="BH649" s="43">
        <v>0</v>
      </c>
      <c r="BI649" s="17">
        <v>45213</v>
      </c>
      <c r="BJ649" s="17">
        <v>45273</v>
      </c>
      <c r="BK649" s="183">
        <f t="shared" ca="1" si="39"/>
        <v>-856</v>
      </c>
      <c r="BL649" s="9" t="s">
        <v>127</v>
      </c>
      <c r="BM649" s="10" t="s">
        <v>95</v>
      </c>
      <c r="BN649" s="9" t="s">
        <v>107</v>
      </c>
      <c r="BO649" s="9" t="s">
        <v>6533</v>
      </c>
      <c r="BP649" s="9">
        <v>0</v>
      </c>
      <c r="BQ649" s="9" t="s">
        <v>5730</v>
      </c>
      <c r="BR649" s="17">
        <v>45103</v>
      </c>
      <c r="BS649" s="9" t="s">
        <v>6534</v>
      </c>
      <c r="BT649" s="17">
        <v>45103</v>
      </c>
      <c r="BU649" s="10" t="s">
        <v>6535</v>
      </c>
      <c r="BV649" s="10" t="s">
        <v>6536</v>
      </c>
      <c r="BW649" s="9" t="s">
        <v>113</v>
      </c>
      <c r="BX649" s="11" t="s">
        <v>258</v>
      </c>
      <c r="BY649" s="9" t="s">
        <v>103</v>
      </c>
      <c r="BZ649" s="10" t="s">
        <v>142</v>
      </c>
      <c r="CA649" s="9" t="s">
        <v>103</v>
      </c>
      <c r="CB649" s="9" t="s">
        <v>117</v>
      </c>
      <c r="CC649" s="3" t="s">
        <v>3780</v>
      </c>
      <c r="CD649" s="10" t="s">
        <v>6537</v>
      </c>
      <c r="CE649" s="12" t="s">
        <v>103</v>
      </c>
      <c r="CF649" s="175"/>
      <c r="CG649" s="175"/>
      <c r="CH649" s="182" t="s">
        <v>726</v>
      </c>
      <c r="CI649" s="182" t="s">
        <v>246</v>
      </c>
      <c r="CJ649" s="182" t="s">
        <v>1137</v>
      </c>
      <c r="CK649" s="182" t="s">
        <v>1137</v>
      </c>
    </row>
    <row r="650" spans="1:89" ht="72" x14ac:dyDescent="0.25">
      <c r="A650" s="140">
        <v>32</v>
      </c>
      <c r="B650" s="10" t="s">
        <v>6538</v>
      </c>
      <c r="C650" s="9" t="s">
        <v>6539</v>
      </c>
      <c r="D650" s="9" t="s">
        <v>6540</v>
      </c>
      <c r="E650" s="17">
        <v>45085</v>
      </c>
      <c r="F650" s="11" t="s">
        <v>6541</v>
      </c>
      <c r="G650" s="10" t="s">
        <v>6503</v>
      </c>
      <c r="H650" s="11" t="s">
        <v>1452</v>
      </c>
      <c r="I650" s="10" t="s">
        <v>1453</v>
      </c>
      <c r="J650" s="19">
        <v>860045379</v>
      </c>
      <c r="K650" s="9">
        <v>1</v>
      </c>
      <c r="L650" s="9" t="s">
        <v>1735</v>
      </c>
      <c r="M650" s="3" t="s">
        <v>95</v>
      </c>
      <c r="N650" s="10" t="s">
        <v>6542</v>
      </c>
      <c r="O650" s="10" t="s">
        <v>253</v>
      </c>
      <c r="P650" s="3" t="s">
        <v>4146</v>
      </c>
      <c r="Q650" s="10" t="s">
        <v>4147</v>
      </c>
      <c r="R650" s="10" t="s">
        <v>783</v>
      </c>
      <c r="S650" s="2" t="s">
        <v>4148</v>
      </c>
      <c r="T650" s="2">
        <v>91239655</v>
      </c>
      <c r="U650" s="10" t="s">
        <v>783</v>
      </c>
      <c r="V650" s="10" t="s">
        <v>4149</v>
      </c>
      <c r="W650" s="10" t="s">
        <v>103</v>
      </c>
      <c r="X650" s="10" t="s">
        <v>103</v>
      </c>
      <c r="Y650" s="10" t="s">
        <v>6543</v>
      </c>
      <c r="Z650" s="18">
        <v>4266171420</v>
      </c>
      <c r="AA650" s="28">
        <v>102000000</v>
      </c>
      <c r="AB650" s="28">
        <v>17922000</v>
      </c>
      <c r="AC650" s="18" t="s">
        <v>6544</v>
      </c>
      <c r="AD650" s="6" t="s">
        <v>103</v>
      </c>
      <c r="AE650" s="9" t="s">
        <v>6545</v>
      </c>
      <c r="AF650" s="9">
        <v>323923</v>
      </c>
      <c r="AG650" s="19" t="s">
        <v>3694</v>
      </c>
      <c r="AH650" s="17">
        <v>45091</v>
      </c>
      <c r="AI650" s="4">
        <v>45128</v>
      </c>
      <c r="AJ650" s="9" t="s">
        <v>103</v>
      </c>
      <c r="AK650" s="9" t="s">
        <v>103</v>
      </c>
      <c r="AL650" s="19" t="s">
        <v>103</v>
      </c>
      <c r="AM650" s="9" t="s">
        <v>103</v>
      </c>
      <c r="AN650" s="17" t="s">
        <v>103</v>
      </c>
      <c r="AO650" s="7">
        <v>0</v>
      </c>
      <c r="AP650" s="9" t="s">
        <v>103</v>
      </c>
      <c r="AQ650" s="7">
        <v>0</v>
      </c>
      <c r="AR650" s="9" t="s">
        <v>103</v>
      </c>
      <c r="AS650" s="7">
        <v>0</v>
      </c>
      <c r="AT650" s="3" t="s">
        <v>103</v>
      </c>
      <c r="AU650" s="7">
        <v>0</v>
      </c>
      <c r="AV650" s="3" t="s">
        <v>103</v>
      </c>
      <c r="AW650" s="7">
        <v>0</v>
      </c>
      <c r="AX650" s="3" t="s">
        <v>103</v>
      </c>
      <c r="AY650" s="7">
        <v>0</v>
      </c>
      <c r="AZ650" s="3" t="s">
        <v>103</v>
      </c>
      <c r="BA650" s="9">
        <v>0</v>
      </c>
      <c r="BB650" s="3" t="s">
        <v>103</v>
      </c>
      <c r="BC650" s="3">
        <f t="shared" si="40"/>
        <v>0</v>
      </c>
      <c r="BD650" s="8">
        <f t="shared" si="38"/>
        <v>4266171420</v>
      </c>
      <c r="BE650" s="43">
        <v>0</v>
      </c>
      <c r="BF650" s="43">
        <v>0</v>
      </c>
      <c r="BG650" s="43">
        <v>0</v>
      </c>
      <c r="BH650" s="43">
        <v>0</v>
      </c>
      <c r="BI650" s="17">
        <v>45291</v>
      </c>
      <c r="BJ650" s="17">
        <v>45291</v>
      </c>
      <c r="BK650" s="183">
        <f t="shared" ca="1" si="39"/>
        <v>-838</v>
      </c>
      <c r="BL650" s="13" t="s">
        <v>106</v>
      </c>
      <c r="BM650" s="44" t="s">
        <v>95</v>
      </c>
      <c r="BN650" s="9" t="s">
        <v>107</v>
      </c>
      <c r="BO650" s="9">
        <v>67787</v>
      </c>
      <c r="BP650" s="9">
        <v>0</v>
      </c>
      <c r="BQ650" s="10" t="s">
        <v>6546</v>
      </c>
      <c r="BR650" s="17">
        <v>45091</v>
      </c>
      <c r="BS650" s="9" t="s">
        <v>6547</v>
      </c>
      <c r="BT650" s="17">
        <v>45093</v>
      </c>
      <c r="BU650" s="10" t="s">
        <v>6548</v>
      </c>
      <c r="BV650" s="10" t="s">
        <v>6549</v>
      </c>
      <c r="BW650" s="9" t="s">
        <v>113</v>
      </c>
      <c r="BX650" s="10" t="s">
        <v>132</v>
      </c>
      <c r="BY650" s="9" t="s">
        <v>103</v>
      </c>
      <c r="BZ650" s="9" t="s">
        <v>103</v>
      </c>
      <c r="CA650" s="9" t="s">
        <v>103</v>
      </c>
      <c r="CB650" s="9" t="s">
        <v>103</v>
      </c>
      <c r="CC650" s="9" t="s">
        <v>103</v>
      </c>
      <c r="CD650" s="10" t="s">
        <v>6550</v>
      </c>
      <c r="CE650" s="12" t="s">
        <v>4868</v>
      </c>
      <c r="CF650" s="175"/>
      <c r="CG650" s="175"/>
      <c r="CH650" s="182" t="s">
        <v>791</v>
      </c>
      <c r="CI650" s="182" t="s">
        <v>121</v>
      </c>
      <c r="CJ650" s="182" t="s">
        <v>99</v>
      </c>
      <c r="CK650" s="182" t="s">
        <v>792</v>
      </c>
    </row>
    <row r="651" spans="1:89" ht="90" x14ac:dyDescent="0.25">
      <c r="A651" s="140">
        <v>725</v>
      </c>
      <c r="B651" s="10" t="s">
        <v>6551</v>
      </c>
      <c r="C651" s="9" t="s">
        <v>6552</v>
      </c>
      <c r="D651" s="9" t="s">
        <v>321</v>
      </c>
      <c r="E651" s="17">
        <v>45085</v>
      </c>
      <c r="F651" s="10" t="s">
        <v>6553</v>
      </c>
      <c r="G651" s="10" t="s">
        <v>91</v>
      </c>
      <c r="H651" s="11" t="s">
        <v>92</v>
      </c>
      <c r="I651" s="11" t="s">
        <v>93</v>
      </c>
      <c r="J651" s="19">
        <v>1019117467</v>
      </c>
      <c r="K651" s="9">
        <v>1</v>
      </c>
      <c r="L651" s="9" t="s">
        <v>94</v>
      </c>
      <c r="M651" s="3" t="s">
        <v>95</v>
      </c>
      <c r="N651" s="10" t="s">
        <v>5966</v>
      </c>
      <c r="O651" s="11" t="s">
        <v>97</v>
      </c>
      <c r="P651" s="3" t="s">
        <v>98</v>
      </c>
      <c r="Q651" s="9" t="s">
        <v>99</v>
      </c>
      <c r="R651" s="10" t="s">
        <v>653</v>
      </c>
      <c r="S651" s="10" t="s">
        <v>654</v>
      </c>
      <c r="T651" s="11">
        <v>52032888</v>
      </c>
      <c r="U651" s="10" t="s">
        <v>653</v>
      </c>
      <c r="V651" s="11" t="s">
        <v>655</v>
      </c>
      <c r="W651" s="10" t="s">
        <v>103</v>
      </c>
      <c r="X651" s="10" t="s">
        <v>103</v>
      </c>
      <c r="Y651" s="9" t="s">
        <v>104</v>
      </c>
      <c r="Z651" s="18">
        <v>33029700</v>
      </c>
      <c r="AA651" s="10" t="s">
        <v>103</v>
      </c>
      <c r="AB651" s="10" t="s">
        <v>103</v>
      </c>
      <c r="AC651" s="18">
        <v>4857310</v>
      </c>
      <c r="AD651" s="6" t="s">
        <v>103</v>
      </c>
      <c r="AE651" s="9">
        <v>90923</v>
      </c>
      <c r="AF651" s="3">
        <v>337523</v>
      </c>
      <c r="AG651" s="19">
        <v>2022011000068</v>
      </c>
      <c r="AH651" s="12">
        <v>45099</v>
      </c>
      <c r="AI651" s="25">
        <v>45105</v>
      </c>
      <c r="AJ651" s="9" t="s">
        <v>103</v>
      </c>
      <c r="AK651" s="9" t="s">
        <v>103</v>
      </c>
      <c r="AL651" s="19" t="s">
        <v>103</v>
      </c>
      <c r="AM651" s="9" t="s">
        <v>103</v>
      </c>
      <c r="AN651" s="17" t="s">
        <v>103</v>
      </c>
      <c r="AO651" s="7">
        <v>0</v>
      </c>
      <c r="AP651" s="9" t="s">
        <v>103</v>
      </c>
      <c r="AQ651" s="7">
        <v>0</v>
      </c>
      <c r="AR651" s="9" t="s">
        <v>103</v>
      </c>
      <c r="AS651" s="7">
        <v>0</v>
      </c>
      <c r="AT651" s="3" t="s">
        <v>103</v>
      </c>
      <c r="AU651" s="7">
        <v>0</v>
      </c>
      <c r="AV651" s="3" t="s">
        <v>103</v>
      </c>
      <c r="AW651" s="7">
        <v>0</v>
      </c>
      <c r="AX651" s="3" t="s">
        <v>103</v>
      </c>
      <c r="AY651" s="7">
        <v>0</v>
      </c>
      <c r="AZ651" s="3" t="s">
        <v>103</v>
      </c>
      <c r="BA651" s="9">
        <v>0</v>
      </c>
      <c r="BB651" s="13" t="s">
        <v>103</v>
      </c>
      <c r="BC651" s="3">
        <f t="shared" si="40"/>
        <v>0</v>
      </c>
      <c r="BD651" s="8">
        <f t="shared" si="38"/>
        <v>33029700</v>
      </c>
      <c r="BE651" s="43">
        <v>0</v>
      </c>
      <c r="BF651" s="43">
        <v>0</v>
      </c>
      <c r="BG651" s="43">
        <v>0</v>
      </c>
      <c r="BH651" s="43">
        <v>0</v>
      </c>
      <c r="BI651" s="17">
        <v>45291</v>
      </c>
      <c r="BJ651" s="17">
        <v>45291</v>
      </c>
      <c r="BK651" s="183">
        <f t="shared" ca="1" si="39"/>
        <v>-838</v>
      </c>
      <c r="BL651" s="9" t="s">
        <v>127</v>
      </c>
      <c r="BM651" s="10" t="s">
        <v>5967</v>
      </c>
      <c r="BN651" s="9" t="s">
        <v>107</v>
      </c>
      <c r="BO651" s="9" t="s">
        <v>6554</v>
      </c>
      <c r="BP651" s="9">
        <v>0</v>
      </c>
      <c r="BQ651" s="9" t="s">
        <v>109</v>
      </c>
      <c r="BR651" s="17">
        <v>45100</v>
      </c>
      <c r="BS651" s="9" t="s">
        <v>6555</v>
      </c>
      <c r="BT651" s="17">
        <v>45105</v>
      </c>
      <c r="BU651" s="10" t="s">
        <v>6556</v>
      </c>
      <c r="BV651" s="9" t="s">
        <v>131</v>
      </c>
      <c r="BW651" s="124" t="s">
        <v>113</v>
      </c>
      <c r="BX651" s="10" t="s">
        <v>132</v>
      </c>
      <c r="BY651" s="9" t="s">
        <v>103</v>
      </c>
      <c r="BZ651" s="10" t="s">
        <v>5095</v>
      </c>
      <c r="CA651" s="9" t="s">
        <v>103</v>
      </c>
      <c r="CB651" s="9" t="s">
        <v>117</v>
      </c>
      <c r="CC651" s="3" t="s">
        <v>6557</v>
      </c>
      <c r="CD651" s="10" t="s">
        <v>6558</v>
      </c>
      <c r="CE651" s="12" t="s">
        <v>103</v>
      </c>
      <c r="CF651" s="175"/>
      <c r="CG651" s="175"/>
      <c r="CH651" s="182" t="s">
        <v>245</v>
      </c>
      <c r="CI651" s="182" t="s">
        <v>246</v>
      </c>
      <c r="CJ651" s="182" t="s">
        <v>99</v>
      </c>
      <c r="CK651" s="182" t="s">
        <v>247</v>
      </c>
    </row>
    <row r="652" spans="1:89" ht="156.94999999999999" customHeight="1" x14ac:dyDescent="0.25">
      <c r="A652" s="140">
        <v>803</v>
      </c>
      <c r="B652" s="29" t="s">
        <v>6559</v>
      </c>
      <c r="C652" s="3" t="s">
        <v>6560</v>
      </c>
      <c r="D652" s="3" t="s">
        <v>4702</v>
      </c>
      <c r="E652" s="4">
        <v>45086</v>
      </c>
      <c r="F652" s="10" t="s">
        <v>4862</v>
      </c>
      <c r="G652" s="2" t="s">
        <v>91</v>
      </c>
      <c r="H652" s="29" t="s">
        <v>4704</v>
      </c>
      <c r="I652" s="10" t="s">
        <v>1453</v>
      </c>
      <c r="J652" s="19">
        <v>800091076</v>
      </c>
      <c r="K652" s="9">
        <v>0</v>
      </c>
      <c r="L652" s="9" t="s">
        <v>1735</v>
      </c>
      <c r="M652" s="3" t="s">
        <v>95</v>
      </c>
      <c r="N652" s="2" t="s">
        <v>6561</v>
      </c>
      <c r="O652" s="11" t="s">
        <v>97</v>
      </c>
      <c r="P652" s="3" t="s">
        <v>98</v>
      </c>
      <c r="Q652" s="9" t="s">
        <v>99</v>
      </c>
      <c r="R652" s="10" t="s">
        <v>1130</v>
      </c>
      <c r="S652" s="10" t="s">
        <v>1131</v>
      </c>
      <c r="T652" s="10">
        <v>91226679</v>
      </c>
      <c r="U652" s="11" t="s">
        <v>1130</v>
      </c>
      <c r="V652" s="10" t="s">
        <v>103</v>
      </c>
      <c r="W652" s="10" t="s">
        <v>103</v>
      </c>
      <c r="X652" s="10" t="s">
        <v>103</v>
      </c>
      <c r="Y652" s="9" t="s">
        <v>104</v>
      </c>
      <c r="Z652" s="6">
        <f>AA652+AB652</f>
        <v>6233500000</v>
      </c>
      <c r="AA652" s="107">
        <v>4795000000</v>
      </c>
      <c r="AB652" s="107">
        <v>1438500000</v>
      </c>
      <c r="AC652" s="6" t="s">
        <v>103</v>
      </c>
      <c r="AD652" s="6" t="s">
        <v>103</v>
      </c>
      <c r="AE652" s="3">
        <v>93723</v>
      </c>
      <c r="AF652" s="3">
        <v>316623</v>
      </c>
      <c r="AG652" s="5">
        <v>2018011001068</v>
      </c>
      <c r="AH652" s="25">
        <v>45086</v>
      </c>
      <c r="AI652" s="25">
        <v>45086</v>
      </c>
      <c r="AJ652" s="3" t="s">
        <v>103</v>
      </c>
      <c r="AK652" s="3" t="s">
        <v>103</v>
      </c>
      <c r="AL652" s="5" t="s">
        <v>103</v>
      </c>
      <c r="AM652" s="3" t="s">
        <v>103</v>
      </c>
      <c r="AN652" s="4" t="s">
        <v>103</v>
      </c>
      <c r="AO652" s="7">
        <f>2032000000+609600000</f>
        <v>2641600000</v>
      </c>
      <c r="AP652" s="4">
        <v>45531</v>
      </c>
      <c r="AQ652" s="7">
        <v>0</v>
      </c>
      <c r="AR652" s="4" t="s">
        <v>103</v>
      </c>
      <c r="AS652" s="7">
        <v>0</v>
      </c>
      <c r="AT652" s="3" t="s">
        <v>103</v>
      </c>
      <c r="AU652" s="7">
        <v>0</v>
      </c>
      <c r="AV652" s="3" t="s">
        <v>103</v>
      </c>
      <c r="AW652" s="7">
        <v>0</v>
      </c>
      <c r="AX652" s="3" t="s">
        <v>103</v>
      </c>
      <c r="AY652" s="7">
        <v>0</v>
      </c>
      <c r="AZ652" s="3" t="s">
        <v>103</v>
      </c>
      <c r="BA652" s="3">
        <v>1</v>
      </c>
      <c r="BB652" s="39">
        <v>45730</v>
      </c>
      <c r="BC652" s="3">
        <f t="shared" si="40"/>
        <v>212</v>
      </c>
      <c r="BD652" s="8">
        <f t="shared" si="38"/>
        <v>8875100000</v>
      </c>
      <c r="BE652" s="43">
        <v>0</v>
      </c>
      <c r="BF652" s="43">
        <v>0</v>
      </c>
      <c r="BG652" s="43">
        <v>0</v>
      </c>
      <c r="BH652" s="43">
        <v>0</v>
      </c>
      <c r="BI652" s="4">
        <v>45657</v>
      </c>
      <c r="BJ652" s="4">
        <v>45869</v>
      </c>
      <c r="BK652" s="183">
        <f t="shared" ca="1" si="39"/>
        <v>-260</v>
      </c>
      <c r="BL652" s="3" t="s">
        <v>106</v>
      </c>
      <c r="BM652" s="3" t="s">
        <v>4539</v>
      </c>
      <c r="BN652" s="3" t="s">
        <v>103</v>
      </c>
      <c r="BO652" s="3" t="s">
        <v>103</v>
      </c>
      <c r="BP652" s="3" t="s">
        <v>103</v>
      </c>
      <c r="BQ652" s="3" t="s">
        <v>103</v>
      </c>
      <c r="BR652" s="3" t="s">
        <v>103</v>
      </c>
      <c r="BS652" s="3" t="s">
        <v>103</v>
      </c>
      <c r="BT652" s="3" t="s">
        <v>103</v>
      </c>
      <c r="BU652" s="3" t="s">
        <v>103</v>
      </c>
      <c r="BV652" s="10" t="s">
        <v>6562</v>
      </c>
      <c r="BW652" s="9" t="s">
        <v>113</v>
      </c>
      <c r="BX652" s="3" t="s">
        <v>6563</v>
      </c>
      <c r="BY652" s="9" t="s">
        <v>103</v>
      </c>
      <c r="BZ652" s="9" t="s">
        <v>103</v>
      </c>
      <c r="CA652" s="9" t="s">
        <v>103</v>
      </c>
      <c r="CB652" s="9" t="s">
        <v>103</v>
      </c>
      <c r="CC652" s="9" t="s">
        <v>103</v>
      </c>
      <c r="CD652" s="34" t="s">
        <v>6564</v>
      </c>
      <c r="CE652" s="12" t="s">
        <v>1460</v>
      </c>
      <c r="CF652" s="181">
        <v>6827000000</v>
      </c>
      <c r="CG652" s="181">
        <f>2048100000+609600000</f>
        <v>2657700000</v>
      </c>
      <c r="CH652" s="182" t="s">
        <v>726</v>
      </c>
      <c r="CI652" s="182" t="s">
        <v>246</v>
      </c>
      <c r="CJ652" s="182" t="s">
        <v>1137</v>
      </c>
      <c r="CK652" s="182" t="s">
        <v>1137</v>
      </c>
    </row>
    <row r="653" spans="1:89" ht="72" x14ac:dyDescent="0.25">
      <c r="A653" s="140">
        <v>554</v>
      </c>
      <c r="B653" s="10" t="s">
        <v>6565</v>
      </c>
      <c r="C653" s="9" t="s">
        <v>6566</v>
      </c>
      <c r="D653" s="9" t="s">
        <v>1729</v>
      </c>
      <c r="E653" s="17">
        <v>45086</v>
      </c>
      <c r="F653" s="10" t="s">
        <v>6567</v>
      </c>
      <c r="G653" s="10" t="s">
        <v>91</v>
      </c>
      <c r="H653" s="11" t="s">
        <v>92</v>
      </c>
      <c r="I653" s="11" t="s">
        <v>93</v>
      </c>
      <c r="J653" s="19">
        <v>1121875564</v>
      </c>
      <c r="K653" s="9">
        <v>7</v>
      </c>
      <c r="L653" s="9" t="s">
        <v>94</v>
      </c>
      <c r="M653" s="9" t="s">
        <v>6568</v>
      </c>
      <c r="N653" s="10" t="s">
        <v>6343</v>
      </c>
      <c r="O653" s="11" t="s">
        <v>97</v>
      </c>
      <c r="P653" s="3" t="s">
        <v>98</v>
      </c>
      <c r="Q653" s="9" t="s">
        <v>99</v>
      </c>
      <c r="R653" s="10" t="s">
        <v>1221</v>
      </c>
      <c r="S653" s="10" t="s">
        <v>1222</v>
      </c>
      <c r="T653" s="10">
        <v>14238439</v>
      </c>
      <c r="U653" s="2" t="s">
        <v>1221</v>
      </c>
      <c r="V653" s="10" t="s">
        <v>103</v>
      </c>
      <c r="W653" s="10" t="s">
        <v>103</v>
      </c>
      <c r="X653" s="10" t="s">
        <v>103</v>
      </c>
      <c r="Y653" s="9" t="s">
        <v>104</v>
      </c>
      <c r="Z653" s="41">
        <v>37340581</v>
      </c>
      <c r="AA653" s="10" t="s">
        <v>103</v>
      </c>
      <c r="AB653" s="10" t="s">
        <v>103</v>
      </c>
      <c r="AC653" s="18">
        <v>5464476</v>
      </c>
      <c r="AD653" s="6" t="s">
        <v>103</v>
      </c>
      <c r="AE653" s="9">
        <v>78823</v>
      </c>
      <c r="AF653" s="3">
        <v>330823</v>
      </c>
      <c r="AG653" s="19">
        <v>2022011000068</v>
      </c>
      <c r="AH653" s="39">
        <v>45093</v>
      </c>
      <c r="AI653" s="25">
        <v>45099</v>
      </c>
      <c r="AJ653" s="9" t="s">
        <v>103</v>
      </c>
      <c r="AK653" s="9" t="s">
        <v>103</v>
      </c>
      <c r="AL653" s="19" t="s">
        <v>103</v>
      </c>
      <c r="AM653" s="9" t="s">
        <v>103</v>
      </c>
      <c r="AN653" s="17" t="s">
        <v>103</v>
      </c>
      <c r="AO653" s="7">
        <v>0</v>
      </c>
      <c r="AP653" s="9" t="s">
        <v>103</v>
      </c>
      <c r="AQ653" s="7">
        <v>0</v>
      </c>
      <c r="AR653" s="9" t="s">
        <v>103</v>
      </c>
      <c r="AS653" s="7">
        <v>0</v>
      </c>
      <c r="AT653" s="3" t="s">
        <v>103</v>
      </c>
      <c r="AU653" s="7">
        <v>0</v>
      </c>
      <c r="AV653" s="3" t="s">
        <v>103</v>
      </c>
      <c r="AW653" s="7">
        <v>0</v>
      </c>
      <c r="AX653" s="3" t="s">
        <v>103</v>
      </c>
      <c r="AY653" s="7">
        <v>0</v>
      </c>
      <c r="AZ653" s="3" t="s">
        <v>103</v>
      </c>
      <c r="BA653" s="9">
        <v>0</v>
      </c>
      <c r="BB653" s="13" t="s">
        <v>103</v>
      </c>
      <c r="BC653" s="3">
        <f t="shared" si="40"/>
        <v>0</v>
      </c>
      <c r="BD653" s="8">
        <f t="shared" si="38"/>
        <v>37340581</v>
      </c>
      <c r="BE653" s="43">
        <v>0</v>
      </c>
      <c r="BF653" s="43">
        <v>0</v>
      </c>
      <c r="BG653" s="43">
        <v>0</v>
      </c>
      <c r="BH653" s="43">
        <v>0</v>
      </c>
      <c r="BI653" s="17">
        <v>45291</v>
      </c>
      <c r="BJ653" s="17">
        <v>45291</v>
      </c>
      <c r="BK653" s="183">
        <f t="shared" ca="1" si="39"/>
        <v>-838</v>
      </c>
      <c r="BL653" s="9" t="s">
        <v>127</v>
      </c>
      <c r="BM653" s="9" t="s">
        <v>1037</v>
      </c>
      <c r="BN653" s="9" t="s">
        <v>107</v>
      </c>
      <c r="BO653" s="9" t="s">
        <v>6569</v>
      </c>
      <c r="BP653" s="9">
        <v>0</v>
      </c>
      <c r="BQ653" s="10" t="s">
        <v>109</v>
      </c>
      <c r="BR653" s="17">
        <v>45097</v>
      </c>
      <c r="BS653" s="9" t="s">
        <v>6570</v>
      </c>
      <c r="BT653" s="17">
        <v>45099</v>
      </c>
      <c r="BU653" s="10" t="s">
        <v>6571</v>
      </c>
      <c r="BV653" s="9" t="s">
        <v>131</v>
      </c>
      <c r="BW653" s="9" t="s">
        <v>113</v>
      </c>
      <c r="BX653" s="10" t="s">
        <v>132</v>
      </c>
      <c r="BY653" s="9" t="s">
        <v>103</v>
      </c>
      <c r="BZ653" s="11" t="s">
        <v>632</v>
      </c>
      <c r="CA653" s="9" t="s">
        <v>103</v>
      </c>
      <c r="CB653" s="9" t="s">
        <v>117</v>
      </c>
      <c r="CC653" s="9" t="s">
        <v>6572</v>
      </c>
      <c r="CD653" s="10" t="s">
        <v>6573</v>
      </c>
      <c r="CE653" s="12" t="s">
        <v>103</v>
      </c>
      <c r="CF653" s="175"/>
      <c r="CG653" s="175"/>
      <c r="CH653" s="182" t="s">
        <v>1227</v>
      </c>
      <c r="CI653" s="182" t="s">
        <v>494</v>
      </c>
      <c r="CJ653" s="182" t="s">
        <v>99</v>
      </c>
      <c r="CK653" s="182" t="s">
        <v>1228</v>
      </c>
    </row>
    <row r="654" spans="1:89" ht="72" x14ac:dyDescent="0.25">
      <c r="A654" s="140">
        <v>690</v>
      </c>
      <c r="B654" s="10" t="s">
        <v>6574</v>
      </c>
      <c r="C654" s="9" t="s">
        <v>6575</v>
      </c>
      <c r="D654" s="10" t="s">
        <v>250</v>
      </c>
      <c r="E654" s="17">
        <v>45086</v>
      </c>
      <c r="F654" s="10" t="s">
        <v>6576</v>
      </c>
      <c r="G654" s="10" t="s">
        <v>91</v>
      </c>
      <c r="H654" s="11" t="s">
        <v>92</v>
      </c>
      <c r="I654" s="11" t="s">
        <v>93</v>
      </c>
      <c r="J654" s="19">
        <v>1047436853</v>
      </c>
      <c r="K654" s="9">
        <v>1</v>
      </c>
      <c r="L654" s="9" t="s">
        <v>94</v>
      </c>
      <c r="M654" s="3" t="s">
        <v>95</v>
      </c>
      <c r="N654" s="10" t="s">
        <v>6577</v>
      </c>
      <c r="O654" s="10" t="s">
        <v>384</v>
      </c>
      <c r="P654" s="3" t="s">
        <v>98</v>
      </c>
      <c r="Q654" s="9" t="s">
        <v>99</v>
      </c>
      <c r="R654" s="10" t="s">
        <v>385</v>
      </c>
      <c r="S654" s="10" t="s">
        <v>386</v>
      </c>
      <c r="T654" s="11">
        <v>52517142</v>
      </c>
      <c r="U654" s="10" t="s">
        <v>385</v>
      </c>
      <c r="V654" s="10" t="s">
        <v>103</v>
      </c>
      <c r="W654" s="10" t="s">
        <v>103</v>
      </c>
      <c r="X654" s="10" t="s">
        <v>103</v>
      </c>
      <c r="Y654" s="9" t="s">
        <v>104</v>
      </c>
      <c r="Z654" s="79">
        <v>35883389</v>
      </c>
      <c r="AA654" s="10" t="s">
        <v>103</v>
      </c>
      <c r="AB654" s="10" t="s">
        <v>103</v>
      </c>
      <c r="AC654" s="18">
        <v>5464476</v>
      </c>
      <c r="AD654" s="6" t="s">
        <v>103</v>
      </c>
      <c r="AE654" s="9">
        <v>81523</v>
      </c>
      <c r="AF654" s="9">
        <v>324723</v>
      </c>
      <c r="AG654" s="19">
        <v>2022011000057</v>
      </c>
      <c r="AH654" s="4">
        <v>45092</v>
      </c>
      <c r="AI654" s="4">
        <v>45093</v>
      </c>
      <c r="AJ654" s="75" t="s">
        <v>6578</v>
      </c>
      <c r="AK654" s="75" t="s">
        <v>204</v>
      </c>
      <c r="AL654" s="76">
        <v>1077456128</v>
      </c>
      <c r="AM654" s="75">
        <v>2</v>
      </c>
      <c r="AN654" s="77">
        <v>45237</v>
      </c>
      <c r="AO654" s="7">
        <v>0</v>
      </c>
      <c r="AP654" s="9" t="s">
        <v>103</v>
      </c>
      <c r="AQ654" s="7">
        <v>0</v>
      </c>
      <c r="AR654" s="9" t="s">
        <v>103</v>
      </c>
      <c r="AS654" s="7">
        <v>0</v>
      </c>
      <c r="AT654" s="3" t="s">
        <v>103</v>
      </c>
      <c r="AU654" s="7">
        <v>0</v>
      </c>
      <c r="AV654" s="3" t="s">
        <v>103</v>
      </c>
      <c r="AW654" s="7">
        <v>0</v>
      </c>
      <c r="AX654" s="3" t="s">
        <v>103</v>
      </c>
      <c r="AY654" s="7">
        <v>0</v>
      </c>
      <c r="AZ654" s="3" t="s">
        <v>103</v>
      </c>
      <c r="BA654" s="9">
        <v>0</v>
      </c>
      <c r="BB654" s="13" t="s">
        <v>103</v>
      </c>
      <c r="BC654" s="3">
        <f t="shared" si="40"/>
        <v>0</v>
      </c>
      <c r="BD654" s="8">
        <f t="shared" si="38"/>
        <v>35883389</v>
      </c>
      <c r="BE654" s="43">
        <v>0</v>
      </c>
      <c r="BF654" s="43">
        <v>0</v>
      </c>
      <c r="BG654" s="43">
        <v>0</v>
      </c>
      <c r="BH654" s="43">
        <v>0</v>
      </c>
      <c r="BI654" s="17">
        <v>45291</v>
      </c>
      <c r="BJ654" s="17">
        <v>45291</v>
      </c>
      <c r="BK654" s="183">
        <f t="shared" ca="1" si="39"/>
        <v>-838</v>
      </c>
      <c r="BL654" s="9" t="s">
        <v>127</v>
      </c>
      <c r="BM654" s="10" t="s">
        <v>95</v>
      </c>
      <c r="BN654" s="9" t="s">
        <v>107</v>
      </c>
      <c r="BO654" s="9" t="s">
        <v>6579</v>
      </c>
      <c r="BP654" s="9">
        <v>0</v>
      </c>
      <c r="BQ654" s="10" t="s">
        <v>109</v>
      </c>
      <c r="BR654" s="17">
        <v>45092</v>
      </c>
      <c r="BS654" s="9" t="s">
        <v>6580</v>
      </c>
      <c r="BT654" s="17">
        <v>45093</v>
      </c>
      <c r="BU654" s="34" t="s">
        <v>6581</v>
      </c>
      <c r="BV654" s="10" t="s">
        <v>6582</v>
      </c>
      <c r="BW654" s="124" t="s">
        <v>113</v>
      </c>
      <c r="BX654" s="9" t="s">
        <v>213</v>
      </c>
      <c r="BY654" s="9" t="s">
        <v>103</v>
      </c>
      <c r="BZ654" s="10" t="s">
        <v>142</v>
      </c>
      <c r="CA654" s="3" t="s">
        <v>103</v>
      </c>
      <c r="CB654" s="9" t="s">
        <v>117</v>
      </c>
      <c r="CC654" s="3" t="s">
        <v>6583</v>
      </c>
      <c r="CD654" s="10" t="s">
        <v>6584</v>
      </c>
      <c r="CE654" s="12" t="s">
        <v>103</v>
      </c>
      <c r="CF654" s="175"/>
      <c r="CG654" s="175"/>
      <c r="CH654" s="182" t="s">
        <v>245</v>
      </c>
      <c r="CI654" s="182" t="s">
        <v>246</v>
      </c>
      <c r="CJ654" s="182" t="s">
        <v>99</v>
      </c>
      <c r="CK654" s="182" t="s">
        <v>247</v>
      </c>
    </row>
    <row r="655" spans="1:89" ht="72" x14ac:dyDescent="0.25">
      <c r="A655" s="140">
        <v>767</v>
      </c>
      <c r="B655" s="2" t="s">
        <v>6585</v>
      </c>
      <c r="C655" s="3" t="s">
        <v>6586</v>
      </c>
      <c r="D655" s="3" t="s">
        <v>263</v>
      </c>
      <c r="E655" s="4">
        <v>45090</v>
      </c>
      <c r="F655" s="2" t="s">
        <v>6587</v>
      </c>
      <c r="G655" s="2" t="s">
        <v>91</v>
      </c>
      <c r="H655" s="11" t="s">
        <v>92</v>
      </c>
      <c r="I655" s="11" t="s">
        <v>93</v>
      </c>
      <c r="J655" s="5">
        <v>10547235</v>
      </c>
      <c r="K655" s="3">
        <v>9</v>
      </c>
      <c r="L655" s="3" t="s">
        <v>94</v>
      </c>
      <c r="M655" s="3" t="s">
        <v>6588</v>
      </c>
      <c r="N655" s="2" t="s">
        <v>6589</v>
      </c>
      <c r="O655" s="11" t="s">
        <v>97</v>
      </c>
      <c r="P655" s="3" t="s">
        <v>98</v>
      </c>
      <c r="Q655" s="9" t="s">
        <v>99</v>
      </c>
      <c r="R655" s="10" t="s">
        <v>705</v>
      </c>
      <c r="S655" s="2" t="s">
        <v>6590</v>
      </c>
      <c r="T655" s="2">
        <v>49771516</v>
      </c>
      <c r="U655" s="11" t="s">
        <v>705</v>
      </c>
      <c r="V655" s="10" t="s">
        <v>103</v>
      </c>
      <c r="W655" s="10" t="s">
        <v>103</v>
      </c>
      <c r="X655" s="10" t="s">
        <v>103</v>
      </c>
      <c r="Y655" s="9" t="s">
        <v>104</v>
      </c>
      <c r="Z655" s="63">
        <v>114207558</v>
      </c>
      <c r="AA655" s="10" t="s">
        <v>103</v>
      </c>
      <c r="AB655" s="10" t="s">
        <v>103</v>
      </c>
      <c r="AC655" s="6">
        <v>17304178</v>
      </c>
      <c r="AD655" s="6" t="s">
        <v>103</v>
      </c>
      <c r="AE655" s="3">
        <v>91423</v>
      </c>
      <c r="AF655" s="3">
        <v>328123</v>
      </c>
      <c r="AG655" s="5" t="s">
        <v>221</v>
      </c>
      <c r="AH655" s="4">
        <v>45092</v>
      </c>
      <c r="AI655" s="4">
        <v>45097</v>
      </c>
      <c r="AJ655" s="3" t="s">
        <v>103</v>
      </c>
      <c r="AK655" s="3" t="s">
        <v>103</v>
      </c>
      <c r="AL655" s="5" t="s">
        <v>103</v>
      </c>
      <c r="AM655" s="3" t="s">
        <v>103</v>
      </c>
      <c r="AN655" s="4" t="s">
        <v>103</v>
      </c>
      <c r="AO655" s="7">
        <v>0</v>
      </c>
      <c r="AP655" s="3" t="s">
        <v>103</v>
      </c>
      <c r="AQ655" s="7">
        <v>0</v>
      </c>
      <c r="AR655" s="3" t="s">
        <v>103</v>
      </c>
      <c r="AS655" s="7">
        <v>0</v>
      </c>
      <c r="AT655" s="3" t="s">
        <v>103</v>
      </c>
      <c r="AU655" s="7">
        <v>0</v>
      </c>
      <c r="AV655" s="3" t="s">
        <v>103</v>
      </c>
      <c r="AW655" s="7">
        <v>0</v>
      </c>
      <c r="AX655" s="3" t="s">
        <v>103</v>
      </c>
      <c r="AY655" s="7">
        <v>0</v>
      </c>
      <c r="AZ655" s="3" t="s">
        <v>103</v>
      </c>
      <c r="BA655" s="3">
        <v>0</v>
      </c>
      <c r="BB655" s="13" t="s">
        <v>103</v>
      </c>
      <c r="BC655" s="3">
        <f t="shared" si="40"/>
        <v>0</v>
      </c>
      <c r="BD655" s="8">
        <f t="shared" si="38"/>
        <v>114207558</v>
      </c>
      <c r="BE655" s="43">
        <v>0</v>
      </c>
      <c r="BF655" s="43">
        <v>0</v>
      </c>
      <c r="BG655" s="43">
        <v>0</v>
      </c>
      <c r="BH655" s="43">
        <v>0</v>
      </c>
      <c r="BI655" s="17">
        <v>45291</v>
      </c>
      <c r="BJ655" s="17">
        <v>45291</v>
      </c>
      <c r="BK655" s="183">
        <f t="shared" ca="1" si="39"/>
        <v>-838</v>
      </c>
      <c r="BL655" s="3" t="s">
        <v>127</v>
      </c>
      <c r="BM655" s="10" t="s">
        <v>95</v>
      </c>
      <c r="BN655" s="9" t="s">
        <v>107</v>
      </c>
      <c r="BO655" s="3" t="s">
        <v>6591</v>
      </c>
      <c r="BP655" s="9">
        <v>0</v>
      </c>
      <c r="BQ655" s="10" t="s">
        <v>109</v>
      </c>
      <c r="BR655" s="4">
        <v>45093</v>
      </c>
      <c r="BS655" s="3" t="s">
        <v>6592</v>
      </c>
      <c r="BT655" s="4">
        <v>45093</v>
      </c>
      <c r="BU655" s="2" t="s">
        <v>6593</v>
      </c>
      <c r="BV655" s="3" t="s">
        <v>131</v>
      </c>
      <c r="BW655" s="9" t="s">
        <v>113</v>
      </c>
      <c r="BX655" s="10" t="s">
        <v>132</v>
      </c>
      <c r="BY655" s="3" t="s">
        <v>103</v>
      </c>
      <c r="BZ655" s="2" t="s">
        <v>214</v>
      </c>
      <c r="CA655" s="3" t="s">
        <v>103</v>
      </c>
      <c r="CB655" s="9" t="s">
        <v>160</v>
      </c>
      <c r="CC655" s="9" t="s">
        <v>6594</v>
      </c>
      <c r="CD655" s="2" t="s">
        <v>6595</v>
      </c>
      <c r="CE655" s="12" t="s">
        <v>103</v>
      </c>
      <c r="CF655" s="175"/>
      <c r="CG655" s="175"/>
      <c r="CH655" s="182" t="s">
        <v>4047</v>
      </c>
      <c r="CI655" s="182" t="s">
        <v>4048</v>
      </c>
      <c r="CJ655" s="182" t="s">
        <v>99</v>
      </c>
      <c r="CK655" s="182" t="s">
        <v>713</v>
      </c>
    </row>
    <row r="656" spans="1:89" ht="72" x14ac:dyDescent="0.25">
      <c r="A656" s="140">
        <v>728</v>
      </c>
      <c r="B656" s="11" t="s">
        <v>6596</v>
      </c>
      <c r="C656" s="9" t="s">
        <v>6597</v>
      </c>
      <c r="D656" s="9" t="s">
        <v>165</v>
      </c>
      <c r="E656" s="17">
        <v>45091</v>
      </c>
      <c r="F656" s="10" t="s">
        <v>6598</v>
      </c>
      <c r="G656" s="10" t="s">
        <v>5809</v>
      </c>
      <c r="H656" s="11" t="s">
        <v>6492</v>
      </c>
      <c r="I656" s="11" t="s">
        <v>93</v>
      </c>
      <c r="J656" s="19">
        <v>79666698</v>
      </c>
      <c r="K656" s="9">
        <v>6</v>
      </c>
      <c r="L656" s="9" t="s">
        <v>6599</v>
      </c>
      <c r="M656" s="9" t="s">
        <v>95</v>
      </c>
      <c r="N656" s="10" t="s">
        <v>6600</v>
      </c>
      <c r="O656" s="11" t="s">
        <v>97</v>
      </c>
      <c r="P656" s="9" t="s">
        <v>324</v>
      </c>
      <c r="Q656" s="9" t="s">
        <v>247</v>
      </c>
      <c r="R656" s="10" t="s">
        <v>1221</v>
      </c>
      <c r="S656" s="10" t="s">
        <v>1222</v>
      </c>
      <c r="T656" s="10">
        <v>14238439</v>
      </c>
      <c r="U656" s="2" t="s">
        <v>1221</v>
      </c>
      <c r="V656" s="10" t="s">
        <v>103</v>
      </c>
      <c r="W656" s="10" t="s">
        <v>103</v>
      </c>
      <c r="X656" s="10" t="s">
        <v>103</v>
      </c>
      <c r="Y656" s="9" t="s">
        <v>104</v>
      </c>
      <c r="Z656" s="18">
        <v>44999000</v>
      </c>
      <c r="AA656" s="10" t="s">
        <v>103</v>
      </c>
      <c r="AB656" s="10" t="s">
        <v>103</v>
      </c>
      <c r="AC656" s="18" t="s">
        <v>6544</v>
      </c>
      <c r="AD656" s="6" t="s">
        <v>103</v>
      </c>
      <c r="AE656" s="9">
        <v>83923</v>
      </c>
      <c r="AF656" s="3">
        <v>331023</v>
      </c>
      <c r="AG656" s="19">
        <v>2022011000068</v>
      </c>
      <c r="AH656" s="12">
        <v>45097</v>
      </c>
      <c r="AI656" s="25">
        <v>45100</v>
      </c>
      <c r="AJ656" s="9" t="s">
        <v>103</v>
      </c>
      <c r="AK656" s="9" t="s">
        <v>103</v>
      </c>
      <c r="AL656" s="19" t="s">
        <v>103</v>
      </c>
      <c r="AM656" s="9" t="s">
        <v>103</v>
      </c>
      <c r="AN656" s="17" t="s">
        <v>103</v>
      </c>
      <c r="AO656" s="79">
        <v>6986490</v>
      </c>
      <c r="AP656" s="17">
        <v>45138</v>
      </c>
      <c r="AQ656" s="67">
        <v>0</v>
      </c>
      <c r="AR656" s="9" t="s">
        <v>103</v>
      </c>
      <c r="AS656" s="7">
        <v>0</v>
      </c>
      <c r="AT656" s="3" t="s">
        <v>103</v>
      </c>
      <c r="AU656" s="7">
        <v>0</v>
      </c>
      <c r="AV656" s="3" t="s">
        <v>103</v>
      </c>
      <c r="AW656" s="7">
        <v>0</v>
      </c>
      <c r="AX656" s="3" t="s">
        <v>103</v>
      </c>
      <c r="AY656" s="7">
        <v>0</v>
      </c>
      <c r="AZ656" s="3" t="s">
        <v>103</v>
      </c>
      <c r="BA656" s="9">
        <v>1</v>
      </c>
      <c r="BB656" s="17">
        <v>45138</v>
      </c>
      <c r="BC656" s="3">
        <f t="shared" si="40"/>
        <v>31</v>
      </c>
      <c r="BD656" s="8">
        <f t="shared" si="38"/>
        <v>51985490</v>
      </c>
      <c r="BE656" s="43">
        <v>0</v>
      </c>
      <c r="BF656" s="43">
        <v>0</v>
      </c>
      <c r="BG656" s="43">
        <v>0</v>
      </c>
      <c r="BH656" s="43">
        <v>0</v>
      </c>
      <c r="BI656" s="17">
        <v>45138</v>
      </c>
      <c r="BJ656" s="17">
        <v>45169</v>
      </c>
      <c r="BK656" s="183">
        <f t="shared" ca="1" si="39"/>
        <v>-960</v>
      </c>
      <c r="BL656" s="13" t="s">
        <v>106</v>
      </c>
      <c r="BM656" s="9" t="s">
        <v>95</v>
      </c>
      <c r="BN656" s="9" t="s">
        <v>107</v>
      </c>
      <c r="BO656" s="10" t="s">
        <v>6601</v>
      </c>
      <c r="BP656" s="10" t="s">
        <v>4027</v>
      </c>
      <c r="BQ656" s="10" t="s">
        <v>6602</v>
      </c>
      <c r="BR656" s="20" t="s">
        <v>6603</v>
      </c>
      <c r="BS656" s="10" t="s">
        <v>6604</v>
      </c>
      <c r="BT656" s="20" t="s">
        <v>6605</v>
      </c>
      <c r="BU656" s="10" t="s">
        <v>6606</v>
      </c>
      <c r="BV656" s="10" t="s">
        <v>6607</v>
      </c>
      <c r="BW656" s="9" t="s">
        <v>113</v>
      </c>
      <c r="BX656" s="9" t="s">
        <v>6608</v>
      </c>
      <c r="BY656" s="9" t="s">
        <v>103</v>
      </c>
      <c r="BZ656" s="9" t="s">
        <v>103</v>
      </c>
      <c r="CA656" s="9" t="s">
        <v>103</v>
      </c>
      <c r="CB656" s="9" t="s">
        <v>103</v>
      </c>
      <c r="CC656" s="9" t="s">
        <v>103</v>
      </c>
      <c r="CD656" s="10" t="s">
        <v>6609</v>
      </c>
      <c r="CE656" s="12">
        <v>45905</v>
      </c>
      <c r="CF656" s="175"/>
      <c r="CG656" s="175"/>
      <c r="CH656" s="182" t="s">
        <v>1227</v>
      </c>
      <c r="CI656" s="182" t="s">
        <v>494</v>
      </c>
      <c r="CJ656" s="182" t="s">
        <v>99</v>
      </c>
      <c r="CK656" s="182" t="s">
        <v>1228</v>
      </c>
    </row>
    <row r="657" spans="1:89" ht="90" x14ac:dyDescent="0.25">
      <c r="A657" s="140">
        <v>780</v>
      </c>
      <c r="B657" s="2" t="s">
        <v>6610</v>
      </c>
      <c r="C657" s="3" t="s">
        <v>6611</v>
      </c>
      <c r="D657" s="3" t="s">
        <v>482</v>
      </c>
      <c r="E657" s="4">
        <v>45092</v>
      </c>
      <c r="F657" s="2" t="s">
        <v>6612</v>
      </c>
      <c r="G657" s="74" t="s">
        <v>91</v>
      </c>
      <c r="H657" s="11" t="s">
        <v>92</v>
      </c>
      <c r="I657" s="11" t="s">
        <v>93</v>
      </c>
      <c r="J657" s="32">
        <v>1032374933</v>
      </c>
      <c r="K657" s="31">
        <v>9</v>
      </c>
      <c r="L657" s="31" t="s">
        <v>94</v>
      </c>
      <c r="M657" s="3" t="s">
        <v>95</v>
      </c>
      <c r="N657" s="2" t="s">
        <v>6613</v>
      </c>
      <c r="O657" s="11" t="s">
        <v>97</v>
      </c>
      <c r="P657" s="3" t="s">
        <v>98</v>
      </c>
      <c r="Q657" s="29" t="s">
        <v>99</v>
      </c>
      <c r="R657" s="10" t="s">
        <v>591</v>
      </c>
      <c r="S657" s="9" t="s">
        <v>592</v>
      </c>
      <c r="T657" s="10">
        <v>52272737</v>
      </c>
      <c r="U657" s="10" t="s">
        <v>591</v>
      </c>
      <c r="V657" s="10" t="s">
        <v>593</v>
      </c>
      <c r="W657" s="29" t="s">
        <v>103</v>
      </c>
      <c r="X657" s="29" t="s">
        <v>103</v>
      </c>
      <c r="Y657" s="29" t="s">
        <v>104</v>
      </c>
      <c r="Z657" s="6">
        <v>35701240</v>
      </c>
      <c r="AA657" s="29" t="s">
        <v>103</v>
      </c>
      <c r="AB657" s="29" t="s">
        <v>103</v>
      </c>
      <c r="AC657" s="6">
        <v>5464476</v>
      </c>
      <c r="AD657" s="6" t="s">
        <v>103</v>
      </c>
      <c r="AE657" s="3">
        <v>94823</v>
      </c>
      <c r="AF657" s="3">
        <v>328023</v>
      </c>
      <c r="AG657" s="5">
        <v>2022011000068</v>
      </c>
      <c r="AH657" s="4">
        <v>45092</v>
      </c>
      <c r="AI657" s="25">
        <v>45097</v>
      </c>
      <c r="AJ657" s="3" t="s">
        <v>103</v>
      </c>
      <c r="AK657" s="3" t="s">
        <v>103</v>
      </c>
      <c r="AL657" s="5" t="s">
        <v>103</v>
      </c>
      <c r="AM657" s="3" t="s">
        <v>103</v>
      </c>
      <c r="AN657" s="4" t="s">
        <v>103</v>
      </c>
      <c r="AO657" s="7">
        <v>0</v>
      </c>
      <c r="AP657" s="3" t="s">
        <v>103</v>
      </c>
      <c r="AQ657" s="7">
        <v>0</v>
      </c>
      <c r="AR657" s="3" t="s">
        <v>103</v>
      </c>
      <c r="AS657" s="7">
        <v>0</v>
      </c>
      <c r="AT657" s="3" t="s">
        <v>103</v>
      </c>
      <c r="AU657" s="7">
        <v>0</v>
      </c>
      <c r="AV657" s="3" t="s">
        <v>103</v>
      </c>
      <c r="AW657" s="7">
        <v>0</v>
      </c>
      <c r="AX657" s="3" t="s">
        <v>103</v>
      </c>
      <c r="AY657" s="7">
        <v>0</v>
      </c>
      <c r="AZ657" s="3" t="s">
        <v>103</v>
      </c>
      <c r="BA657" s="3">
        <v>0</v>
      </c>
      <c r="BB657" s="13" t="s">
        <v>103</v>
      </c>
      <c r="BC657" s="3">
        <f t="shared" si="40"/>
        <v>0</v>
      </c>
      <c r="BD657" s="8">
        <f t="shared" si="38"/>
        <v>35701240</v>
      </c>
      <c r="BE657" s="43">
        <v>0</v>
      </c>
      <c r="BF657" s="43">
        <v>0</v>
      </c>
      <c r="BG657" s="43">
        <v>0</v>
      </c>
      <c r="BH657" s="43">
        <v>0</v>
      </c>
      <c r="BI657" s="61">
        <v>45291</v>
      </c>
      <c r="BJ657" s="61">
        <v>45291</v>
      </c>
      <c r="BK657" s="183">
        <f t="shared" ca="1" si="39"/>
        <v>-838</v>
      </c>
      <c r="BL657" s="29" t="s">
        <v>127</v>
      </c>
      <c r="BM657" s="10" t="s">
        <v>95</v>
      </c>
      <c r="BN657" s="29" t="s">
        <v>107</v>
      </c>
      <c r="BO657" s="3" t="s">
        <v>6614</v>
      </c>
      <c r="BP657" s="29">
        <v>0</v>
      </c>
      <c r="BQ657" s="29" t="s">
        <v>109</v>
      </c>
      <c r="BR657" s="4">
        <v>45093</v>
      </c>
      <c r="BS657" s="3" t="s">
        <v>6615</v>
      </c>
      <c r="BT657" s="4">
        <v>45094</v>
      </c>
      <c r="BU657" s="2" t="s">
        <v>6616</v>
      </c>
      <c r="BV657" s="3" t="s">
        <v>131</v>
      </c>
      <c r="BW657" s="124" t="s">
        <v>113</v>
      </c>
      <c r="BX657" s="10" t="s">
        <v>132</v>
      </c>
      <c r="BY657" s="29" t="s">
        <v>103</v>
      </c>
      <c r="BZ657" s="29" t="s">
        <v>142</v>
      </c>
      <c r="CA657" s="29" t="s">
        <v>103</v>
      </c>
      <c r="CB657" s="3" t="s">
        <v>117</v>
      </c>
      <c r="CC657" s="9" t="s">
        <v>6617</v>
      </c>
      <c r="CD657" s="2" t="s">
        <v>6618</v>
      </c>
      <c r="CE657" s="12" t="s">
        <v>103</v>
      </c>
      <c r="CF657" s="175"/>
      <c r="CG657" s="175"/>
      <c r="CH657" s="182" t="s">
        <v>245</v>
      </c>
      <c r="CI657" s="182" t="s">
        <v>246</v>
      </c>
      <c r="CJ657" s="182" t="s">
        <v>99</v>
      </c>
      <c r="CK657" s="182" t="s">
        <v>247</v>
      </c>
    </row>
    <row r="658" spans="1:89" ht="108" x14ac:dyDescent="0.25">
      <c r="A658" s="140">
        <v>398</v>
      </c>
      <c r="B658" s="11" t="s">
        <v>6619</v>
      </c>
      <c r="C658" s="9" t="s">
        <v>6620</v>
      </c>
      <c r="D658" s="9" t="s">
        <v>321</v>
      </c>
      <c r="E658" s="17">
        <v>45092</v>
      </c>
      <c r="F658" s="10" t="s">
        <v>6621</v>
      </c>
      <c r="G658" s="10" t="s">
        <v>91</v>
      </c>
      <c r="H658" s="2" t="s">
        <v>6202</v>
      </c>
      <c r="I658" s="2" t="s">
        <v>1453</v>
      </c>
      <c r="J658" s="19">
        <v>860007759</v>
      </c>
      <c r="K658" s="9">
        <v>3</v>
      </c>
      <c r="L658" s="9" t="s">
        <v>1735</v>
      </c>
      <c r="M658" s="3" t="s">
        <v>95</v>
      </c>
      <c r="N658" s="10" t="s">
        <v>6622</v>
      </c>
      <c r="O658" s="11" t="s">
        <v>253</v>
      </c>
      <c r="P658" s="2" t="s">
        <v>336</v>
      </c>
      <c r="Q658" s="2" t="s">
        <v>179</v>
      </c>
      <c r="R658" s="10" t="s">
        <v>1475</v>
      </c>
      <c r="S658" s="2" t="s">
        <v>1476</v>
      </c>
      <c r="T658" s="2">
        <v>51746389</v>
      </c>
      <c r="U658" s="10" t="s">
        <v>1475</v>
      </c>
      <c r="V658" s="9" t="s">
        <v>103</v>
      </c>
      <c r="W658" s="9" t="s">
        <v>103</v>
      </c>
      <c r="X658" s="9" t="s">
        <v>103</v>
      </c>
      <c r="Y658" s="9" t="s">
        <v>104</v>
      </c>
      <c r="Z658" s="18">
        <v>119922000</v>
      </c>
      <c r="AA658" s="41">
        <v>102000000</v>
      </c>
      <c r="AB658" s="79">
        <v>17922000</v>
      </c>
      <c r="AC658" s="14" t="s">
        <v>103</v>
      </c>
      <c r="AD658" s="6" t="s">
        <v>103</v>
      </c>
      <c r="AE658" s="9">
        <v>350523</v>
      </c>
      <c r="AF658" s="9">
        <v>95523</v>
      </c>
      <c r="AG658" s="19">
        <v>2018011001175</v>
      </c>
      <c r="AH658" s="4">
        <v>45104</v>
      </c>
      <c r="AI658" s="25">
        <v>45114</v>
      </c>
      <c r="AJ658" s="9" t="s">
        <v>103</v>
      </c>
      <c r="AK658" s="9" t="s">
        <v>103</v>
      </c>
      <c r="AL658" s="19" t="s">
        <v>103</v>
      </c>
      <c r="AM658" s="9" t="s">
        <v>103</v>
      </c>
      <c r="AN658" s="17" t="s">
        <v>103</v>
      </c>
      <c r="AO658" s="7">
        <v>0</v>
      </c>
      <c r="AP658" s="9" t="s">
        <v>103</v>
      </c>
      <c r="AQ658" s="7">
        <v>0</v>
      </c>
      <c r="AR658" s="9" t="s">
        <v>103</v>
      </c>
      <c r="AS658" s="7">
        <v>0</v>
      </c>
      <c r="AT658" s="3" t="s">
        <v>103</v>
      </c>
      <c r="AU658" s="7">
        <v>0</v>
      </c>
      <c r="AV658" s="3" t="s">
        <v>103</v>
      </c>
      <c r="AW658" s="7">
        <v>0</v>
      </c>
      <c r="AX658" s="3" t="s">
        <v>103</v>
      </c>
      <c r="AY658" s="7">
        <v>0</v>
      </c>
      <c r="AZ658" s="3" t="s">
        <v>103</v>
      </c>
      <c r="BA658" s="9">
        <v>0</v>
      </c>
      <c r="BB658" s="13" t="s">
        <v>103</v>
      </c>
      <c r="BC658" s="3">
        <f t="shared" si="40"/>
        <v>0</v>
      </c>
      <c r="BD658" s="8">
        <f t="shared" si="38"/>
        <v>119922000</v>
      </c>
      <c r="BE658" s="43">
        <v>0</v>
      </c>
      <c r="BF658" s="43">
        <v>0</v>
      </c>
      <c r="BG658" s="43">
        <v>0</v>
      </c>
      <c r="BH658" s="43">
        <v>0</v>
      </c>
      <c r="BI658" s="17">
        <v>45260</v>
      </c>
      <c r="BJ658" s="17">
        <v>45260</v>
      </c>
      <c r="BK658" s="183">
        <f t="shared" ca="1" si="39"/>
        <v>-869</v>
      </c>
      <c r="BL658" s="9" t="s">
        <v>106</v>
      </c>
      <c r="BM658" s="44" t="s">
        <v>95</v>
      </c>
      <c r="BN658" s="9" t="s">
        <v>107</v>
      </c>
      <c r="BO658" s="9" t="s">
        <v>6623</v>
      </c>
      <c r="BP658" s="9">
        <v>0</v>
      </c>
      <c r="BQ658" s="9" t="s">
        <v>6624</v>
      </c>
      <c r="BR658" s="17">
        <v>45111</v>
      </c>
      <c r="BS658" s="9" t="s">
        <v>6625</v>
      </c>
      <c r="BT658" s="17">
        <v>45114</v>
      </c>
      <c r="BU658" s="10" t="s">
        <v>6626</v>
      </c>
      <c r="BV658" s="10" t="s">
        <v>6627</v>
      </c>
      <c r="BW658" s="2" t="s">
        <v>113</v>
      </c>
      <c r="BX658" s="10" t="s">
        <v>132</v>
      </c>
      <c r="BY658" s="9" t="s">
        <v>103</v>
      </c>
      <c r="BZ658" s="29" t="s">
        <v>103</v>
      </c>
      <c r="CA658" s="29" t="s">
        <v>103</v>
      </c>
      <c r="CB658" s="29" t="s">
        <v>103</v>
      </c>
      <c r="CC658" s="29" t="s">
        <v>103</v>
      </c>
      <c r="CD658" s="10" t="s">
        <v>6628</v>
      </c>
      <c r="CE658" s="12">
        <v>45614</v>
      </c>
      <c r="CF658" s="175"/>
      <c r="CG658" s="175"/>
      <c r="CH658" s="182" t="s">
        <v>1482</v>
      </c>
      <c r="CI658" s="182" t="s">
        <v>494</v>
      </c>
      <c r="CJ658" s="182" t="s">
        <v>99</v>
      </c>
      <c r="CK658" s="182" t="s">
        <v>1483</v>
      </c>
    </row>
    <row r="659" spans="1:89" ht="108" x14ac:dyDescent="0.25">
      <c r="A659" s="140">
        <v>763</v>
      </c>
      <c r="B659" s="2" t="s">
        <v>6629</v>
      </c>
      <c r="C659" s="3" t="s">
        <v>6630</v>
      </c>
      <c r="D659" s="3" t="s">
        <v>321</v>
      </c>
      <c r="E659" s="4">
        <v>45092</v>
      </c>
      <c r="F659" s="2" t="s">
        <v>6631</v>
      </c>
      <c r="G659" s="2" t="s">
        <v>91</v>
      </c>
      <c r="H659" s="11" t="s">
        <v>92</v>
      </c>
      <c r="I659" s="11" t="s">
        <v>93</v>
      </c>
      <c r="J659" s="5">
        <v>1035915034</v>
      </c>
      <c r="K659" s="3">
        <v>6</v>
      </c>
      <c r="L659" s="3" t="s">
        <v>94</v>
      </c>
      <c r="M659" s="3" t="s">
        <v>3692</v>
      </c>
      <c r="N659" s="2" t="s">
        <v>6632</v>
      </c>
      <c r="O659" s="10" t="s">
        <v>384</v>
      </c>
      <c r="P659" s="3" t="s">
        <v>98</v>
      </c>
      <c r="Q659" s="9" t="s">
        <v>99</v>
      </c>
      <c r="R659" s="10" t="s">
        <v>1901</v>
      </c>
      <c r="S659" s="10" t="s">
        <v>1776</v>
      </c>
      <c r="T659" s="10">
        <v>52421376</v>
      </c>
      <c r="U659" s="11" t="s">
        <v>1777</v>
      </c>
      <c r="V659" s="10" t="s">
        <v>103</v>
      </c>
      <c r="W659" s="10" t="s">
        <v>6633</v>
      </c>
      <c r="X659" s="10" t="s">
        <v>103</v>
      </c>
      <c r="Y659" s="9" t="s">
        <v>104</v>
      </c>
      <c r="Z659" s="6">
        <v>21744051</v>
      </c>
      <c r="AA659" s="10" t="s">
        <v>103</v>
      </c>
      <c r="AB659" s="10" t="s">
        <v>103</v>
      </c>
      <c r="AC659" s="6">
        <v>3415296</v>
      </c>
      <c r="AD659" s="6" t="s">
        <v>103</v>
      </c>
      <c r="AE659" s="3">
        <v>91823</v>
      </c>
      <c r="AF659" s="3">
        <v>347623</v>
      </c>
      <c r="AG659" s="5">
        <v>2022011000068</v>
      </c>
      <c r="AH659" s="12">
        <v>45100</v>
      </c>
      <c r="AI659" s="4">
        <v>45112</v>
      </c>
      <c r="AJ659" s="35" t="s">
        <v>6634</v>
      </c>
      <c r="AK659" s="75" t="s">
        <v>204</v>
      </c>
      <c r="AL659" s="68" t="s">
        <v>6635</v>
      </c>
      <c r="AM659" s="35" t="s">
        <v>6636</v>
      </c>
      <c r="AN659" s="69" t="s">
        <v>6637</v>
      </c>
      <c r="AO659" s="7">
        <v>-1593810</v>
      </c>
      <c r="AP659" s="4">
        <v>45287</v>
      </c>
      <c r="AQ659" s="7">
        <v>9323746</v>
      </c>
      <c r="AR659" s="4">
        <v>45287</v>
      </c>
      <c r="AS659" s="7">
        <v>0</v>
      </c>
      <c r="AT659" s="3" t="s">
        <v>103</v>
      </c>
      <c r="AU659" s="7">
        <v>0</v>
      </c>
      <c r="AV659" s="3" t="s">
        <v>103</v>
      </c>
      <c r="AW659" s="7">
        <v>0</v>
      </c>
      <c r="AX659" s="3" t="s">
        <v>103</v>
      </c>
      <c r="AY659" s="7">
        <v>0</v>
      </c>
      <c r="AZ659" s="3" t="s">
        <v>103</v>
      </c>
      <c r="BA659" s="3">
        <v>1</v>
      </c>
      <c r="BB659" s="4">
        <v>45287</v>
      </c>
      <c r="BC659" s="3">
        <f t="shared" si="40"/>
        <v>75</v>
      </c>
      <c r="BD659" s="8">
        <f t="shared" si="38"/>
        <v>29473987</v>
      </c>
      <c r="BE659" s="154">
        <f>BF659+BG659+BH659</f>
        <v>9323746</v>
      </c>
      <c r="BF659" s="7">
        <v>9323746</v>
      </c>
      <c r="BG659" s="7">
        <v>0</v>
      </c>
      <c r="BH659" s="7">
        <v>0</v>
      </c>
      <c r="BI659" s="17">
        <v>45291</v>
      </c>
      <c r="BJ659" s="17">
        <v>45366</v>
      </c>
      <c r="BK659" s="183">
        <f t="shared" ca="1" si="39"/>
        <v>-763</v>
      </c>
      <c r="BL659" s="9" t="s">
        <v>127</v>
      </c>
      <c r="BM659" s="10" t="s">
        <v>95</v>
      </c>
      <c r="BN659" s="9" t="s">
        <v>107</v>
      </c>
      <c r="BO659" s="9" t="s">
        <v>6638</v>
      </c>
      <c r="BP659" s="9">
        <v>0</v>
      </c>
      <c r="BQ659" s="9" t="s">
        <v>109</v>
      </c>
      <c r="BR659" s="17">
        <v>45104</v>
      </c>
      <c r="BS659" s="9" t="s">
        <v>6639</v>
      </c>
      <c r="BT659" s="17">
        <v>45105</v>
      </c>
      <c r="BU659" s="10" t="s">
        <v>6640</v>
      </c>
      <c r="BV659" s="10" t="s">
        <v>6641</v>
      </c>
      <c r="BW659" s="9" t="s">
        <v>113</v>
      </c>
      <c r="BX659" s="11" t="s">
        <v>343</v>
      </c>
      <c r="BY659" s="9" t="s">
        <v>103</v>
      </c>
      <c r="BZ659" s="2" t="s">
        <v>1759</v>
      </c>
      <c r="CA659" s="9" t="s">
        <v>103</v>
      </c>
      <c r="CB659" s="3" t="s">
        <v>117</v>
      </c>
      <c r="CC659" s="3" t="s">
        <v>6642</v>
      </c>
      <c r="CD659" s="2" t="s">
        <v>6643</v>
      </c>
      <c r="CE659" s="12" t="s">
        <v>103</v>
      </c>
      <c r="CF659" s="175"/>
      <c r="CG659" s="175"/>
      <c r="CH659" s="182" t="s">
        <v>726</v>
      </c>
      <c r="CI659" s="182" t="s">
        <v>246</v>
      </c>
      <c r="CJ659" s="182" t="s">
        <v>727</v>
      </c>
      <c r="CK659" s="182" t="s">
        <v>1787</v>
      </c>
    </row>
    <row r="660" spans="1:89" ht="108" x14ac:dyDescent="0.25">
      <c r="A660" s="140">
        <v>764</v>
      </c>
      <c r="B660" s="2" t="s">
        <v>6644</v>
      </c>
      <c r="C660" s="3" t="s">
        <v>6645</v>
      </c>
      <c r="D660" s="3" t="s">
        <v>321</v>
      </c>
      <c r="E660" s="4">
        <v>45092</v>
      </c>
      <c r="F660" s="2" t="s">
        <v>6646</v>
      </c>
      <c r="G660" s="2" t="s">
        <v>91</v>
      </c>
      <c r="H660" s="11" t="s">
        <v>92</v>
      </c>
      <c r="I660" s="11" t="s">
        <v>93</v>
      </c>
      <c r="J660" s="5">
        <v>1019143625</v>
      </c>
      <c r="K660" s="3">
        <v>7</v>
      </c>
      <c r="L660" s="3" t="s">
        <v>94</v>
      </c>
      <c r="M660" s="3" t="s">
        <v>95</v>
      </c>
      <c r="N660" s="128" t="s">
        <v>6632</v>
      </c>
      <c r="O660" s="10" t="s">
        <v>384</v>
      </c>
      <c r="P660" s="3" t="s">
        <v>98</v>
      </c>
      <c r="Q660" s="9" t="s">
        <v>99</v>
      </c>
      <c r="R660" s="10" t="s">
        <v>1901</v>
      </c>
      <c r="S660" s="10" t="s">
        <v>1776</v>
      </c>
      <c r="T660" s="10">
        <v>52421376</v>
      </c>
      <c r="U660" s="11" t="s">
        <v>1777</v>
      </c>
      <c r="V660" s="10" t="s">
        <v>103</v>
      </c>
      <c r="W660" s="10" t="s">
        <v>6633</v>
      </c>
      <c r="X660" s="10" t="s">
        <v>103</v>
      </c>
      <c r="Y660" s="9" t="s">
        <v>104</v>
      </c>
      <c r="Z660" s="6">
        <v>21744051</v>
      </c>
      <c r="AA660" s="10" t="s">
        <v>103</v>
      </c>
      <c r="AB660" s="10" t="s">
        <v>103</v>
      </c>
      <c r="AC660" s="6">
        <v>3415296</v>
      </c>
      <c r="AD660" s="6" t="s">
        <v>103</v>
      </c>
      <c r="AE660" s="3">
        <v>91923</v>
      </c>
      <c r="AF660" s="3" t="s">
        <v>6647</v>
      </c>
      <c r="AG660" s="5" t="s">
        <v>221</v>
      </c>
      <c r="AH660" s="61">
        <v>45100</v>
      </c>
      <c r="AI660" s="4">
        <v>45112</v>
      </c>
      <c r="AJ660" s="3" t="s">
        <v>6648</v>
      </c>
      <c r="AK660" s="3" t="s">
        <v>204</v>
      </c>
      <c r="AL660" s="5">
        <v>1118572180</v>
      </c>
      <c r="AM660" s="3">
        <v>0</v>
      </c>
      <c r="AN660" s="4">
        <v>45295</v>
      </c>
      <c r="AO660" s="7">
        <v>-1593810</v>
      </c>
      <c r="AP660" s="4">
        <v>45286</v>
      </c>
      <c r="AQ660" s="7">
        <v>9323746</v>
      </c>
      <c r="AR660" s="4">
        <v>45286</v>
      </c>
      <c r="AS660" s="7">
        <v>0</v>
      </c>
      <c r="AT660" s="3" t="s">
        <v>103</v>
      </c>
      <c r="AU660" s="7">
        <v>0</v>
      </c>
      <c r="AV660" s="3" t="s">
        <v>103</v>
      </c>
      <c r="AW660" s="7">
        <v>0</v>
      </c>
      <c r="AX660" s="3" t="s">
        <v>103</v>
      </c>
      <c r="AY660" s="7">
        <v>0</v>
      </c>
      <c r="AZ660" s="3" t="s">
        <v>103</v>
      </c>
      <c r="BA660" s="3">
        <v>1</v>
      </c>
      <c r="BB660" s="4">
        <v>45286</v>
      </c>
      <c r="BC660" s="3">
        <f t="shared" si="40"/>
        <v>75</v>
      </c>
      <c r="BD660" s="8">
        <f t="shared" si="38"/>
        <v>29473987</v>
      </c>
      <c r="BE660" s="154">
        <f>BF660+BG660+BH660</f>
        <v>9323746</v>
      </c>
      <c r="BF660" s="7">
        <v>9323746</v>
      </c>
      <c r="BG660" s="7">
        <v>0</v>
      </c>
      <c r="BH660" s="7">
        <v>0</v>
      </c>
      <c r="BI660" s="17">
        <v>45291</v>
      </c>
      <c r="BJ660" s="17">
        <v>45366</v>
      </c>
      <c r="BK660" s="183">
        <f t="shared" ca="1" si="39"/>
        <v>-763</v>
      </c>
      <c r="BL660" s="9" t="s">
        <v>127</v>
      </c>
      <c r="BM660" s="10" t="s">
        <v>95</v>
      </c>
      <c r="BN660" s="9" t="s">
        <v>107</v>
      </c>
      <c r="BO660" s="9" t="s">
        <v>6649</v>
      </c>
      <c r="BP660" s="9">
        <v>0</v>
      </c>
      <c r="BQ660" s="9" t="s">
        <v>109</v>
      </c>
      <c r="BR660" s="17">
        <v>45103</v>
      </c>
      <c r="BS660" s="9" t="s">
        <v>6650</v>
      </c>
      <c r="BT660" s="17">
        <v>45105</v>
      </c>
      <c r="BU660" s="10" t="s">
        <v>6651</v>
      </c>
      <c r="BV660" s="10" t="s">
        <v>6652</v>
      </c>
      <c r="BW660" s="9" t="s">
        <v>113</v>
      </c>
      <c r="BX660" s="11" t="s">
        <v>343</v>
      </c>
      <c r="BY660" s="9" t="s">
        <v>103</v>
      </c>
      <c r="BZ660" s="2" t="s">
        <v>142</v>
      </c>
      <c r="CA660" s="9" t="s">
        <v>103</v>
      </c>
      <c r="CB660" s="3" t="s">
        <v>117</v>
      </c>
      <c r="CC660" s="2" t="s">
        <v>6653</v>
      </c>
      <c r="CD660" s="2" t="s">
        <v>6654</v>
      </c>
      <c r="CE660" s="12" t="s">
        <v>103</v>
      </c>
      <c r="CF660" s="175"/>
      <c r="CG660" s="175"/>
      <c r="CH660" s="182" t="s">
        <v>726</v>
      </c>
      <c r="CI660" s="182" t="s">
        <v>246</v>
      </c>
      <c r="CJ660" s="182" t="s">
        <v>727</v>
      </c>
      <c r="CK660" s="182" t="s">
        <v>1787</v>
      </c>
    </row>
    <row r="661" spans="1:89" ht="90" x14ac:dyDescent="0.25">
      <c r="A661" s="140">
        <v>765</v>
      </c>
      <c r="B661" s="2" t="s">
        <v>6655</v>
      </c>
      <c r="C661" s="3" t="s">
        <v>6656</v>
      </c>
      <c r="D661" s="3" t="s">
        <v>321</v>
      </c>
      <c r="E661" s="4">
        <v>45092</v>
      </c>
      <c r="F661" s="2" t="s">
        <v>6657</v>
      </c>
      <c r="G661" s="2" t="s">
        <v>91</v>
      </c>
      <c r="H661" s="11" t="s">
        <v>92</v>
      </c>
      <c r="I661" s="11" t="s">
        <v>93</v>
      </c>
      <c r="J661" s="5">
        <v>1023034352</v>
      </c>
      <c r="K661" s="3">
        <v>9</v>
      </c>
      <c r="L661" s="3" t="s">
        <v>94</v>
      </c>
      <c r="M661" s="3" t="s">
        <v>95</v>
      </c>
      <c r="N661" s="128" t="s">
        <v>6632</v>
      </c>
      <c r="O661" s="10" t="s">
        <v>384</v>
      </c>
      <c r="P661" s="3" t="s">
        <v>98</v>
      </c>
      <c r="Q661" s="9" t="s">
        <v>99</v>
      </c>
      <c r="R661" s="10" t="s">
        <v>1901</v>
      </c>
      <c r="S661" s="10" t="s">
        <v>1776</v>
      </c>
      <c r="T661" s="10">
        <v>52421376</v>
      </c>
      <c r="U661" s="11" t="s">
        <v>1777</v>
      </c>
      <c r="V661" s="10" t="s">
        <v>103</v>
      </c>
      <c r="W661" s="10" t="s">
        <v>6633</v>
      </c>
      <c r="X661" s="10" t="s">
        <v>103</v>
      </c>
      <c r="Y661" s="9" t="s">
        <v>104</v>
      </c>
      <c r="Z661" s="6">
        <v>21744051</v>
      </c>
      <c r="AA661" s="10" t="s">
        <v>103</v>
      </c>
      <c r="AB661" s="10" t="s">
        <v>103</v>
      </c>
      <c r="AC661" s="6">
        <v>3415296</v>
      </c>
      <c r="AD661" s="6" t="s">
        <v>103</v>
      </c>
      <c r="AE661" s="3">
        <v>92023</v>
      </c>
      <c r="AF661" s="3">
        <v>347823</v>
      </c>
      <c r="AG661" s="5" t="s">
        <v>221</v>
      </c>
      <c r="AH661" s="61">
        <v>45100</v>
      </c>
      <c r="AI661" s="4">
        <v>45112</v>
      </c>
      <c r="AJ661" s="3" t="s">
        <v>6658</v>
      </c>
      <c r="AK661" s="3" t="s">
        <v>204</v>
      </c>
      <c r="AL661" s="5">
        <v>1070980649</v>
      </c>
      <c r="AM661" s="3">
        <v>9</v>
      </c>
      <c r="AN661" s="4">
        <v>45295</v>
      </c>
      <c r="AO661" s="7">
        <v>-1593810</v>
      </c>
      <c r="AP661" s="4">
        <v>45286</v>
      </c>
      <c r="AQ661" s="7">
        <v>9323746</v>
      </c>
      <c r="AR661" s="4">
        <v>45286</v>
      </c>
      <c r="AS661" s="7">
        <v>0</v>
      </c>
      <c r="AT661" s="3" t="s">
        <v>103</v>
      </c>
      <c r="AU661" s="7">
        <v>0</v>
      </c>
      <c r="AV661" s="3" t="s">
        <v>103</v>
      </c>
      <c r="AW661" s="7">
        <v>0</v>
      </c>
      <c r="AX661" s="3" t="s">
        <v>103</v>
      </c>
      <c r="AY661" s="7">
        <v>0</v>
      </c>
      <c r="AZ661" s="3" t="s">
        <v>103</v>
      </c>
      <c r="BA661" s="3">
        <v>1</v>
      </c>
      <c r="BB661" s="4">
        <v>45286</v>
      </c>
      <c r="BC661" s="3">
        <f t="shared" si="40"/>
        <v>75</v>
      </c>
      <c r="BD661" s="8">
        <f t="shared" si="38"/>
        <v>29473987</v>
      </c>
      <c r="BE661" s="154">
        <f>BF661+BG661+BH661</f>
        <v>9323746</v>
      </c>
      <c r="BF661" s="7">
        <v>9323746</v>
      </c>
      <c r="BG661" s="7">
        <v>0</v>
      </c>
      <c r="BH661" s="7">
        <v>0</v>
      </c>
      <c r="BI661" s="17">
        <v>45291</v>
      </c>
      <c r="BJ661" s="17">
        <v>45366</v>
      </c>
      <c r="BK661" s="183">
        <f t="shared" ca="1" si="39"/>
        <v>-763</v>
      </c>
      <c r="BL661" s="9" t="s">
        <v>127</v>
      </c>
      <c r="BM661" s="10" t="s">
        <v>95</v>
      </c>
      <c r="BN661" s="9" t="s">
        <v>107</v>
      </c>
      <c r="BO661" s="9" t="s">
        <v>6659</v>
      </c>
      <c r="BP661" s="9">
        <v>0</v>
      </c>
      <c r="BQ661" s="9" t="s">
        <v>4972</v>
      </c>
      <c r="BR661" s="17">
        <v>45103</v>
      </c>
      <c r="BS661" s="9" t="s">
        <v>6660</v>
      </c>
      <c r="BT661" s="17">
        <v>45103</v>
      </c>
      <c r="BU661" s="10" t="s">
        <v>6661</v>
      </c>
      <c r="BV661" s="10" t="s">
        <v>6662</v>
      </c>
      <c r="BW661" s="9" t="s">
        <v>113</v>
      </c>
      <c r="BX661" s="11" t="s">
        <v>343</v>
      </c>
      <c r="BY661" s="9" t="s">
        <v>103</v>
      </c>
      <c r="BZ661" s="2" t="s">
        <v>142</v>
      </c>
      <c r="CA661" s="9" t="s">
        <v>103</v>
      </c>
      <c r="CB661" s="3" t="s">
        <v>117</v>
      </c>
      <c r="CC661" s="2" t="s">
        <v>6663</v>
      </c>
      <c r="CD661" s="2" t="s">
        <v>6664</v>
      </c>
      <c r="CE661" s="12" t="s">
        <v>103</v>
      </c>
      <c r="CF661" s="175"/>
      <c r="CG661" s="175"/>
      <c r="CH661" s="182" t="s">
        <v>726</v>
      </c>
      <c r="CI661" s="182" t="s">
        <v>246</v>
      </c>
      <c r="CJ661" s="182" t="s">
        <v>727</v>
      </c>
      <c r="CK661" s="182" t="s">
        <v>1787</v>
      </c>
    </row>
    <row r="662" spans="1:89" ht="90" x14ac:dyDescent="0.25">
      <c r="A662" s="140">
        <v>766</v>
      </c>
      <c r="B662" s="2" t="s">
        <v>6665</v>
      </c>
      <c r="C662" s="3" t="s">
        <v>6666</v>
      </c>
      <c r="D662" s="3" t="s">
        <v>321</v>
      </c>
      <c r="E662" s="4">
        <v>45092</v>
      </c>
      <c r="F662" s="2" t="s">
        <v>6667</v>
      </c>
      <c r="G662" s="2" t="s">
        <v>91</v>
      </c>
      <c r="H662" s="11" t="s">
        <v>92</v>
      </c>
      <c r="I662" s="11" t="s">
        <v>93</v>
      </c>
      <c r="J662" s="5">
        <v>1005320920</v>
      </c>
      <c r="K662" s="3">
        <v>3</v>
      </c>
      <c r="L662" s="3" t="s">
        <v>94</v>
      </c>
      <c r="M662" s="3" t="s">
        <v>95</v>
      </c>
      <c r="N662" s="128" t="s">
        <v>6632</v>
      </c>
      <c r="O662" s="10" t="s">
        <v>384</v>
      </c>
      <c r="P662" s="3" t="s">
        <v>98</v>
      </c>
      <c r="Q662" s="9" t="s">
        <v>99</v>
      </c>
      <c r="R662" s="10" t="s">
        <v>1901</v>
      </c>
      <c r="S662" s="10" t="s">
        <v>1776</v>
      </c>
      <c r="T662" s="10">
        <v>52421376</v>
      </c>
      <c r="U662" s="11" t="s">
        <v>1777</v>
      </c>
      <c r="V662" s="10" t="s">
        <v>103</v>
      </c>
      <c r="W662" s="10" t="s">
        <v>6633</v>
      </c>
      <c r="X662" s="10" t="s">
        <v>103</v>
      </c>
      <c r="Y662" s="9" t="s">
        <v>104</v>
      </c>
      <c r="Z662" s="6">
        <v>21744051</v>
      </c>
      <c r="AA662" s="10" t="s">
        <v>103</v>
      </c>
      <c r="AB662" s="10" t="s">
        <v>103</v>
      </c>
      <c r="AC662" s="6">
        <v>3415296</v>
      </c>
      <c r="AD662" s="6" t="s">
        <v>103</v>
      </c>
      <c r="AE662" s="3">
        <v>92123</v>
      </c>
      <c r="AF662" s="3" t="s">
        <v>6668</v>
      </c>
      <c r="AG662" s="5" t="s">
        <v>221</v>
      </c>
      <c r="AH662" s="61">
        <v>45100</v>
      </c>
      <c r="AI662" s="4">
        <v>45112</v>
      </c>
      <c r="AJ662" s="3" t="s">
        <v>6669</v>
      </c>
      <c r="AK662" s="3" t="s">
        <v>204</v>
      </c>
      <c r="AL662" s="5">
        <v>51903951</v>
      </c>
      <c r="AM662" s="3">
        <v>0</v>
      </c>
      <c r="AN662" s="4">
        <v>45301</v>
      </c>
      <c r="AO662" s="7">
        <v>-1593810</v>
      </c>
      <c r="AP662" s="4">
        <v>45286</v>
      </c>
      <c r="AQ662" s="7">
        <v>9323746</v>
      </c>
      <c r="AR662" s="4">
        <v>45286</v>
      </c>
      <c r="AS662" s="7">
        <v>0</v>
      </c>
      <c r="AT662" s="3" t="s">
        <v>103</v>
      </c>
      <c r="AU662" s="7">
        <v>0</v>
      </c>
      <c r="AV662" s="3" t="s">
        <v>103</v>
      </c>
      <c r="AW662" s="7">
        <v>0</v>
      </c>
      <c r="AX662" s="3" t="s">
        <v>103</v>
      </c>
      <c r="AY662" s="7">
        <v>0</v>
      </c>
      <c r="AZ662" s="3" t="s">
        <v>103</v>
      </c>
      <c r="BA662" s="3">
        <v>1</v>
      </c>
      <c r="BB662" s="4">
        <v>45286</v>
      </c>
      <c r="BC662" s="3">
        <f t="shared" si="40"/>
        <v>75</v>
      </c>
      <c r="BD662" s="8">
        <f t="shared" si="38"/>
        <v>29473987</v>
      </c>
      <c r="BE662" s="154">
        <f>BF662+BG662+BH662</f>
        <v>9323746</v>
      </c>
      <c r="BF662" s="7">
        <v>9323746</v>
      </c>
      <c r="BG662" s="7">
        <v>0</v>
      </c>
      <c r="BH662" s="7">
        <v>0</v>
      </c>
      <c r="BI662" s="17">
        <v>45291</v>
      </c>
      <c r="BJ662" s="17">
        <v>45366</v>
      </c>
      <c r="BK662" s="183">
        <f t="shared" ca="1" si="39"/>
        <v>-763</v>
      </c>
      <c r="BL662" s="9" t="s">
        <v>127</v>
      </c>
      <c r="BM662" s="10" t="s">
        <v>95</v>
      </c>
      <c r="BN662" s="9" t="s">
        <v>107</v>
      </c>
      <c r="BO662" s="9" t="s">
        <v>6670</v>
      </c>
      <c r="BP662" s="9">
        <v>0</v>
      </c>
      <c r="BQ662" s="9" t="s">
        <v>109</v>
      </c>
      <c r="BR662" s="17">
        <v>45103</v>
      </c>
      <c r="BS662" s="17" t="s">
        <v>6660</v>
      </c>
      <c r="BT662" s="17">
        <v>45105</v>
      </c>
      <c r="BU662" s="10" t="s">
        <v>6671</v>
      </c>
      <c r="BV662" s="10" t="s">
        <v>6672</v>
      </c>
      <c r="BW662" s="9" t="s">
        <v>113</v>
      </c>
      <c r="BX662" s="11" t="s">
        <v>258</v>
      </c>
      <c r="BY662" s="9" t="s">
        <v>103</v>
      </c>
      <c r="BZ662" s="2" t="s">
        <v>142</v>
      </c>
      <c r="CA662" s="9" t="s">
        <v>103</v>
      </c>
      <c r="CB662" s="3" t="s">
        <v>117</v>
      </c>
      <c r="CC662" s="2" t="s">
        <v>6673</v>
      </c>
      <c r="CD662" s="2" t="s">
        <v>6674</v>
      </c>
      <c r="CE662" s="12" t="s">
        <v>103</v>
      </c>
      <c r="CF662" s="175"/>
      <c r="CG662" s="175"/>
      <c r="CH662" s="182" t="s">
        <v>726</v>
      </c>
      <c r="CI662" s="182" t="s">
        <v>246</v>
      </c>
      <c r="CJ662" s="182" t="s">
        <v>727</v>
      </c>
      <c r="CK662" s="182" t="s">
        <v>1787</v>
      </c>
    </row>
    <row r="663" spans="1:89" ht="90" x14ac:dyDescent="0.25">
      <c r="A663" s="140">
        <v>373</v>
      </c>
      <c r="B663" s="10" t="s">
        <v>6675</v>
      </c>
      <c r="C663" s="9" t="s">
        <v>6676</v>
      </c>
      <c r="D663" s="9" t="s">
        <v>1118</v>
      </c>
      <c r="E663" s="17">
        <v>45092</v>
      </c>
      <c r="F663" s="10" t="s">
        <v>6677</v>
      </c>
      <c r="G663" s="10" t="s">
        <v>91</v>
      </c>
      <c r="H663" s="11" t="s">
        <v>92</v>
      </c>
      <c r="I663" s="11" t="s">
        <v>93</v>
      </c>
      <c r="J663" s="19">
        <v>1015476702</v>
      </c>
      <c r="K663" s="9">
        <v>0</v>
      </c>
      <c r="L663" s="9" t="s">
        <v>94</v>
      </c>
      <c r="M663" s="3" t="s">
        <v>95</v>
      </c>
      <c r="N663" s="10" t="s">
        <v>6678</v>
      </c>
      <c r="O663" s="11" t="s">
        <v>97</v>
      </c>
      <c r="P663" s="3" t="s">
        <v>98</v>
      </c>
      <c r="Q663" s="9" t="s">
        <v>99</v>
      </c>
      <c r="R663" s="10" t="s">
        <v>266</v>
      </c>
      <c r="S663" s="10" t="s">
        <v>267</v>
      </c>
      <c r="T663" s="10">
        <v>31905812</v>
      </c>
      <c r="U663" s="10" t="s">
        <v>266</v>
      </c>
      <c r="V663" s="10" t="s">
        <v>268</v>
      </c>
      <c r="W663" s="10" t="s">
        <v>103</v>
      </c>
      <c r="X663" s="10" t="s">
        <v>103</v>
      </c>
      <c r="Y663" s="9" t="s">
        <v>104</v>
      </c>
      <c r="Z663" s="18">
        <v>22313264</v>
      </c>
      <c r="AA663" s="10" t="s">
        <v>103</v>
      </c>
      <c r="AB663" s="10" t="s">
        <v>103</v>
      </c>
      <c r="AC663" s="18">
        <v>3415296</v>
      </c>
      <c r="AD663" s="6" t="s">
        <v>103</v>
      </c>
      <c r="AE663" s="9">
        <v>95023</v>
      </c>
      <c r="AF663" s="9">
        <v>341423</v>
      </c>
      <c r="AG663" s="19" t="s">
        <v>105</v>
      </c>
      <c r="AH663" s="39">
        <v>45099</v>
      </c>
      <c r="AI663" s="25">
        <v>45103</v>
      </c>
      <c r="AJ663" s="9" t="s">
        <v>103</v>
      </c>
      <c r="AK663" s="9" t="s">
        <v>103</v>
      </c>
      <c r="AL663" s="19" t="s">
        <v>103</v>
      </c>
      <c r="AM663" s="9" t="s">
        <v>103</v>
      </c>
      <c r="AN663" s="17" t="s">
        <v>103</v>
      </c>
      <c r="AO663" s="7">
        <v>0</v>
      </c>
      <c r="AP663" s="9" t="s">
        <v>103</v>
      </c>
      <c r="AQ663" s="7">
        <v>0</v>
      </c>
      <c r="AR663" s="9" t="s">
        <v>103</v>
      </c>
      <c r="AS663" s="7">
        <v>0</v>
      </c>
      <c r="AT663" s="3" t="s">
        <v>103</v>
      </c>
      <c r="AU663" s="7">
        <v>0</v>
      </c>
      <c r="AV663" s="3" t="s">
        <v>103</v>
      </c>
      <c r="AW663" s="7">
        <v>0</v>
      </c>
      <c r="AX663" s="3" t="s">
        <v>103</v>
      </c>
      <c r="AY663" s="7">
        <v>0</v>
      </c>
      <c r="AZ663" s="3" t="s">
        <v>103</v>
      </c>
      <c r="BA663" s="9">
        <v>0</v>
      </c>
      <c r="BB663" s="13" t="s">
        <v>103</v>
      </c>
      <c r="BC663" s="3">
        <f t="shared" si="40"/>
        <v>0</v>
      </c>
      <c r="BD663" s="8">
        <f t="shared" si="38"/>
        <v>22313264</v>
      </c>
      <c r="BE663" s="43">
        <v>0</v>
      </c>
      <c r="BF663" s="43">
        <v>0</v>
      </c>
      <c r="BG663" s="43">
        <v>0</v>
      </c>
      <c r="BH663" s="43">
        <v>0</v>
      </c>
      <c r="BI663" s="17">
        <v>45291</v>
      </c>
      <c r="BJ663" s="17">
        <v>45291</v>
      </c>
      <c r="BK663" s="183">
        <f t="shared" ca="1" si="39"/>
        <v>-838</v>
      </c>
      <c r="BL663" s="9" t="s">
        <v>127</v>
      </c>
      <c r="BM663" s="10" t="s">
        <v>95</v>
      </c>
      <c r="BN663" s="9" t="s">
        <v>107</v>
      </c>
      <c r="BO663" s="9" t="s">
        <v>6679</v>
      </c>
      <c r="BP663" s="9">
        <v>0</v>
      </c>
      <c r="BQ663" s="10" t="s">
        <v>109</v>
      </c>
      <c r="BR663" s="17">
        <v>45099</v>
      </c>
      <c r="BS663" s="9" t="s">
        <v>6680</v>
      </c>
      <c r="BT663" s="17">
        <v>45101</v>
      </c>
      <c r="BU663" s="10" t="s">
        <v>6681</v>
      </c>
      <c r="BV663" s="9" t="s">
        <v>131</v>
      </c>
      <c r="BW663" s="9" t="s">
        <v>113</v>
      </c>
      <c r="BX663" s="10" t="s">
        <v>132</v>
      </c>
      <c r="BY663" s="9" t="s">
        <v>103</v>
      </c>
      <c r="BZ663" s="11" t="s">
        <v>175</v>
      </c>
      <c r="CA663" s="9" t="s">
        <v>103</v>
      </c>
      <c r="CB663" s="9" t="s">
        <v>117</v>
      </c>
      <c r="CC663" s="9" t="s">
        <v>6682</v>
      </c>
      <c r="CD663" s="10" t="s">
        <v>6683</v>
      </c>
      <c r="CE663" s="12" t="s">
        <v>103</v>
      </c>
      <c r="CF663" s="175"/>
      <c r="CG663" s="175"/>
      <c r="CH663" s="182" t="s">
        <v>275</v>
      </c>
      <c r="CI663" s="182" t="s">
        <v>121</v>
      </c>
      <c r="CJ663" s="182" t="s">
        <v>99</v>
      </c>
      <c r="CK663" s="182" t="s">
        <v>179</v>
      </c>
    </row>
    <row r="664" spans="1:89" ht="72" x14ac:dyDescent="0.25">
      <c r="A664" s="140">
        <v>776</v>
      </c>
      <c r="B664" s="2" t="s">
        <v>6684</v>
      </c>
      <c r="C664" s="3" t="s">
        <v>6685</v>
      </c>
      <c r="D664" s="3" t="s">
        <v>321</v>
      </c>
      <c r="E664" s="4">
        <v>45093</v>
      </c>
      <c r="F664" s="2" t="s">
        <v>6686</v>
      </c>
      <c r="G664" s="2" t="s">
        <v>91</v>
      </c>
      <c r="H664" s="11" t="s">
        <v>92</v>
      </c>
      <c r="I664" s="11" t="s">
        <v>93</v>
      </c>
      <c r="J664" s="59">
        <v>1022434627</v>
      </c>
      <c r="K664" s="2">
        <v>1</v>
      </c>
      <c r="L664" s="3" t="s">
        <v>94</v>
      </c>
      <c r="M664" s="3" t="s">
        <v>920</v>
      </c>
      <c r="N664" s="2" t="s">
        <v>6687</v>
      </c>
      <c r="O664" s="11" t="s">
        <v>253</v>
      </c>
      <c r="P664" s="3" t="s">
        <v>98</v>
      </c>
      <c r="Q664" s="9" t="s">
        <v>99</v>
      </c>
      <c r="R664" s="10" t="s">
        <v>238</v>
      </c>
      <c r="S664" s="10" t="s">
        <v>239</v>
      </c>
      <c r="T664" s="28">
        <v>52107153</v>
      </c>
      <c r="U664" s="11" t="s">
        <v>238</v>
      </c>
      <c r="V664" s="11" t="s">
        <v>103</v>
      </c>
      <c r="W664" s="10" t="s">
        <v>6688</v>
      </c>
      <c r="X664" s="10" t="s">
        <v>6689</v>
      </c>
      <c r="Y664" s="9" t="s">
        <v>104</v>
      </c>
      <c r="Z664" s="6">
        <v>27732207</v>
      </c>
      <c r="AA664" s="10" t="s">
        <v>103</v>
      </c>
      <c r="AB664" s="10" t="s">
        <v>103</v>
      </c>
      <c r="AC664" s="6">
        <v>4401938</v>
      </c>
      <c r="AD664" s="6" t="s">
        <v>103</v>
      </c>
      <c r="AE664" s="3">
        <v>95923</v>
      </c>
      <c r="AF664" s="3" t="s">
        <v>6690</v>
      </c>
      <c r="AG664" s="5" t="s">
        <v>221</v>
      </c>
      <c r="AH664" s="36">
        <v>45106</v>
      </c>
      <c r="AI664" s="4">
        <v>45111</v>
      </c>
      <c r="AJ664" s="3" t="s">
        <v>103</v>
      </c>
      <c r="AK664" s="3" t="s">
        <v>103</v>
      </c>
      <c r="AL664" s="5" t="s">
        <v>103</v>
      </c>
      <c r="AM664" s="3" t="s">
        <v>103</v>
      </c>
      <c r="AN664" s="4" t="s">
        <v>103</v>
      </c>
      <c r="AO664" s="7">
        <v>-1614049</v>
      </c>
      <c r="AP664" s="4">
        <v>45281</v>
      </c>
      <c r="AQ664" s="7">
        <v>12017282</v>
      </c>
      <c r="AR664" s="4">
        <v>45281</v>
      </c>
      <c r="AS664" s="7">
        <v>0</v>
      </c>
      <c r="AT664" s="3" t="s">
        <v>103</v>
      </c>
      <c r="AU664" s="7">
        <v>0</v>
      </c>
      <c r="AV664" s="3" t="s">
        <v>103</v>
      </c>
      <c r="AW664" s="7">
        <v>0</v>
      </c>
      <c r="AX664" s="3" t="s">
        <v>103</v>
      </c>
      <c r="AY664" s="7">
        <v>0</v>
      </c>
      <c r="AZ664" s="3" t="s">
        <v>103</v>
      </c>
      <c r="BA664" s="3">
        <v>1</v>
      </c>
      <c r="BB664" s="4">
        <v>45281</v>
      </c>
      <c r="BC664" s="3">
        <f t="shared" si="40"/>
        <v>75</v>
      </c>
      <c r="BD664" s="8">
        <f t="shared" si="38"/>
        <v>38135440</v>
      </c>
      <c r="BE664" s="154">
        <f>BF664+BG664+BH664</f>
        <v>12017282</v>
      </c>
      <c r="BF664" s="7">
        <v>12017282</v>
      </c>
      <c r="BG664" s="7">
        <v>0</v>
      </c>
      <c r="BH664" s="7">
        <v>0</v>
      </c>
      <c r="BI664" s="17">
        <v>45291</v>
      </c>
      <c r="BJ664" s="17">
        <v>45366</v>
      </c>
      <c r="BK664" s="183">
        <f t="shared" ca="1" si="39"/>
        <v>-763</v>
      </c>
      <c r="BL664" s="9" t="s">
        <v>127</v>
      </c>
      <c r="BM664" s="10" t="s">
        <v>95</v>
      </c>
      <c r="BN664" s="9" t="s">
        <v>107</v>
      </c>
      <c r="BO664" s="9" t="s">
        <v>6691</v>
      </c>
      <c r="BP664" s="9">
        <v>0</v>
      </c>
      <c r="BQ664" s="9" t="s">
        <v>109</v>
      </c>
      <c r="BR664" s="17">
        <v>45103</v>
      </c>
      <c r="BS664" s="9" t="s">
        <v>6692</v>
      </c>
      <c r="BT664" s="17">
        <v>45107</v>
      </c>
      <c r="BU664" s="10" t="s">
        <v>6693</v>
      </c>
      <c r="BV664" s="10" t="s">
        <v>6694</v>
      </c>
      <c r="BW664" s="124" t="s">
        <v>113</v>
      </c>
      <c r="BX664" s="11" t="s">
        <v>258</v>
      </c>
      <c r="BY664" s="9" t="s">
        <v>103</v>
      </c>
      <c r="BZ664" s="11" t="s">
        <v>175</v>
      </c>
      <c r="CA664" s="9" t="s">
        <v>103</v>
      </c>
      <c r="CB664" s="3" t="s">
        <v>117</v>
      </c>
      <c r="CC664" s="3" t="s">
        <v>6695</v>
      </c>
      <c r="CD664" s="2" t="s">
        <v>6696</v>
      </c>
      <c r="CE664" s="12" t="s">
        <v>103</v>
      </c>
      <c r="CF664" s="175"/>
      <c r="CG664" s="175"/>
      <c r="CH664" s="182" t="s">
        <v>245</v>
      </c>
      <c r="CI664" s="182" t="s">
        <v>246</v>
      </c>
      <c r="CJ664" s="182" t="s">
        <v>99</v>
      </c>
      <c r="CK664" s="182" t="s">
        <v>247</v>
      </c>
    </row>
    <row r="665" spans="1:89" ht="90" x14ac:dyDescent="0.25">
      <c r="A665" s="140">
        <v>794</v>
      </c>
      <c r="B665" s="2" t="s">
        <v>6697</v>
      </c>
      <c r="C665" s="3" t="s">
        <v>6698</v>
      </c>
      <c r="D665" s="3" t="s">
        <v>263</v>
      </c>
      <c r="E665" s="4">
        <v>45099</v>
      </c>
      <c r="F665" s="2" t="s">
        <v>6699</v>
      </c>
      <c r="G665" s="2" t="s">
        <v>91</v>
      </c>
      <c r="H665" s="11" t="s">
        <v>92</v>
      </c>
      <c r="I665" s="11" t="s">
        <v>93</v>
      </c>
      <c r="J665" s="5">
        <v>1088294326</v>
      </c>
      <c r="K665" s="3">
        <v>8</v>
      </c>
      <c r="L665" s="3" t="s">
        <v>94</v>
      </c>
      <c r="M665" s="3" t="s">
        <v>95</v>
      </c>
      <c r="N665" s="2" t="s">
        <v>6700</v>
      </c>
      <c r="O665" s="2" t="s">
        <v>97</v>
      </c>
      <c r="P665" s="3" t="s">
        <v>98</v>
      </c>
      <c r="Q665" s="3" t="s">
        <v>99</v>
      </c>
      <c r="R665" s="10" t="s">
        <v>653</v>
      </c>
      <c r="S665" s="10" t="s">
        <v>654</v>
      </c>
      <c r="T665" s="11">
        <v>52032888</v>
      </c>
      <c r="U665" s="10" t="s">
        <v>653</v>
      </c>
      <c r="V665" s="11" t="s">
        <v>655</v>
      </c>
      <c r="W665" s="3" t="s">
        <v>103</v>
      </c>
      <c r="X665" s="3" t="s">
        <v>103</v>
      </c>
      <c r="Y665" s="3" t="s">
        <v>104</v>
      </c>
      <c r="Z665" s="6">
        <v>24407990</v>
      </c>
      <c r="AA665" s="3" t="s">
        <v>103</v>
      </c>
      <c r="AB665" s="3" t="s">
        <v>103</v>
      </c>
      <c r="AC665" s="6">
        <v>5464476</v>
      </c>
      <c r="AD665" s="6" t="s">
        <v>103</v>
      </c>
      <c r="AE665" s="3">
        <v>102523</v>
      </c>
      <c r="AF665" s="3" t="s">
        <v>6701</v>
      </c>
      <c r="AG665" s="5" t="s">
        <v>221</v>
      </c>
      <c r="AH665" s="36">
        <v>45154</v>
      </c>
      <c r="AI665" s="4">
        <v>45156</v>
      </c>
      <c r="AJ665" s="3" t="s">
        <v>103</v>
      </c>
      <c r="AK665" s="3" t="s">
        <v>103</v>
      </c>
      <c r="AL665" s="5" t="s">
        <v>103</v>
      </c>
      <c r="AM665" s="3" t="s">
        <v>103</v>
      </c>
      <c r="AN665" s="4" t="s">
        <v>103</v>
      </c>
      <c r="AO665" s="7">
        <v>0</v>
      </c>
      <c r="AP665" s="3" t="s">
        <v>103</v>
      </c>
      <c r="AQ665" s="7">
        <v>0</v>
      </c>
      <c r="AR665" s="3" t="s">
        <v>103</v>
      </c>
      <c r="AS665" s="7">
        <v>0</v>
      </c>
      <c r="AT665" s="3" t="s">
        <v>103</v>
      </c>
      <c r="AU665" s="7">
        <v>0</v>
      </c>
      <c r="AV665" s="3" t="s">
        <v>103</v>
      </c>
      <c r="AW665" s="7">
        <v>0</v>
      </c>
      <c r="AX665" s="3" t="s">
        <v>103</v>
      </c>
      <c r="AY665" s="7">
        <v>0</v>
      </c>
      <c r="AZ665" s="3" t="s">
        <v>103</v>
      </c>
      <c r="BA665" s="3">
        <v>0</v>
      </c>
      <c r="BB665" s="13" t="s">
        <v>103</v>
      </c>
      <c r="BC665" s="3">
        <f t="shared" si="40"/>
        <v>0</v>
      </c>
      <c r="BD665" s="8">
        <f t="shared" ref="BD665:BD727" si="41">Z665+AO665+AQ665+AS665</f>
        <v>24407990</v>
      </c>
      <c r="BE665" s="43">
        <v>0</v>
      </c>
      <c r="BF665" s="43">
        <v>0</v>
      </c>
      <c r="BG665" s="43">
        <v>0</v>
      </c>
      <c r="BH665" s="43">
        <v>0</v>
      </c>
      <c r="BI665" s="4">
        <v>45291</v>
      </c>
      <c r="BJ665" s="4">
        <v>45291</v>
      </c>
      <c r="BK665" s="183">
        <f t="shared" ca="1" si="39"/>
        <v>-838</v>
      </c>
      <c r="BL665" s="3" t="s">
        <v>127</v>
      </c>
      <c r="BM665" s="3" t="s">
        <v>95</v>
      </c>
      <c r="BN665" s="11" t="s">
        <v>107</v>
      </c>
      <c r="BO665" s="3" t="s">
        <v>6702</v>
      </c>
      <c r="BP665" s="9">
        <v>0</v>
      </c>
      <c r="BQ665" s="10" t="s">
        <v>109</v>
      </c>
      <c r="BR665" s="4">
        <v>45156</v>
      </c>
      <c r="BS665" s="3" t="s">
        <v>6703</v>
      </c>
      <c r="BT665" s="4">
        <v>45156</v>
      </c>
      <c r="BU665" s="2" t="s">
        <v>6704</v>
      </c>
      <c r="BV665" s="10" t="s">
        <v>6705</v>
      </c>
      <c r="BW665" s="124" t="s">
        <v>113</v>
      </c>
      <c r="BX665" s="10" t="s">
        <v>132</v>
      </c>
      <c r="BY665" s="9" t="s">
        <v>103</v>
      </c>
      <c r="BZ665" s="2" t="s">
        <v>142</v>
      </c>
      <c r="CA665" s="29" t="s">
        <v>103</v>
      </c>
      <c r="CB665" s="3" t="s">
        <v>117</v>
      </c>
      <c r="CC665" s="29" t="s">
        <v>6706</v>
      </c>
      <c r="CD665" s="2" t="s">
        <v>6707</v>
      </c>
      <c r="CE665" s="12" t="s">
        <v>103</v>
      </c>
      <c r="CF665" s="175"/>
      <c r="CG665" s="175"/>
      <c r="CH665" s="182" t="s">
        <v>245</v>
      </c>
      <c r="CI665" s="182" t="s">
        <v>246</v>
      </c>
      <c r="CJ665" s="182" t="s">
        <v>99</v>
      </c>
      <c r="CK665" s="182" t="s">
        <v>247</v>
      </c>
    </row>
    <row r="666" spans="1:89" ht="72" x14ac:dyDescent="0.25">
      <c r="A666" s="140">
        <v>568</v>
      </c>
      <c r="B666" s="2" t="s">
        <v>6708</v>
      </c>
      <c r="C666" s="3" t="s">
        <v>6709</v>
      </c>
      <c r="D666" s="3" t="s">
        <v>1408</v>
      </c>
      <c r="E666" s="4">
        <v>45100</v>
      </c>
      <c r="F666" s="2" t="s">
        <v>6710</v>
      </c>
      <c r="G666" s="2" t="s">
        <v>91</v>
      </c>
      <c r="H666" s="11" t="s">
        <v>92</v>
      </c>
      <c r="I666" s="11" t="s">
        <v>93</v>
      </c>
      <c r="J666" s="5">
        <v>80248644</v>
      </c>
      <c r="K666" s="3">
        <v>1</v>
      </c>
      <c r="L666" s="3" t="s">
        <v>94</v>
      </c>
      <c r="M666" s="3" t="s">
        <v>95</v>
      </c>
      <c r="N666" s="2" t="s">
        <v>6711</v>
      </c>
      <c r="O666" s="11" t="s">
        <v>97</v>
      </c>
      <c r="P666" s="3" t="s">
        <v>98</v>
      </c>
      <c r="Q666" s="3" t="s">
        <v>99</v>
      </c>
      <c r="R666" s="10" t="s">
        <v>783</v>
      </c>
      <c r="S666" s="10" t="s">
        <v>1852</v>
      </c>
      <c r="T666" s="11">
        <v>1053784979</v>
      </c>
      <c r="U666" s="10" t="s">
        <v>783</v>
      </c>
      <c r="V666" s="10" t="s">
        <v>1853</v>
      </c>
      <c r="W666" s="9" t="s">
        <v>103</v>
      </c>
      <c r="X666" s="9" t="s">
        <v>103</v>
      </c>
      <c r="Y666" s="3" t="s">
        <v>104</v>
      </c>
      <c r="Z666" s="6">
        <v>55084950</v>
      </c>
      <c r="AA666" s="9" t="s">
        <v>103</v>
      </c>
      <c r="AB666" s="9" t="s">
        <v>103</v>
      </c>
      <c r="AC666" s="6">
        <v>3172422</v>
      </c>
      <c r="AD666" s="6" t="s">
        <v>103</v>
      </c>
      <c r="AE666" s="3">
        <v>98023</v>
      </c>
      <c r="AF666" s="3">
        <v>353223</v>
      </c>
      <c r="AG666" s="5">
        <v>2022011000049</v>
      </c>
      <c r="AH666" s="36">
        <v>45105</v>
      </c>
      <c r="AI666" s="4">
        <v>45107</v>
      </c>
      <c r="AJ666" s="3" t="s">
        <v>103</v>
      </c>
      <c r="AK666" s="3" t="s">
        <v>103</v>
      </c>
      <c r="AL666" s="5" t="s">
        <v>103</v>
      </c>
      <c r="AM666" s="3" t="s">
        <v>103</v>
      </c>
      <c r="AN666" s="4" t="s">
        <v>103</v>
      </c>
      <c r="AO666" s="7">
        <v>0</v>
      </c>
      <c r="AP666" s="3" t="s">
        <v>103</v>
      </c>
      <c r="AQ666" s="7">
        <v>0</v>
      </c>
      <c r="AR666" s="3" t="s">
        <v>103</v>
      </c>
      <c r="AS666" s="7">
        <v>0</v>
      </c>
      <c r="AT666" s="3" t="s">
        <v>103</v>
      </c>
      <c r="AU666" s="7">
        <v>0</v>
      </c>
      <c r="AV666" s="3" t="s">
        <v>103</v>
      </c>
      <c r="AW666" s="7">
        <v>0</v>
      </c>
      <c r="AX666" s="3" t="s">
        <v>103</v>
      </c>
      <c r="AY666" s="7">
        <v>0</v>
      </c>
      <c r="AZ666" s="3" t="s">
        <v>103</v>
      </c>
      <c r="BA666" s="3">
        <v>0</v>
      </c>
      <c r="BB666" s="13" t="s">
        <v>103</v>
      </c>
      <c r="BC666" s="3">
        <f t="shared" si="40"/>
        <v>0</v>
      </c>
      <c r="BD666" s="8">
        <f t="shared" si="41"/>
        <v>55084950</v>
      </c>
      <c r="BE666" s="43">
        <v>0</v>
      </c>
      <c r="BF666" s="43">
        <v>0</v>
      </c>
      <c r="BG666" s="43">
        <v>0</v>
      </c>
      <c r="BH666" s="43">
        <v>0</v>
      </c>
      <c r="BI666" s="4">
        <v>45291</v>
      </c>
      <c r="BJ666" s="4">
        <v>45291</v>
      </c>
      <c r="BK666" s="183">
        <f t="shared" ca="1" si="39"/>
        <v>-838</v>
      </c>
      <c r="BL666" s="3" t="s">
        <v>127</v>
      </c>
      <c r="BM666" s="10" t="s">
        <v>95</v>
      </c>
      <c r="BN666" s="9" t="s">
        <v>107</v>
      </c>
      <c r="BO666" s="9" t="s">
        <v>6712</v>
      </c>
      <c r="BP666" s="9">
        <v>0</v>
      </c>
      <c r="BQ666" s="9" t="s">
        <v>158</v>
      </c>
      <c r="BR666" s="17">
        <v>45106</v>
      </c>
      <c r="BS666" s="9" t="s">
        <v>6713</v>
      </c>
      <c r="BT666" s="17">
        <v>45107</v>
      </c>
      <c r="BU666" s="10" t="s">
        <v>6714</v>
      </c>
      <c r="BV666" s="9" t="s">
        <v>131</v>
      </c>
      <c r="BW666" s="9" t="s">
        <v>113</v>
      </c>
      <c r="BX666" s="10" t="s">
        <v>132</v>
      </c>
      <c r="BY666" s="9" t="s">
        <v>103</v>
      </c>
      <c r="BZ666" s="11" t="s">
        <v>1289</v>
      </c>
      <c r="CA666" s="29" t="s">
        <v>103</v>
      </c>
      <c r="CB666" s="3" t="s">
        <v>160</v>
      </c>
      <c r="CC666" s="3" t="s">
        <v>6715</v>
      </c>
      <c r="CD666" s="2" t="s">
        <v>6716</v>
      </c>
      <c r="CE666" s="12" t="s">
        <v>103</v>
      </c>
      <c r="CF666" s="175"/>
      <c r="CG666" s="175"/>
      <c r="CH666" s="182" t="s">
        <v>791</v>
      </c>
      <c r="CI666" s="182" t="s">
        <v>121</v>
      </c>
      <c r="CJ666" s="182" t="s">
        <v>99</v>
      </c>
      <c r="CK666" s="182" t="s">
        <v>792</v>
      </c>
    </row>
    <row r="667" spans="1:89" ht="72" x14ac:dyDescent="0.25">
      <c r="A667" s="140">
        <v>768</v>
      </c>
      <c r="B667" s="2" t="s">
        <v>6717</v>
      </c>
      <c r="C667" s="3" t="s">
        <v>6718</v>
      </c>
      <c r="D667" s="3" t="s">
        <v>321</v>
      </c>
      <c r="E667" s="4">
        <v>45105</v>
      </c>
      <c r="F667" s="2" t="s">
        <v>6719</v>
      </c>
      <c r="G667" s="2" t="s">
        <v>91</v>
      </c>
      <c r="H667" s="11" t="s">
        <v>92</v>
      </c>
      <c r="I667" s="11" t="s">
        <v>93</v>
      </c>
      <c r="J667" s="5">
        <v>52851056</v>
      </c>
      <c r="K667" s="3">
        <v>2</v>
      </c>
      <c r="L667" s="3" t="s">
        <v>94</v>
      </c>
      <c r="M667" s="3" t="s">
        <v>95</v>
      </c>
      <c r="N667" s="2" t="s">
        <v>6720</v>
      </c>
      <c r="O667" s="11" t="s">
        <v>97</v>
      </c>
      <c r="P667" s="3" t="s">
        <v>98</v>
      </c>
      <c r="Q667" s="10" t="s">
        <v>99</v>
      </c>
      <c r="R667" s="10" t="s">
        <v>705</v>
      </c>
      <c r="S667" s="2" t="s">
        <v>6721</v>
      </c>
      <c r="T667" s="2">
        <v>79208818</v>
      </c>
      <c r="U667" s="11" t="s">
        <v>705</v>
      </c>
      <c r="V667" s="10" t="s">
        <v>6722</v>
      </c>
      <c r="W667" s="9" t="s">
        <v>103</v>
      </c>
      <c r="X667" s="9" t="s">
        <v>103</v>
      </c>
      <c r="Y667" s="9" t="s">
        <v>104</v>
      </c>
      <c r="Z667" s="6">
        <v>41428818</v>
      </c>
      <c r="AA667" s="9" t="s">
        <v>103</v>
      </c>
      <c r="AB667" s="9" t="s">
        <v>103</v>
      </c>
      <c r="AC667" s="6">
        <v>6982386</v>
      </c>
      <c r="AD667" s="6" t="s">
        <v>103</v>
      </c>
      <c r="AE667" s="3">
        <v>95623</v>
      </c>
      <c r="AF667" s="3">
        <v>367223</v>
      </c>
      <c r="AG667" s="5">
        <v>2022011000068</v>
      </c>
      <c r="AH667" s="36">
        <v>45114</v>
      </c>
      <c r="AI667" s="4">
        <v>45119</v>
      </c>
      <c r="AJ667" s="3" t="s">
        <v>103</v>
      </c>
      <c r="AK667" s="3" t="s">
        <v>103</v>
      </c>
      <c r="AL667" s="5" t="s">
        <v>103</v>
      </c>
      <c r="AM667" s="3" t="s">
        <v>103</v>
      </c>
      <c r="AN667" s="4" t="s">
        <v>103</v>
      </c>
      <c r="AO667" s="63">
        <v>-1861968</v>
      </c>
      <c r="AP667" s="7">
        <v>45281</v>
      </c>
      <c r="AQ667" s="7">
        <v>19061900</v>
      </c>
      <c r="AR667" s="17">
        <v>45281</v>
      </c>
      <c r="AS667" s="7">
        <v>0</v>
      </c>
      <c r="AT667" s="3" t="s">
        <v>103</v>
      </c>
      <c r="AU667" s="7">
        <v>0</v>
      </c>
      <c r="AV667" s="3" t="s">
        <v>103</v>
      </c>
      <c r="AW667" s="7">
        <v>0</v>
      </c>
      <c r="AX667" s="3" t="s">
        <v>103</v>
      </c>
      <c r="AY667" s="7">
        <v>0</v>
      </c>
      <c r="AZ667" s="3" t="s">
        <v>103</v>
      </c>
      <c r="BA667" s="3">
        <v>1</v>
      </c>
      <c r="BB667" s="160">
        <v>45281</v>
      </c>
      <c r="BC667" s="3">
        <f t="shared" si="40"/>
        <v>75</v>
      </c>
      <c r="BD667" s="8">
        <f t="shared" si="41"/>
        <v>58628750</v>
      </c>
      <c r="BE667" s="154">
        <f>BF667+BG667+BH667</f>
        <v>19061900</v>
      </c>
      <c r="BF667" s="7">
        <v>19061900</v>
      </c>
      <c r="BG667" s="7">
        <v>0</v>
      </c>
      <c r="BH667" s="7">
        <v>0</v>
      </c>
      <c r="BI667" s="4">
        <v>45291</v>
      </c>
      <c r="BJ667" s="4">
        <v>45366</v>
      </c>
      <c r="BK667" s="183">
        <f t="shared" ca="1" si="39"/>
        <v>-763</v>
      </c>
      <c r="BL667" s="9" t="s">
        <v>127</v>
      </c>
      <c r="BM667" s="10" t="s">
        <v>95</v>
      </c>
      <c r="BN667" s="10" t="s">
        <v>107</v>
      </c>
      <c r="BO667" s="3" t="s">
        <v>6723</v>
      </c>
      <c r="BP667" s="3">
        <v>0</v>
      </c>
      <c r="BQ667" s="2" t="s">
        <v>109</v>
      </c>
      <c r="BR667" s="4">
        <v>45117</v>
      </c>
      <c r="BS667" s="3" t="s">
        <v>6724</v>
      </c>
      <c r="BT667" s="4">
        <v>45117</v>
      </c>
      <c r="BU667" s="2" t="s">
        <v>6725</v>
      </c>
      <c r="BV667" s="10" t="s">
        <v>6726</v>
      </c>
      <c r="BW667" s="9" t="s">
        <v>113</v>
      </c>
      <c r="BX667" s="11" t="s">
        <v>258</v>
      </c>
      <c r="BY667" s="9" t="s">
        <v>103</v>
      </c>
      <c r="BZ667" s="2" t="s">
        <v>6727</v>
      </c>
      <c r="CA667" s="29" t="s">
        <v>6728</v>
      </c>
      <c r="CB667" s="3" t="s">
        <v>117</v>
      </c>
      <c r="CC667" s="3" t="s">
        <v>6729</v>
      </c>
      <c r="CD667" s="2" t="s">
        <v>6730</v>
      </c>
      <c r="CE667" s="12" t="s">
        <v>103</v>
      </c>
      <c r="CF667" s="175"/>
      <c r="CG667" s="175"/>
      <c r="CH667" s="182" t="s">
        <v>378</v>
      </c>
      <c r="CI667" s="182" t="s">
        <v>121</v>
      </c>
      <c r="CJ667" s="182" t="s">
        <v>99</v>
      </c>
      <c r="CK667" s="182" t="s">
        <v>713</v>
      </c>
    </row>
    <row r="668" spans="1:89" ht="72" x14ac:dyDescent="0.25">
      <c r="A668" s="140">
        <v>299</v>
      </c>
      <c r="B668" s="11" t="s">
        <v>6731</v>
      </c>
      <c r="C668" s="3" t="s">
        <v>6732</v>
      </c>
      <c r="D668" s="3" t="s">
        <v>165</v>
      </c>
      <c r="E668" s="4">
        <v>45111</v>
      </c>
      <c r="F668" s="29" t="s">
        <v>6733</v>
      </c>
      <c r="G668" s="2" t="s">
        <v>6734</v>
      </c>
      <c r="H668" s="3" t="s">
        <v>6735</v>
      </c>
      <c r="I668" s="2" t="s">
        <v>1453</v>
      </c>
      <c r="J668" s="5">
        <v>900404431</v>
      </c>
      <c r="K668" s="3">
        <v>0</v>
      </c>
      <c r="L668" s="3" t="s">
        <v>1735</v>
      </c>
      <c r="M668" s="3" t="s">
        <v>95</v>
      </c>
      <c r="N668" s="29" t="s">
        <v>6736</v>
      </c>
      <c r="O668" s="11" t="s">
        <v>97</v>
      </c>
      <c r="P668" s="3" t="s">
        <v>6737</v>
      </c>
      <c r="Q668" s="2" t="s">
        <v>179</v>
      </c>
      <c r="R668" s="10" t="s">
        <v>867</v>
      </c>
      <c r="S668" s="10" t="s">
        <v>1080</v>
      </c>
      <c r="T668" s="28">
        <v>52267258</v>
      </c>
      <c r="U668" s="10" t="s">
        <v>867</v>
      </c>
      <c r="V668" s="10" t="s">
        <v>1081</v>
      </c>
      <c r="W668" s="9" t="s">
        <v>103</v>
      </c>
      <c r="X668" s="9" t="s">
        <v>103</v>
      </c>
      <c r="Y668" s="3" t="s">
        <v>185</v>
      </c>
      <c r="Z668" s="6">
        <v>110000000</v>
      </c>
      <c r="AA668" s="9" t="s">
        <v>103</v>
      </c>
      <c r="AB668" s="9" t="s">
        <v>103</v>
      </c>
      <c r="AC668" s="6" t="s">
        <v>6738</v>
      </c>
      <c r="AD668" s="6" t="s">
        <v>103</v>
      </c>
      <c r="AE668" s="3">
        <v>89923</v>
      </c>
      <c r="AF668" s="3" t="s">
        <v>6739</v>
      </c>
      <c r="AG668" s="5" t="s">
        <v>103</v>
      </c>
      <c r="AH668" s="36">
        <v>45119</v>
      </c>
      <c r="AI668" s="4">
        <v>45124</v>
      </c>
      <c r="AJ668" s="3" t="s">
        <v>103</v>
      </c>
      <c r="AK668" s="3" t="s">
        <v>103</v>
      </c>
      <c r="AL668" s="5" t="s">
        <v>103</v>
      </c>
      <c r="AM668" s="3" t="s">
        <v>103</v>
      </c>
      <c r="AN668" s="4" t="s">
        <v>103</v>
      </c>
      <c r="AO668" s="7">
        <v>0</v>
      </c>
      <c r="AP668" s="3" t="s">
        <v>103</v>
      </c>
      <c r="AQ668" s="7">
        <v>0</v>
      </c>
      <c r="AR668" s="3" t="s">
        <v>103</v>
      </c>
      <c r="AS668" s="7">
        <v>0</v>
      </c>
      <c r="AT668" s="3" t="s">
        <v>103</v>
      </c>
      <c r="AU668" s="7">
        <v>0</v>
      </c>
      <c r="AV668" s="3" t="s">
        <v>103</v>
      </c>
      <c r="AW668" s="7">
        <v>0</v>
      </c>
      <c r="AX668" s="3" t="s">
        <v>103</v>
      </c>
      <c r="AY668" s="7">
        <v>0</v>
      </c>
      <c r="AZ668" s="3" t="s">
        <v>103</v>
      </c>
      <c r="BA668" s="3">
        <v>1</v>
      </c>
      <c r="BB668" s="4">
        <v>45245</v>
      </c>
      <c r="BC668" s="3">
        <f t="shared" si="40"/>
        <v>37</v>
      </c>
      <c r="BD668" s="8">
        <f t="shared" si="41"/>
        <v>110000000</v>
      </c>
      <c r="BE668" s="43">
        <v>0</v>
      </c>
      <c r="BF668" s="43">
        <v>0</v>
      </c>
      <c r="BG668" s="43">
        <v>0</v>
      </c>
      <c r="BH668" s="43">
        <v>0</v>
      </c>
      <c r="BI668" s="4">
        <v>45245</v>
      </c>
      <c r="BJ668" s="4">
        <v>45282</v>
      </c>
      <c r="BK668" s="183">
        <f t="shared" ca="1" si="39"/>
        <v>-847</v>
      </c>
      <c r="BL668" s="3" t="s">
        <v>106</v>
      </c>
      <c r="BM668" s="3" t="s">
        <v>6740</v>
      </c>
      <c r="BN668" s="10" t="s">
        <v>107</v>
      </c>
      <c r="BO668" s="5">
        <v>1505003250301</v>
      </c>
      <c r="BP668" s="3">
        <v>0</v>
      </c>
      <c r="BQ668" s="4" t="s">
        <v>6050</v>
      </c>
      <c r="BR668" s="4">
        <v>45120</v>
      </c>
      <c r="BS668" s="3" t="s">
        <v>6741</v>
      </c>
      <c r="BT668" s="4">
        <v>45121</v>
      </c>
      <c r="BU668" s="2" t="s">
        <v>6742</v>
      </c>
      <c r="BV668" s="29" t="s">
        <v>6743</v>
      </c>
      <c r="BW668" s="9" t="s">
        <v>113</v>
      </c>
      <c r="BX668" s="3" t="s">
        <v>2945</v>
      </c>
      <c r="BY668" s="9" t="s">
        <v>103</v>
      </c>
      <c r="BZ668" s="2" t="s">
        <v>103</v>
      </c>
      <c r="CA668" s="2" t="s">
        <v>103</v>
      </c>
      <c r="CB668" s="2" t="s">
        <v>103</v>
      </c>
      <c r="CC668" s="2" t="s">
        <v>103</v>
      </c>
      <c r="CD668" s="2" t="s">
        <v>6744</v>
      </c>
      <c r="CE668" s="12">
        <v>45497</v>
      </c>
      <c r="CF668" s="175"/>
      <c r="CG668" s="175"/>
      <c r="CH668" s="182" t="s">
        <v>347</v>
      </c>
      <c r="CI668" s="182" t="s">
        <v>121</v>
      </c>
      <c r="CJ668" s="182" t="s">
        <v>99</v>
      </c>
      <c r="CK668" s="182" t="s">
        <v>179</v>
      </c>
    </row>
    <row r="669" spans="1:89" ht="72" x14ac:dyDescent="0.25">
      <c r="A669" s="140">
        <v>787</v>
      </c>
      <c r="B669" s="2" t="s">
        <v>6745</v>
      </c>
      <c r="C669" s="31" t="s">
        <v>6746</v>
      </c>
      <c r="D669" s="31" t="s">
        <v>482</v>
      </c>
      <c r="E669" s="33">
        <v>45112</v>
      </c>
      <c r="F669" s="74" t="s">
        <v>6747</v>
      </c>
      <c r="G669" s="74" t="s">
        <v>91</v>
      </c>
      <c r="H669" s="11" t="s">
        <v>92</v>
      </c>
      <c r="I669" s="11" t="s">
        <v>93</v>
      </c>
      <c r="J669" s="32">
        <v>1015462638</v>
      </c>
      <c r="K669" s="31">
        <v>6</v>
      </c>
      <c r="L669" s="31" t="s">
        <v>94</v>
      </c>
      <c r="M669" s="3" t="s">
        <v>95</v>
      </c>
      <c r="N669" s="74" t="s">
        <v>6748</v>
      </c>
      <c r="O669" s="11" t="s">
        <v>97</v>
      </c>
      <c r="P669" s="3" t="s">
        <v>98</v>
      </c>
      <c r="Q669" s="3" t="s">
        <v>99</v>
      </c>
      <c r="R669" s="10" t="s">
        <v>1130</v>
      </c>
      <c r="S669" s="10" t="s">
        <v>2360</v>
      </c>
      <c r="T669" s="10">
        <v>51872606</v>
      </c>
      <c r="U669" s="11" t="s">
        <v>1130</v>
      </c>
      <c r="V669" s="3" t="s">
        <v>103</v>
      </c>
      <c r="W669" s="3" t="s">
        <v>103</v>
      </c>
      <c r="X669" s="3" t="s">
        <v>103</v>
      </c>
      <c r="Y669" s="3" t="s">
        <v>104</v>
      </c>
      <c r="Z669" s="6">
        <v>29143860</v>
      </c>
      <c r="AA669" s="3" t="s">
        <v>103</v>
      </c>
      <c r="AB669" s="3" t="s">
        <v>103</v>
      </c>
      <c r="AC669" s="6">
        <v>4857310</v>
      </c>
      <c r="AD669" s="6" t="s">
        <v>103</v>
      </c>
      <c r="AE669" s="3">
        <v>94923</v>
      </c>
      <c r="AF669" s="3">
        <v>385123</v>
      </c>
      <c r="AG669" s="5">
        <v>2022011000057</v>
      </c>
      <c r="AH669" s="4">
        <v>45120</v>
      </c>
      <c r="AI669" s="4">
        <v>45120</v>
      </c>
      <c r="AJ669" s="3" t="s">
        <v>103</v>
      </c>
      <c r="AK669" s="3" t="s">
        <v>103</v>
      </c>
      <c r="AL669" s="5" t="s">
        <v>103</v>
      </c>
      <c r="AM669" s="3" t="s">
        <v>103</v>
      </c>
      <c r="AN669" s="4" t="s">
        <v>103</v>
      </c>
      <c r="AO669" s="7">
        <v>0</v>
      </c>
      <c r="AP669" s="3" t="s">
        <v>103</v>
      </c>
      <c r="AQ669" s="7">
        <v>0</v>
      </c>
      <c r="AR669" s="3" t="s">
        <v>103</v>
      </c>
      <c r="AS669" s="7">
        <v>0</v>
      </c>
      <c r="AT669" s="3" t="s">
        <v>103</v>
      </c>
      <c r="AU669" s="7">
        <v>0</v>
      </c>
      <c r="AV669" s="3" t="s">
        <v>103</v>
      </c>
      <c r="AW669" s="7">
        <v>0</v>
      </c>
      <c r="AX669" s="3" t="s">
        <v>103</v>
      </c>
      <c r="AY669" s="7">
        <v>0</v>
      </c>
      <c r="AZ669" s="3" t="s">
        <v>103</v>
      </c>
      <c r="BA669" s="3">
        <v>0</v>
      </c>
      <c r="BB669" s="13" t="s">
        <v>103</v>
      </c>
      <c r="BC669" s="3">
        <f t="shared" si="40"/>
        <v>0</v>
      </c>
      <c r="BD669" s="8">
        <f t="shared" si="41"/>
        <v>29143860</v>
      </c>
      <c r="BE669" s="43">
        <v>0</v>
      </c>
      <c r="BF669" s="43">
        <v>0</v>
      </c>
      <c r="BG669" s="43">
        <v>0</v>
      </c>
      <c r="BH669" s="43">
        <v>0</v>
      </c>
      <c r="BI669" s="4">
        <v>45291</v>
      </c>
      <c r="BJ669" s="4">
        <v>45291</v>
      </c>
      <c r="BK669" s="183">
        <f t="shared" ca="1" si="39"/>
        <v>-838</v>
      </c>
      <c r="BL669" s="3" t="s">
        <v>127</v>
      </c>
      <c r="BM669" s="10" t="s">
        <v>95</v>
      </c>
      <c r="BN669" s="3" t="s">
        <v>107</v>
      </c>
      <c r="BO669" s="3" t="s">
        <v>6749</v>
      </c>
      <c r="BP669" s="3">
        <v>0</v>
      </c>
      <c r="BQ669" s="2" t="s">
        <v>109</v>
      </c>
      <c r="BR669" s="4">
        <v>45121</v>
      </c>
      <c r="BS669" s="3" t="s">
        <v>6750</v>
      </c>
      <c r="BT669" s="4">
        <v>45124</v>
      </c>
      <c r="BU669" s="2" t="s">
        <v>6751</v>
      </c>
      <c r="BV669" s="38" t="s">
        <v>131</v>
      </c>
      <c r="BW669" s="9" t="s">
        <v>113</v>
      </c>
      <c r="BX669" s="10" t="s">
        <v>132</v>
      </c>
      <c r="BY669" s="9" t="s">
        <v>103</v>
      </c>
      <c r="BZ669" s="2" t="s">
        <v>6752</v>
      </c>
      <c r="CA669" s="3" t="s">
        <v>103</v>
      </c>
      <c r="CB669" s="3" t="s">
        <v>117</v>
      </c>
      <c r="CC669" s="3" t="s">
        <v>6753</v>
      </c>
      <c r="CD669" s="2" t="s">
        <v>6754</v>
      </c>
      <c r="CE669" s="12" t="s">
        <v>103</v>
      </c>
      <c r="CF669" s="175"/>
      <c r="CG669" s="175"/>
      <c r="CH669" s="182" t="s">
        <v>726</v>
      </c>
      <c r="CI669" s="182" t="s">
        <v>246</v>
      </c>
      <c r="CJ669" s="182" t="s">
        <v>1137</v>
      </c>
      <c r="CK669" s="182" t="s">
        <v>1137</v>
      </c>
    </row>
    <row r="670" spans="1:89" ht="72" x14ac:dyDescent="0.25">
      <c r="A670" s="140">
        <v>782</v>
      </c>
      <c r="B670" s="29" t="s">
        <v>6755</v>
      </c>
      <c r="C670" s="38" t="s">
        <v>6756</v>
      </c>
      <c r="D670" s="38" t="s">
        <v>482</v>
      </c>
      <c r="E670" s="25">
        <v>45112</v>
      </c>
      <c r="F670" s="29" t="s">
        <v>6757</v>
      </c>
      <c r="G670" s="29" t="s">
        <v>91</v>
      </c>
      <c r="H670" s="11" t="s">
        <v>92</v>
      </c>
      <c r="I670" s="11" t="s">
        <v>93</v>
      </c>
      <c r="J670" s="53">
        <v>79883098</v>
      </c>
      <c r="K670" s="38">
        <v>7</v>
      </c>
      <c r="L670" s="38" t="s">
        <v>94</v>
      </c>
      <c r="M670" s="3" t="s">
        <v>95</v>
      </c>
      <c r="N670" s="29" t="s">
        <v>1632</v>
      </c>
      <c r="O670" s="11" t="s">
        <v>97</v>
      </c>
      <c r="P670" s="3" t="s">
        <v>98</v>
      </c>
      <c r="Q670" s="10" t="s">
        <v>99</v>
      </c>
      <c r="R670" s="10" t="s">
        <v>522</v>
      </c>
      <c r="S670" s="10" t="s">
        <v>523</v>
      </c>
      <c r="T670" s="11">
        <v>79309847</v>
      </c>
      <c r="U670" s="10" t="s">
        <v>522</v>
      </c>
      <c r="V670" s="9" t="s">
        <v>103</v>
      </c>
      <c r="W670" s="9" t="s">
        <v>103</v>
      </c>
      <c r="X670" s="9" t="s">
        <v>103</v>
      </c>
      <c r="Y670" s="9" t="s">
        <v>104</v>
      </c>
      <c r="Z670" s="64">
        <v>32422552</v>
      </c>
      <c r="AA670" s="9" t="s">
        <v>103</v>
      </c>
      <c r="AB670" s="9" t="s">
        <v>103</v>
      </c>
      <c r="AC670" s="64">
        <v>5464476</v>
      </c>
      <c r="AD670" s="6" t="s">
        <v>103</v>
      </c>
      <c r="AE670" s="38">
        <v>99423</v>
      </c>
      <c r="AF670" s="38">
        <v>374423</v>
      </c>
      <c r="AG670" s="53">
        <v>2022011000068</v>
      </c>
      <c r="AH670" s="61">
        <v>45118</v>
      </c>
      <c r="AI670" s="4">
        <v>45120</v>
      </c>
      <c r="AJ670" s="38" t="s">
        <v>103</v>
      </c>
      <c r="AK670" s="38" t="s">
        <v>103</v>
      </c>
      <c r="AL670" s="53" t="s">
        <v>103</v>
      </c>
      <c r="AM670" s="38" t="s">
        <v>103</v>
      </c>
      <c r="AN670" s="25" t="s">
        <v>103</v>
      </c>
      <c r="AO670" s="7">
        <v>0</v>
      </c>
      <c r="AP670" s="38" t="s">
        <v>103</v>
      </c>
      <c r="AQ670" s="7">
        <v>0</v>
      </c>
      <c r="AR670" s="38" t="s">
        <v>103</v>
      </c>
      <c r="AS670" s="7">
        <v>0</v>
      </c>
      <c r="AT670" s="3" t="s">
        <v>103</v>
      </c>
      <c r="AU670" s="7">
        <v>0</v>
      </c>
      <c r="AV670" s="3" t="s">
        <v>103</v>
      </c>
      <c r="AW670" s="7">
        <v>0</v>
      </c>
      <c r="AX670" s="3" t="s">
        <v>103</v>
      </c>
      <c r="AY670" s="7">
        <v>0</v>
      </c>
      <c r="AZ670" s="3" t="s">
        <v>103</v>
      </c>
      <c r="BA670" s="38">
        <v>0</v>
      </c>
      <c r="BB670" s="13" t="s">
        <v>103</v>
      </c>
      <c r="BC670" s="3">
        <f t="shared" si="40"/>
        <v>0</v>
      </c>
      <c r="BD670" s="8">
        <f t="shared" si="41"/>
        <v>32422552</v>
      </c>
      <c r="BE670" s="43">
        <v>0</v>
      </c>
      <c r="BF670" s="43">
        <v>0</v>
      </c>
      <c r="BG670" s="43">
        <v>0</v>
      </c>
      <c r="BH670" s="43">
        <v>0</v>
      </c>
      <c r="BI670" s="4">
        <v>45291</v>
      </c>
      <c r="BJ670" s="4">
        <v>45291</v>
      </c>
      <c r="BK670" s="183">
        <f t="shared" ca="1" si="39"/>
        <v>-838</v>
      </c>
      <c r="BL670" s="31" t="s">
        <v>127</v>
      </c>
      <c r="BM670" s="10" t="s">
        <v>95</v>
      </c>
      <c r="BN670" s="10" t="s">
        <v>107</v>
      </c>
      <c r="BO670" s="38" t="s">
        <v>6758</v>
      </c>
      <c r="BP670" s="38">
        <v>0</v>
      </c>
      <c r="BQ670" s="74" t="s">
        <v>109</v>
      </c>
      <c r="BR670" s="25">
        <v>45119</v>
      </c>
      <c r="BS670" s="38" t="s">
        <v>6759</v>
      </c>
      <c r="BT670" s="25">
        <v>45120</v>
      </c>
      <c r="BU670" s="2" t="s">
        <v>6760</v>
      </c>
      <c r="BV670" s="38" t="s">
        <v>131</v>
      </c>
      <c r="BW670" s="124" t="s">
        <v>113</v>
      </c>
      <c r="BX670" s="10" t="s">
        <v>132</v>
      </c>
      <c r="BY670" s="9" t="s">
        <v>103</v>
      </c>
      <c r="BZ670" s="29" t="s">
        <v>142</v>
      </c>
      <c r="CA670" s="29" t="s">
        <v>103</v>
      </c>
      <c r="CB670" s="38" t="s">
        <v>160</v>
      </c>
      <c r="CC670" s="3" t="s">
        <v>6761</v>
      </c>
      <c r="CD670" s="29" t="s">
        <v>6762</v>
      </c>
      <c r="CE670" s="12" t="s">
        <v>103</v>
      </c>
      <c r="CF670" s="175"/>
      <c r="CG670" s="175"/>
      <c r="CH670" s="182" t="s">
        <v>245</v>
      </c>
      <c r="CI670" s="182" t="s">
        <v>246</v>
      </c>
      <c r="CJ670" s="182" t="s">
        <v>99</v>
      </c>
      <c r="CK670" s="182" t="s">
        <v>247</v>
      </c>
    </row>
    <row r="671" spans="1:89" ht="72" x14ac:dyDescent="0.25">
      <c r="A671" s="140">
        <v>570</v>
      </c>
      <c r="B671" s="29" t="s">
        <v>6763</v>
      </c>
      <c r="C671" s="31" t="s">
        <v>6764</v>
      </c>
      <c r="D671" s="31" t="s">
        <v>1408</v>
      </c>
      <c r="E671" s="33">
        <v>45112</v>
      </c>
      <c r="F671" s="74" t="s">
        <v>6765</v>
      </c>
      <c r="G671" s="74" t="s">
        <v>5809</v>
      </c>
      <c r="H671" s="31" t="s">
        <v>6735</v>
      </c>
      <c r="I671" s="74" t="s">
        <v>1453</v>
      </c>
      <c r="J671" s="32">
        <v>900057661</v>
      </c>
      <c r="K671" s="31">
        <v>9</v>
      </c>
      <c r="L671" s="31" t="s">
        <v>1735</v>
      </c>
      <c r="M671" s="3" t="s">
        <v>95</v>
      </c>
      <c r="N671" s="74" t="s">
        <v>6766</v>
      </c>
      <c r="O671" s="11" t="s">
        <v>97</v>
      </c>
      <c r="P671" s="2" t="s">
        <v>6767</v>
      </c>
      <c r="Q671" s="10" t="s">
        <v>4147</v>
      </c>
      <c r="R671" s="10" t="s">
        <v>783</v>
      </c>
      <c r="S671" s="2" t="s">
        <v>6768</v>
      </c>
      <c r="T671" s="74">
        <v>53069577</v>
      </c>
      <c r="U671" s="10" t="s">
        <v>783</v>
      </c>
      <c r="V671" s="9" t="s">
        <v>103</v>
      </c>
      <c r="W671" s="9" t="s">
        <v>103</v>
      </c>
      <c r="X671" s="9" t="s">
        <v>103</v>
      </c>
      <c r="Y671" s="31" t="s">
        <v>104</v>
      </c>
      <c r="Z671" s="87">
        <v>42483000</v>
      </c>
      <c r="AA671" s="9" t="s">
        <v>103</v>
      </c>
      <c r="AB671" s="9" t="s">
        <v>103</v>
      </c>
      <c r="AC671" s="6" t="s">
        <v>6738</v>
      </c>
      <c r="AD671" s="6" t="s">
        <v>103</v>
      </c>
      <c r="AE671" s="31">
        <v>89723</v>
      </c>
      <c r="AF671" s="31">
        <v>367323</v>
      </c>
      <c r="AG671" s="32">
        <v>2022011000049</v>
      </c>
      <c r="AH671" s="168">
        <v>45114</v>
      </c>
      <c r="AI671" s="4">
        <v>45119</v>
      </c>
      <c r="AJ671" s="31" t="s">
        <v>103</v>
      </c>
      <c r="AK671" s="31" t="s">
        <v>103</v>
      </c>
      <c r="AL671" s="32" t="s">
        <v>103</v>
      </c>
      <c r="AM671" s="31" t="s">
        <v>103</v>
      </c>
      <c r="AN671" s="33" t="s">
        <v>103</v>
      </c>
      <c r="AO671" s="7">
        <v>0</v>
      </c>
      <c r="AP671" s="31" t="s">
        <v>103</v>
      </c>
      <c r="AQ671" s="7">
        <v>0</v>
      </c>
      <c r="AR671" s="31" t="s">
        <v>103</v>
      </c>
      <c r="AS671" s="7">
        <v>0</v>
      </c>
      <c r="AT671" s="3" t="s">
        <v>103</v>
      </c>
      <c r="AU671" s="7">
        <v>0</v>
      </c>
      <c r="AV671" s="3" t="s">
        <v>103</v>
      </c>
      <c r="AW671" s="7">
        <v>0</v>
      </c>
      <c r="AX671" s="3" t="s">
        <v>103</v>
      </c>
      <c r="AY671" s="7">
        <v>0</v>
      </c>
      <c r="AZ671" s="3" t="s">
        <v>103</v>
      </c>
      <c r="BA671" s="31">
        <v>0</v>
      </c>
      <c r="BB671" s="13" t="s">
        <v>103</v>
      </c>
      <c r="BC671" s="3">
        <f t="shared" si="40"/>
        <v>0</v>
      </c>
      <c r="BD671" s="8">
        <f t="shared" si="41"/>
        <v>42483000</v>
      </c>
      <c r="BE671" s="43">
        <v>0</v>
      </c>
      <c r="BF671" s="43">
        <v>0</v>
      </c>
      <c r="BG671" s="43">
        <v>0</v>
      </c>
      <c r="BH671" s="43">
        <v>0</v>
      </c>
      <c r="BI671" s="33">
        <v>45291</v>
      </c>
      <c r="BJ671" s="33">
        <v>45291</v>
      </c>
      <c r="BK671" s="183">
        <f t="shared" ca="1" si="39"/>
        <v>-838</v>
      </c>
      <c r="BL671" s="38" t="s">
        <v>106</v>
      </c>
      <c r="BM671" s="3" t="s">
        <v>6740</v>
      </c>
      <c r="BN671" s="10" t="s">
        <v>107</v>
      </c>
      <c r="BO671" s="31" t="s">
        <v>6769</v>
      </c>
      <c r="BP671" s="3">
        <v>0</v>
      </c>
      <c r="BQ671" s="2" t="s">
        <v>109</v>
      </c>
      <c r="BR671" s="33">
        <v>45118</v>
      </c>
      <c r="BS671" s="31" t="s">
        <v>6770</v>
      </c>
      <c r="BT671" s="33">
        <v>45118</v>
      </c>
      <c r="BU671" s="10" t="s">
        <v>6771</v>
      </c>
      <c r="BV671" s="29" t="s">
        <v>6772</v>
      </c>
      <c r="BW671" s="9" t="s">
        <v>113</v>
      </c>
      <c r="BX671" s="10" t="s">
        <v>132</v>
      </c>
      <c r="BY671" s="9" t="s">
        <v>103</v>
      </c>
      <c r="BZ671" s="29" t="s">
        <v>103</v>
      </c>
      <c r="CA671" s="29" t="s">
        <v>103</v>
      </c>
      <c r="CB671" s="29" t="s">
        <v>103</v>
      </c>
      <c r="CC671" s="29" t="s">
        <v>103</v>
      </c>
      <c r="CD671" s="74" t="s">
        <v>6773</v>
      </c>
      <c r="CE671" s="12">
        <v>45464</v>
      </c>
      <c r="CF671" s="175"/>
      <c r="CG671" s="175"/>
      <c r="CH671" s="182" t="s">
        <v>791</v>
      </c>
      <c r="CI671" s="182" t="s">
        <v>121</v>
      </c>
      <c r="CJ671" s="182" t="s">
        <v>99</v>
      </c>
      <c r="CK671" s="182" t="s">
        <v>792</v>
      </c>
    </row>
    <row r="672" spans="1:89" ht="72" x14ac:dyDescent="0.25">
      <c r="A672" s="140">
        <v>117</v>
      </c>
      <c r="B672" s="29" t="s">
        <v>6774</v>
      </c>
      <c r="C672" s="38" t="s">
        <v>6775</v>
      </c>
      <c r="D672" s="38" t="s">
        <v>1408</v>
      </c>
      <c r="E672" s="25">
        <v>45112</v>
      </c>
      <c r="F672" s="2" t="s">
        <v>6776</v>
      </c>
      <c r="G672" s="29" t="s">
        <v>91</v>
      </c>
      <c r="H672" s="11" t="s">
        <v>1452</v>
      </c>
      <c r="I672" s="29" t="s">
        <v>1453</v>
      </c>
      <c r="J672" s="53">
        <v>830001113</v>
      </c>
      <c r="K672" s="38">
        <v>1</v>
      </c>
      <c r="L672" s="38" t="s">
        <v>1735</v>
      </c>
      <c r="M672" s="3" t="s">
        <v>95</v>
      </c>
      <c r="N672" s="29" t="s">
        <v>6777</v>
      </c>
      <c r="O672" s="11" t="s">
        <v>97</v>
      </c>
      <c r="P672" s="38" t="s">
        <v>1388</v>
      </c>
      <c r="Q672" s="29" t="s">
        <v>6327</v>
      </c>
      <c r="R672" s="10" t="s">
        <v>1221</v>
      </c>
      <c r="S672" s="10" t="s">
        <v>1222</v>
      </c>
      <c r="T672" s="29">
        <v>14238439</v>
      </c>
      <c r="U672" s="2" t="s">
        <v>1221</v>
      </c>
      <c r="V672" s="9" t="s">
        <v>103</v>
      </c>
      <c r="W672" s="9" t="s">
        <v>103</v>
      </c>
      <c r="X672" s="9" t="s">
        <v>103</v>
      </c>
      <c r="Y672" s="38" t="s">
        <v>104</v>
      </c>
      <c r="Z672" s="64">
        <v>35057400</v>
      </c>
      <c r="AA672" s="9" t="s">
        <v>103</v>
      </c>
      <c r="AB672" s="9" t="s">
        <v>103</v>
      </c>
      <c r="AC672" s="64" t="s">
        <v>6778</v>
      </c>
      <c r="AD672" s="6" t="s">
        <v>103</v>
      </c>
      <c r="AE672" s="38">
        <v>76623</v>
      </c>
      <c r="AF672" s="38">
        <v>374523</v>
      </c>
      <c r="AG672" s="53">
        <v>2022011000068</v>
      </c>
      <c r="AH672" s="61">
        <v>45118</v>
      </c>
      <c r="AI672" s="4">
        <v>45124</v>
      </c>
      <c r="AJ672" s="38" t="s">
        <v>103</v>
      </c>
      <c r="AK672" s="38" t="s">
        <v>103</v>
      </c>
      <c r="AL672" s="53" t="s">
        <v>103</v>
      </c>
      <c r="AM672" s="38" t="s">
        <v>103</v>
      </c>
      <c r="AN672" s="25" t="s">
        <v>103</v>
      </c>
      <c r="AO672" s="7">
        <v>0</v>
      </c>
      <c r="AP672" s="38" t="s">
        <v>103</v>
      </c>
      <c r="AQ672" s="7">
        <v>0</v>
      </c>
      <c r="AR672" s="38" t="s">
        <v>103</v>
      </c>
      <c r="AS672" s="7">
        <v>0</v>
      </c>
      <c r="AT672" s="3" t="s">
        <v>103</v>
      </c>
      <c r="AU672" s="7">
        <v>0</v>
      </c>
      <c r="AV672" s="3" t="s">
        <v>103</v>
      </c>
      <c r="AW672" s="7">
        <v>0</v>
      </c>
      <c r="AX672" s="3" t="s">
        <v>103</v>
      </c>
      <c r="AY672" s="7">
        <v>0</v>
      </c>
      <c r="AZ672" s="3" t="s">
        <v>103</v>
      </c>
      <c r="BA672" s="38">
        <v>0</v>
      </c>
      <c r="BB672" s="3" t="s">
        <v>103</v>
      </c>
      <c r="BC672" s="3">
        <f t="shared" si="40"/>
        <v>0</v>
      </c>
      <c r="BD672" s="8">
        <f t="shared" si="41"/>
        <v>35057400</v>
      </c>
      <c r="BE672" s="43">
        <v>0</v>
      </c>
      <c r="BF672" s="43">
        <v>0</v>
      </c>
      <c r="BG672" s="43">
        <v>0</v>
      </c>
      <c r="BH672" s="43">
        <v>0</v>
      </c>
      <c r="BI672" s="25">
        <v>45291</v>
      </c>
      <c r="BJ672" s="25">
        <v>45291</v>
      </c>
      <c r="BK672" s="183">
        <f t="shared" ca="1" si="39"/>
        <v>-838</v>
      </c>
      <c r="BL672" s="38" t="s">
        <v>106</v>
      </c>
      <c r="BM672" s="38" t="s">
        <v>95</v>
      </c>
      <c r="BN672" s="3" t="s">
        <v>107</v>
      </c>
      <c r="BO672" s="38" t="s">
        <v>103</v>
      </c>
      <c r="BP672" s="38" t="s">
        <v>103</v>
      </c>
      <c r="BQ672" s="38" t="s">
        <v>103</v>
      </c>
      <c r="BR672" s="38" t="s">
        <v>103</v>
      </c>
      <c r="BS672" s="38" t="s">
        <v>103</v>
      </c>
      <c r="BT672" s="38" t="s">
        <v>103</v>
      </c>
      <c r="BU672" s="38" t="s">
        <v>103</v>
      </c>
      <c r="BV672" s="38" t="s">
        <v>6779</v>
      </c>
      <c r="BW672" s="9" t="s">
        <v>113</v>
      </c>
      <c r="BX672" s="10" t="s">
        <v>132</v>
      </c>
      <c r="BY672" s="9" t="s">
        <v>103</v>
      </c>
      <c r="BZ672" s="29" t="s">
        <v>103</v>
      </c>
      <c r="CA672" s="29" t="s">
        <v>103</v>
      </c>
      <c r="CB672" s="29" t="s">
        <v>103</v>
      </c>
      <c r="CC672" s="29" t="s">
        <v>103</v>
      </c>
      <c r="CD672" s="29" t="s">
        <v>6780</v>
      </c>
      <c r="CE672" s="12">
        <v>45561</v>
      </c>
      <c r="CF672" s="175"/>
      <c r="CG672" s="175"/>
      <c r="CH672" s="182" t="s">
        <v>1227</v>
      </c>
      <c r="CI672" s="182" t="s">
        <v>494</v>
      </c>
      <c r="CJ672" s="182" t="s">
        <v>99</v>
      </c>
      <c r="CK672" s="182" t="s">
        <v>1228</v>
      </c>
    </row>
    <row r="673" spans="1:89" ht="90" x14ac:dyDescent="0.25">
      <c r="A673" s="140">
        <v>820</v>
      </c>
      <c r="B673" s="2" t="s">
        <v>6781</v>
      </c>
      <c r="C673" s="31" t="s">
        <v>6782</v>
      </c>
      <c r="D673" s="10" t="s">
        <v>250</v>
      </c>
      <c r="E673" s="33">
        <v>45112</v>
      </c>
      <c r="F673" s="74" t="s">
        <v>6783</v>
      </c>
      <c r="G673" s="74" t="s">
        <v>91</v>
      </c>
      <c r="H673" s="11" t="s">
        <v>92</v>
      </c>
      <c r="I673" s="11" t="s">
        <v>93</v>
      </c>
      <c r="J673" s="32">
        <v>1016028641</v>
      </c>
      <c r="K673" s="31">
        <v>2</v>
      </c>
      <c r="L673" s="31" t="s">
        <v>94</v>
      </c>
      <c r="M673" s="3" t="s">
        <v>95</v>
      </c>
      <c r="N673" s="2" t="s">
        <v>6784</v>
      </c>
      <c r="O673" s="11" t="s">
        <v>253</v>
      </c>
      <c r="P673" s="3" t="s">
        <v>98</v>
      </c>
      <c r="Q673" s="10" t="s">
        <v>99</v>
      </c>
      <c r="R673" s="10" t="s">
        <v>653</v>
      </c>
      <c r="S673" s="10" t="s">
        <v>654</v>
      </c>
      <c r="T673" s="11">
        <v>52032888</v>
      </c>
      <c r="U673" s="10" t="s">
        <v>653</v>
      </c>
      <c r="V673" s="11" t="s">
        <v>655</v>
      </c>
      <c r="W673" s="10" t="s">
        <v>103</v>
      </c>
      <c r="X673" s="10" t="s">
        <v>103</v>
      </c>
      <c r="Y673" s="9" t="s">
        <v>104</v>
      </c>
      <c r="Z673" s="87">
        <v>32240403</v>
      </c>
      <c r="AA673" s="9" t="s">
        <v>103</v>
      </c>
      <c r="AB673" s="9" t="s">
        <v>103</v>
      </c>
      <c r="AC673" s="87">
        <v>5464476</v>
      </c>
      <c r="AD673" s="6" t="s">
        <v>103</v>
      </c>
      <c r="AE673" s="31">
        <v>100423</v>
      </c>
      <c r="AF673" s="31">
        <v>367423</v>
      </c>
      <c r="AG673" s="32" t="s">
        <v>221</v>
      </c>
      <c r="AH673" s="33">
        <v>45114</v>
      </c>
      <c r="AI673" s="4">
        <v>45117</v>
      </c>
      <c r="AJ673" s="31" t="s">
        <v>103</v>
      </c>
      <c r="AK673" s="31" t="s">
        <v>103</v>
      </c>
      <c r="AL673" s="32" t="s">
        <v>103</v>
      </c>
      <c r="AM673" s="31" t="s">
        <v>103</v>
      </c>
      <c r="AN673" s="33" t="s">
        <v>103</v>
      </c>
      <c r="AO673" s="7">
        <v>0</v>
      </c>
      <c r="AP673" s="31" t="s">
        <v>103</v>
      </c>
      <c r="AQ673" s="7">
        <v>0</v>
      </c>
      <c r="AR673" s="31" t="s">
        <v>103</v>
      </c>
      <c r="AS673" s="7">
        <v>0</v>
      </c>
      <c r="AT673" s="3" t="s">
        <v>103</v>
      </c>
      <c r="AU673" s="7">
        <v>0</v>
      </c>
      <c r="AV673" s="3" t="s">
        <v>103</v>
      </c>
      <c r="AW673" s="7">
        <v>0</v>
      </c>
      <c r="AX673" s="3" t="s">
        <v>103</v>
      </c>
      <c r="AY673" s="7">
        <v>0</v>
      </c>
      <c r="AZ673" s="3" t="s">
        <v>103</v>
      </c>
      <c r="BA673" s="31">
        <v>0</v>
      </c>
      <c r="BB673" s="13" t="s">
        <v>103</v>
      </c>
      <c r="BC673" s="3">
        <f t="shared" si="40"/>
        <v>-34</v>
      </c>
      <c r="BD673" s="8">
        <f t="shared" si="41"/>
        <v>32240403</v>
      </c>
      <c r="BE673" s="43">
        <v>0</v>
      </c>
      <c r="BF673" s="43">
        <v>0</v>
      </c>
      <c r="BG673" s="43">
        <v>0</v>
      </c>
      <c r="BH673" s="43">
        <v>0</v>
      </c>
      <c r="BI673" s="4">
        <v>45291</v>
      </c>
      <c r="BJ673" s="4">
        <v>45257</v>
      </c>
      <c r="BK673" s="183">
        <f t="shared" ca="1" si="39"/>
        <v>-872</v>
      </c>
      <c r="BL673" s="10" t="s">
        <v>127</v>
      </c>
      <c r="BM673" s="10" t="s">
        <v>95</v>
      </c>
      <c r="BN673" s="10" t="s">
        <v>107</v>
      </c>
      <c r="BO673" s="31" t="s">
        <v>6785</v>
      </c>
      <c r="BP673" s="31">
        <v>0</v>
      </c>
      <c r="BQ673" s="74" t="s">
        <v>109</v>
      </c>
      <c r="BR673" s="31" t="s">
        <v>6786</v>
      </c>
      <c r="BS673" s="31" t="s">
        <v>6787</v>
      </c>
      <c r="BT673" s="33">
        <v>45117</v>
      </c>
      <c r="BU673" s="34" t="s">
        <v>6788</v>
      </c>
      <c r="BV673" s="29" t="s">
        <v>6789</v>
      </c>
      <c r="BW673" s="124" t="s">
        <v>113</v>
      </c>
      <c r="BX673" s="31" t="s">
        <v>114</v>
      </c>
      <c r="BY673" s="9" t="s">
        <v>103</v>
      </c>
      <c r="BZ673" s="11" t="s">
        <v>175</v>
      </c>
      <c r="CA673" s="29" t="s">
        <v>103</v>
      </c>
      <c r="CB673" s="9" t="s">
        <v>117</v>
      </c>
      <c r="CC673" s="3" t="s">
        <v>6790</v>
      </c>
      <c r="CD673" s="74" t="s">
        <v>6791</v>
      </c>
      <c r="CE673" s="12">
        <v>45257</v>
      </c>
      <c r="CF673" s="175"/>
      <c r="CG673" s="175"/>
      <c r="CH673" s="182" t="s">
        <v>245</v>
      </c>
      <c r="CI673" s="182" t="s">
        <v>246</v>
      </c>
      <c r="CJ673" s="182" t="s">
        <v>99</v>
      </c>
      <c r="CK673" s="182" t="s">
        <v>247</v>
      </c>
    </row>
    <row r="674" spans="1:89" ht="104.1" customHeight="1" x14ac:dyDescent="0.25">
      <c r="A674" s="140">
        <v>274</v>
      </c>
      <c r="B674" s="11" t="s">
        <v>6792</v>
      </c>
      <c r="C674" s="3" t="s">
        <v>6793</v>
      </c>
      <c r="D674" s="3" t="s">
        <v>1118</v>
      </c>
      <c r="E674" s="4">
        <v>45113</v>
      </c>
      <c r="F674" s="29" t="s">
        <v>6794</v>
      </c>
      <c r="G674" s="2" t="s">
        <v>91</v>
      </c>
      <c r="H674" s="2" t="s">
        <v>4537</v>
      </c>
      <c r="I674" s="2" t="s">
        <v>1453</v>
      </c>
      <c r="J674" s="5">
        <v>900259212</v>
      </c>
      <c r="K674" s="3">
        <v>2</v>
      </c>
      <c r="L674" s="3" t="s">
        <v>1735</v>
      </c>
      <c r="M674" s="3" t="s">
        <v>95</v>
      </c>
      <c r="N674" s="2" t="s">
        <v>6795</v>
      </c>
      <c r="O674" s="2" t="s">
        <v>253</v>
      </c>
      <c r="P674" s="3" t="s">
        <v>336</v>
      </c>
      <c r="Q674" s="3" t="s">
        <v>179</v>
      </c>
      <c r="R674" s="10" t="s">
        <v>4107</v>
      </c>
      <c r="S674" s="10" t="s">
        <v>4108</v>
      </c>
      <c r="T674" s="10">
        <v>39707567</v>
      </c>
      <c r="U674" s="10" t="s">
        <v>4107</v>
      </c>
      <c r="V674" s="3" t="s">
        <v>103</v>
      </c>
      <c r="W674" s="3" t="s">
        <v>103</v>
      </c>
      <c r="X674" s="3" t="s">
        <v>103</v>
      </c>
      <c r="Y674" s="3" t="s">
        <v>185</v>
      </c>
      <c r="Z674" s="7">
        <v>414000000</v>
      </c>
      <c r="AA674" s="7">
        <v>414000000</v>
      </c>
      <c r="AB674" s="7">
        <v>0</v>
      </c>
      <c r="AC674" s="6" t="s">
        <v>103</v>
      </c>
      <c r="AD674" s="6" t="s">
        <v>103</v>
      </c>
      <c r="AE674" s="2" t="s">
        <v>6796</v>
      </c>
      <c r="AF674" s="3" t="s">
        <v>6797</v>
      </c>
      <c r="AG674" s="5" t="s">
        <v>103</v>
      </c>
      <c r="AH674" s="4">
        <v>45156</v>
      </c>
      <c r="AI674" s="4">
        <v>45162</v>
      </c>
      <c r="AJ674" s="3" t="s">
        <v>103</v>
      </c>
      <c r="AK674" s="3" t="s">
        <v>103</v>
      </c>
      <c r="AL674" s="5" t="s">
        <v>103</v>
      </c>
      <c r="AM674" s="3" t="s">
        <v>103</v>
      </c>
      <c r="AN674" s="4" t="s">
        <v>103</v>
      </c>
      <c r="AO674" s="7">
        <v>207000000</v>
      </c>
      <c r="AP674" s="4">
        <v>45345</v>
      </c>
      <c r="AQ674" s="7">
        <v>0</v>
      </c>
      <c r="AR674" s="3" t="s">
        <v>103</v>
      </c>
      <c r="AS674" s="7">
        <v>0</v>
      </c>
      <c r="AT674" s="3" t="s">
        <v>103</v>
      </c>
      <c r="AU674" s="7">
        <v>0</v>
      </c>
      <c r="AV674" s="3" t="s">
        <v>103</v>
      </c>
      <c r="AW674" s="7">
        <v>0</v>
      </c>
      <c r="AX674" s="3" t="s">
        <v>103</v>
      </c>
      <c r="AY674" s="7">
        <v>0</v>
      </c>
      <c r="AZ674" s="3" t="s">
        <v>103</v>
      </c>
      <c r="BA674" s="3">
        <v>1</v>
      </c>
      <c r="BB674" s="4">
        <v>45289</v>
      </c>
      <c r="BC674" s="3">
        <f t="shared" si="40"/>
        <v>134</v>
      </c>
      <c r="BD674" s="8">
        <f t="shared" si="41"/>
        <v>621000000</v>
      </c>
      <c r="BE674" s="154">
        <f>BF674+BG674+BH674</f>
        <v>119600000</v>
      </c>
      <c r="BF674" s="7">
        <v>119600000</v>
      </c>
      <c r="BG674" s="7">
        <v>0</v>
      </c>
      <c r="BH674" s="7">
        <v>0</v>
      </c>
      <c r="BI674" s="4">
        <v>45291</v>
      </c>
      <c r="BJ674" s="4">
        <v>45425</v>
      </c>
      <c r="BK674" s="183">
        <f t="shared" ca="1" si="39"/>
        <v>-704</v>
      </c>
      <c r="BL674" s="3" t="s">
        <v>106</v>
      </c>
      <c r="BM674" s="3" t="s">
        <v>6316</v>
      </c>
      <c r="BN674" s="10" t="s">
        <v>103</v>
      </c>
      <c r="BO674" s="10" t="s">
        <v>103</v>
      </c>
      <c r="BP674" s="10" t="s">
        <v>103</v>
      </c>
      <c r="BQ674" s="10" t="s">
        <v>103</v>
      </c>
      <c r="BR674" s="10" t="s">
        <v>103</v>
      </c>
      <c r="BS674" s="10" t="s">
        <v>103</v>
      </c>
      <c r="BT674" s="10" t="s">
        <v>103</v>
      </c>
      <c r="BU674" s="10" t="s">
        <v>103</v>
      </c>
      <c r="BV674" s="11" t="s">
        <v>6798</v>
      </c>
      <c r="BW674" s="9" t="s">
        <v>113</v>
      </c>
      <c r="BX674" s="9" t="s">
        <v>1739</v>
      </c>
      <c r="BY674" s="9" t="s">
        <v>103</v>
      </c>
      <c r="BZ674" s="29" t="s">
        <v>103</v>
      </c>
      <c r="CA674" s="29" t="s">
        <v>103</v>
      </c>
      <c r="CB674" s="29" t="s">
        <v>103</v>
      </c>
      <c r="CC674" s="29" t="s">
        <v>103</v>
      </c>
      <c r="CD674" s="34" t="s">
        <v>6799</v>
      </c>
      <c r="CE674" s="12">
        <v>45594</v>
      </c>
      <c r="CF674" s="110">
        <v>621000000</v>
      </c>
      <c r="CG674" s="110">
        <v>0</v>
      </c>
      <c r="CH674" s="182" t="s">
        <v>347</v>
      </c>
      <c r="CI674" s="182" t="s">
        <v>121</v>
      </c>
      <c r="CJ674" s="182" t="s">
        <v>99</v>
      </c>
      <c r="CK674" s="182" t="s">
        <v>179</v>
      </c>
    </row>
    <row r="675" spans="1:89" ht="72" x14ac:dyDescent="0.25">
      <c r="A675" s="140">
        <v>559</v>
      </c>
      <c r="B675" s="2" t="s">
        <v>6800</v>
      </c>
      <c r="C675" s="3" t="s">
        <v>6801</v>
      </c>
      <c r="D675" s="3" t="s">
        <v>1729</v>
      </c>
      <c r="E675" s="4">
        <v>45113</v>
      </c>
      <c r="F675" s="2" t="s">
        <v>6802</v>
      </c>
      <c r="G675" s="2" t="s">
        <v>91</v>
      </c>
      <c r="H675" s="11" t="s">
        <v>92</v>
      </c>
      <c r="I675" s="11" t="s">
        <v>93</v>
      </c>
      <c r="J675" s="5">
        <v>94432911</v>
      </c>
      <c r="K675" s="3">
        <v>0</v>
      </c>
      <c r="L675" s="3" t="s">
        <v>94</v>
      </c>
      <c r="M675" s="3" t="s">
        <v>1550</v>
      </c>
      <c r="N675" s="2" t="s">
        <v>6803</v>
      </c>
      <c r="O675" s="11" t="s">
        <v>97</v>
      </c>
      <c r="P675" s="3" t="s">
        <v>98</v>
      </c>
      <c r="Q675" s="10" t="s">
        <v>99</v>
      </c>
      <c r="R675" s="10" t="s">
        <v>1221</v>
      </c>
      <c r="S675" s="10" t="s">
        <v>1222</v>
      </c>
      <c r="T675" s="2">
        <v>14238439</v>
      </c>
      <c r="U675" s="2" t="s">
        <v>1221</v>
      </c>
      <c r="V675" s="9" t="s">
        <v>6804</v>
      </c>
      <c r="W675" s="9" t="s">
        <v>103</v>
      </c>
      <c r="X675" s="9" t="s">
        <v>103</v>
      </c>
      <c r="Y675" s="9" t="s">
        <v>104</v>
      </c>
      <c r="Z675" s="6">
        <v>37401292</v>
      </c>
      <c r="AA675" s="3" t="s">
        <v>103</v>
      </c>
      <c r="AB675" s="3" t="s">
        <v>103</v>
      </c>
      <c r="AC675" s="6">
        <v>6375222</v>
      </c>
      <c r="AD675" s="6" t="s">
        <v>103</v>
      </c>
      <c r="AE675" s="3">
        <v>79323</v>
      </c>
      <c r="AF675" s="3" t="s">
        <v>6805</v>
      </c>
      <c r="AG675" s="5">
        <v>2022011000068</v>
      </c>
      <c r="AH675" s="4">
        <v>45118</v>
      </c>
      <c r="AI675" s="4">
        <v>45125</v>
      </c>
      <c r="AJ675" s="3" t="s">
        <v>103</v>
      </c>
      <c r="AK675" s="3" t="s">
        <v>103</v>
      </c>
      <c r="AL675" s="5" t="s">
        <v>103</v>
      </c>
      <c r="AM675" s="3" t="s">
        <v>103</v>
      </c>
      <c r="AN675" s="4" t="s">
        <v>103</v>
      </c>
      <c r="AO675" s="7">
        <v>0</v>
      </c>
      <c r="AP675" s="3" t="s">
        <v>103</v>
      </c>
      <c r="AQ675" s="7">
        <v>0</v>
      </c>
      <c r="AR675" s="3" t="s">
        <v>103</v>
      </c>
      <c r="AS675" s="7">
        <v>0</v>
      </c>
      <c r="AT675" s="3" t="s">
        <v>103</v>
      </c>
      <c r="AU675" s="7">
        <v>0</v>
      </c>
      <c r="AV675" s="3" t="s">
        <v>103</v>
      </c>
      <c r="AW675" s="7">
        <v>0</v>
      </c>
      <c r="AX675" s="3" t="s">
        <v>103</v>
      </c>
      <c r="AY675" s="7">
        <v>0</v>
      </c>
      <c r="AZ675" s="3" t="s">
        <v>103</v>
      </c>
      <c r="BA675" s="3">
        <v>0</v>
      </c>
      <c r="BB675" s="13" t="s">
        <v>103</v>
      </c>
      <c r="BC675" s="3">
        <f t="shared" si="40"/>
        <v>0</v>
      </c>
      <c r="BD675" s="8">
        <f t="shared" si="41"/>
        <v>37401292</v>
      </c>
      <c r="BE675" s="43">
        <v>0</v>
      </c>
      <c r="BF675" s="43">
        <v>0</v>
      </c>
      <c r="BG675" s="43">
        <v>0</v>
      </c>
      <c r="BH675" s="43">
        <v>0</v>
      </c>
      <c r="BI675" s="4">
        <v>45291</v>
      </c>
      <c r="BJ675" s="4">
        <v>45291</v>
      </c>
      <c r="BK675" s="183">
        <f t="shared" ref="BK675:BK738" ca="1" si="42">BJ675-TODAY()</f>
        <v>-838</v>
      </c>
      <c r="BL675" s="31" t="s">
        <v>127</v>
      </c>
      <c r="BM675" s="3" t="s">
        <v>1550</v>
      </c>
      <c r="BN675" s="3" t="s">
        <v>107</v>
      </c>
      <c r="BO675" s="3" t="s">
        <v>6806</v>
      </c>
      <c r="BP675" s="3">
        <v>0</v>
      </c>
      <c r="BQ675" s="3" t="s">
        <v>109</v>
      </c>
      <c r="BR675" s="4">
        <v>45119</v>
      </c>
      <c r="BS675" s="4" t="s">
        <v>6807</v>
      </c>
      <c r="BT675" s="4">
        <v>45124</v>
      </c>
      <c r="BU675" s="2" t="s">
        <v>6808</v>
      </c>
      <c r="BV675" s="38" t="s">
        <v>131</v>
      </c>
      <c r="BW675" s="9" t="s">
        <v>113</v>
      </c>
      <c r="BX675" s="10" t="s">
        <v>132</v>
      </c>
      <c r="BY675" s="9" t="s">
        <v>103</v>
      </c>
      <c r="BZ675" s="2" t="s">
        <v>6809</v>
      </c>
      <c r="CA675" s="29" t="s">
        <v>103</v>
      </c>
      <c r="CB675" s="3" t="s">
        <v>160</v>
      </c>
      <c r="CC675" s="3" t="s">
        <v>6810</v>
      </c>
      <c r="CD675" s="2" t="s">
        <v>6811</v>
      </c>
      <c r="CE675" s="12" t="s">
        <v>103</v>
      </c>
      <c r="CF675" s="175"/>
      <c r="CG675" s="175"/>
      <c r="CH675" s="182" t="s">
        <v>1227</v>
      </c>
      <c r="CI675" s="182" t="s">
        <v>494</v>
      </c>
      <c r="CJ675" s="182" t="s">
        <v>99</v>
      </c>
      <c r="CK675" s="182" t="s">
        <v>1228</v>
      </c>
    </row>
    <row r="676" spans="1:89" ht="90" x14ac:dyDescent="0.25">
      <c r="A676" s="140">
        <v>825</v>
      </c>
      <c r="B676" s="2" t="s">
        <v>6812</v>
      </c>
      <c r="C676" s="3" t="s">
        <v>6813</v>
      </c>
      <c r="D676" s="3" t="s">
        <v>1729</v>
      </c>
      <c r="E676" s="4">
        <v>45113</v>
      </c>
      <c r="F676" s="2" t="s">
        <v>6814</v>
      </c>
      <c r="G676" s="2" t="s">
        <v>91</v>
      </c>
      <c r="H676" s="11" t="s">
        <v>92</v>
      </c>
      <c r="I676" s="11" t="s">
        <v>93</v>
      </c>
      <c r="J676" s="5">
        <v>76326106</v>
      </c>
      <c r="K676" s="3">
        <v>9</v>
      </c>
      <c r="L676" s="3" t="s">
        <v>94</v>
      </c>
      <c r="M676" s="3" t="s">
        <v>3407</v>
      </c>
      <c r="N676" s="2" t="s">
        <v>2414</v>
      </c>
      <c r="O676" s="11" t="s">
        <v>253</v>
      </c>
      <c r="P676" s="3" t="s">
        <v>98</v>
      </c>
      <c r="Q676" s="3" t="s">
        <v>99</v>
      </c>
      <c r="R676" s="10" t="s">
        <v>653</v>
      </c>
      <c r="S676" s="10" t="s">
        <v>654</v>
      </c>
      <c r="T676" s="11">
        <v>52032888</v>
      </c>
      <c r="U676" s="10" t="s">
        <v>653</v>
      </c>
      <c r="V676" s="11" t="s">
        <v>655</v>
      </c>
      <c r="W676" s="9" t="s">
        <v>103</v>
      </c>
      <c r="X676" s="9" t="s">
        <v>103</v>
      </c>
      <c r="Y676" s="3" t="s">
        <v>104</v>
      </c>
      <c r="Z676" s="6">
        <v>45031297</v>
      </c>
      <c r="AA676" s="9" t="s">
        <v>103</v>
      </c>
      <c r="AB676" s="9" t="s">
        <v>103</v>
      </c>
      <c r="AC676" s="6">
        <v>7589549</v>
      </c>
      <c r="AD676" s="6" t="s">
        <v>103</v>
      </c>
      <c r="AE676" s="3">
        <v>101123</v>
      </c>
      <c r="AF676" s="3">
        <v>374623</v>
      </c>
      <c r="AG676" s="5" t="s">
        <v>221</v>
      </c>
      <c r="AH676" s="4">
        <v>45118</v>
      </c>
      <c r="AI676" s="4">
        <v>45120</v>
      </c>
      <c r="AJ676" s="3" t="s">
        <v>103</v>
      </c>
      <c r="AK676" s="3" t="s">
        <v>103</v>
      </c>
      <c r="AL676" s="5" t="s">
        <v>103</v>
      </c>
      <c r="AM676" s="3" t="s">
        <v>103</v>
      </c>
      <c r="AN676" s="4" t="s">
        <v>103</v>
      </c>
      <c r="AO676" s="7">
        <v>0</v>
      </c>
      <c r="AP676" s="3" t="s">
        <v>103</v>
      </c>
      <c r="AQ676" s="7">
        <v>0</v>
      </c>
      <c r="AR676" s="3" t="s">
        <v>103</v>
      </c>
      <c r="AS676" s="7">
        <v>0</v>
      </c>
      <c r="AT676" s="3" t="s">
        <v>103</v>
      </c>
      <c r="AU676" s="7">
        <v>0</v>
      </c>
      <c r="AV676" s="3" t="s">
        <v>103</v>
      </c>
      <c r="AW676" s="7">
        <v>0</v>
      </c>
      <c r="AX676" s="3" t="s">
        <v>103</v>
      </c>
      <c r="AY676" s="7">
        <v>0</v>
      </c>
      <c r="AZ676" s="3" t="s">
        <v>103</v>
      </c>
      <c r="BA676" s="3">
        <v>0</v>
      </c>
      <c r="BB676" s="13" t="s">
        <v>103</v>
      </c>
      <c r="BC676" s="3">
        <f t="shared" si="40"/>
        <v>0</v>
      </c>
      <c r="BD676" s="8">
        <f t="shared" si="41"/>
        <v>45031297</v>
      </c>
      <c r="BE676" s="43">
        <v>0</v>
      </c>
      <c r="BF676" s="43">
        <v>0</v>
      </c>
      <c r="BG676" s="43">
        <v>0</v>
      </c>
      <c r="BH676" s="43">
        <v>0</v>
      </c>
      <c r="BI676" s="4">
        <v>45291</v>
      </c>
      <c r="BJ676" s="4">
        <v>45291</v>
      </c>
      <c r="BK676" s="183">
        <f t="shared" ca="1" si="42"/>
        <v>-838</v>
      </c>
      <c r="BL676" s="3" t="s">
        <v>127</v>
      </c>
      <c r="BM676" s="2" t="s">
        <v>3096</v>
      </c>
      <c r="BN676" s="3" t="s">
        <v>107</v>
      </c>
      <c r="BO676" s="3" t="s">
        <v>6815</v>
      </c>
      <c r="BP676" s="3">
        <v>0</v>
      </c>
      <c r="BQ676" s="2" t="s">
        <v>5730</v>
      </c>
      <c r="BR676" s="4">
        <v>45119</v>
      </c>
      <c r="BS676" s="3" t="s">
        <v>6816</v>
      </c>
      <c r="BT676" s="4">
        <v>45120</v>
      </c>
      <c r="BU676" s="2" t="s">
        <v>6817</v>
      </c>
      <c r="BV676" s="3" t="s">
        <v>131</v>
      </c>
      <c r="BW676" s="124" t="s">
        <v>113</v>
      </c>
      <c r="BX676" s="10" t="s">
        <v>132</v>
      </c>
      <c r="BY676" s="9" t="s">
        <v>103</v>
      </c>
      <c r="BZ676" s="2" t="s">
        <v>142</v>
      </c>
      <c r="CA676" s="2" t="s">
        <v>6818</v>
      </c>
      <c r="CB676" s="3" t="s">
        <v>160</v>
      </c>
      <c r="CC676" s="3" t="s">
        <v>6819</v>
      </c>
      <c r="CD676" s="2" t="s">
        <v>6820</v>
      </c>
      <c r="CE676" s="12" t="s">
        <v>103</v>
      </c>
      <c r="CF676" s="175"/>
      <c r="CG676" s="175"/>
      <c r="CH676" s="182" t="s">
        <v>245</v>
      </c>
      <c r="CI676" s="182" t="s">
        <v>246</v>
      </c>
      <c r="CJ676" s="182" t="s">
        <v>99</v>
      </c>
      <c r="CK676" s="182" t="s">
        <v>247</v>
      </c>
    </row>
    <row r="677" spans="1:89" ht="90" x14ac:dyDescent="0.25">
      <c r="A677" s="140">
        <v>826</v>
      </c>
      <c r="B677" s="2" t="s">
        <v>6821</v>
      </c>
      <c r="C677" s="3" t="s">
        <v>6822</v>
      </c>
      <c r="D677" s="10" t="s">
        <v>250</v>
      </c>
      <c r="E677" s="4">
        <v>45114</v>
      </c>
      <c r="F677" s="2" t="s">
        <v>6823</v>
      </c>
      <c r="G677" s="2" t="s">
        <v>91</v>
      </c>
      <c r="H677" s="11" t="s">
        <v>92</v>
      </c>
      <c r="I677" s="11" t="s">
        <v>93</v>
      </c>
      <c r="J677" s="5">
        <v>98400064</v>
      </c>
      <c r="K677" s="3">
        <v>4</v>
      </c>
      <c r="L677" s="3" t="s">
        <v>94</v>
      </c>
      <c r="M677" s="3" t="s">
        <v>1357</v>
      </c>
      <c r="N677" s="2" t="s">
        <v>1038</v>
      </c>
      <c r="O677" s="11" t="s">
        <v>97</v>
      </c>
      <c r="P677" s="3" t="s">
        <v>98</v>
      </c>
      <c r="Q677" s="10" t="s">
        <v>99</v>
      </c>
      <c r="R677" s="10" t="s">
        <v>653</v>
      </c>
      <c r="S677" s="10" t="s">
        <v>654</v>
      </c>
      <c r="T677" s="11">
        <v>52032888</v>
      </c>
      <c r="U677" s="10" t="s">
        <v>653</v>
      </c>
      <c r="V677" s="11" t="s">
        <v>655</v>
      </c>
      <c r="W677" s="9" t="s">
        <v>103</v>
      </c>
      <c r="X677" s="9" t="s">
        <v>103</v>
      </c>
      <c r="Y677" s="9" t="s">
        <v>104</v>
      </c>
      <c r="Z677" s="6">
        <v>43513393</v>
      </c>
      <c r="AA677" s="9" t="s">
        <v>103</v>
      </c>
      <c r="AB677" s="9" t="s">
        <v>103</v>
      </c>
      <c r="AC677" s="6">
        <v>7589549</v>
      </c>
      <c r="AD677" s="6" t="s">
        <v>103</v>
      </c>
      <c r="AE677" s="3">
        <v>101623</v>
      </c>
      <c r="AF677" s="3">
        <v>375823</v>
      </c>
      <c r="AG677" s="5">
        <v>2022011000068</v>
      </c>
      <c r="AH677" s="36">
        <v>45118</v>
      </c>
      <c r="AI677" s="4">
        <v>45120</v>
      </c>
      <c r="AJ677" s="3" t="s">
        <v>103</v>
      </c>
      <c r="AK677" s="3" t="s">
        <v>103</v>
      </c>
      <c r="AL677" s="5" t="s">
        <v>103</v>
      </c>
      <c r="AM677" s="3" t="s">
        <v>103</v>
      </c>
      <c r="AN677" s="4" t="s">
        <v>103</v>
      </c>
      <c r="AO677" s="7">
        <v>0</v>
      </c>
      <c r="AP677" s="3" t="s">
        <v>103</v>
      </c>
      <c r="AQ677" s="7">
        <v>0</v>
      </c>
      <c r="AR677" s="3" t="s">
        <v>103</v>
      </c>
      <c r="AS677" s="7">
        <v>0</v>
      </c>
      <c r="AT677" s="3" t="s">
        <v>103</v>
      </c>
      <c r="AU677" s="7">
        <v>0</v>
      </c>
      <c r="AV677" s="3" t="s">
        <v>103</v>
      </c>
      <c r="AW677" s="7">
        <v>0</v>
      </c>
      <c r="AX677" s="3" t="s">
        <v>103</v>
      </c>
      <c r="AY677" s="7">
        <v>0</v>
      </c>
      <c r="AZ677" s="3" t="s">
        <v>103</v>
      </c>
      <c r="BA677" s="3">
        <v>0</v>
      </c>
      <c r="BB677" s="13" t="s">
        <v>103</v>
      </c>
      <c r="BC677" s="3">
        <f t="shared" si="40"/>
        <v>0</v>
      </c>
      <c r="BD677" s="8">
        <f t="shared" si="41"/>
        <v>43513393</v>
      </c>
      <c r="BE677" s="43">
        <v>0</v>
      </c>
      <c r="BF677" s="43">
        <v>0</v>
      </c>
      <c r="BG677" s="43">
        <v>0</v>
      </c>
      <c r="BH677" s="43">
        <v>0</v>
      </c>
      <c r="BI677" s="4">
        <v>45291</v>
      </c>
      <c r="BJ677" s="4">
        <v>45291</v>
      </c>
      <c r="BK677" s="183">
        <f t="shared" ca="1" si="42"/>
        <v>-838</v>
      </c>
      <c r="BL677" s="10" t="s">
        <v>127</v>
      </c>
      <c r="BM677" s="10" t="s">
        <v>3104</v>
      </c>
      <c r="BN677" s="10" t="s">
        <v>107</v>
      </c>
      <c r="BO677" s="3" t="s">
        <v>6824</v>
      </c>
      <c r="BP677" s="31">
        <v>0</v>
      </c>
      <c r="BQ677" s="74" t="s">
        <v>109</v>
      </c>
      <c r="BR677" s="4">
        <v>45119</v>
      </c>
      <c r="BS677" s="3" t="s">
        <v>6825</v>
      </c>
      <c r="BT677" s="4">
        <v>45119</v>
      </c>
      <c r="BU677" s="34" t="s">
        <v>6826</v>
      </c>
      <c r="BV677" s="38" t="s">
        <v>131</v>
      </c>
      <c r="BW677" s="124" t="s">
        <v>113</v>
      </c>
      <c r="BX677" s="10" t="s">
        <v>132</v>
      </c>
      <c r="BY677" s="9" t="s">
        <v>103</v>
      </c>
      <c r="BZ677" s="2" t="s">
        <v>5095</v>
      </c>
      <c r="CA677" s="2" t="s">
        <v>6827</v>
      </c>
      <c r="CB677" s="3" t="s">
        <v>160</v>
      </c>
      <c r="CC677" s="3" t="s">
        <v>6828</v>
      </c>
      <c r="CD677" s="2" t="s">
        <v>6829</v>
      </c>
      <c r="CE677" s="12" t="s">
        <v>103</v>
      </c>
      <c r="CF677" s="175"/>
      <c r="CG677" s="175"/>
      <c r="CH677" s="182" t="s">
        <v>245</v>
      </c>
      <c r="CI677" s="182" t="s">
        <v>246</v>
      </c>
      <c r="CJ677" s="182" t="s">
        <v>99</v>
      </c>
      <c r="CK677" s="182" t="s">
        <v>247</v>
      </c>
    </row>
    <row r="678" spans="1:89" ht="90" x14ac:dyDescent="0.25">
      <c r="A678" s="140">
        <v>821</v>
      </c>
      <c r="B678" s="2" t="s">
        <v>6830</v>
      </c>
      <c r="C678" s="3" t="s">
        <v>6831</v>
      </c>
      <c r="D678" s="10" t="s">
        <v>250</v>
      </c>
      <c r="E678" s="4">
        <v>45114</v>
      </c>
      <c r="F678" s="2" t="s">
        <v>6832</v>
      </c>
      <c r="G678" s="74" t="s">
        <v>91</v>
      </c>
      <c r="H678" s="11" t="s">
        <v>92</v>
      </c>
      <c r="I678" s="11" t="s">
        <v>93</v>
      </c>
      <c r="J678" s="5">
        <v>79244908</v>
      </c>
      <c r="K678" s="3">
        <v>7</v>
      </c>
      <c r="L678" s="31" t="s">
        <v>94</v>
      </c>
      <c r="M678" s="3" t="s">
        <v>95</v>
      </c>
      <c r="N678" s="2" t="s">
        <v>6784</v>
      </c>
      <c r="O678" s="11" t="s">
        <v>253</v>
      </c>
      <c r="P678" s="3" t="s">
        <v>98</v>
      </c>
      <c r="Q678" s="10" t="s">
        <v>99</v>
      </c>
      <c r="R678" s="10" t="s">
        <v>653</v>
      </c>
      <c r="S678" s="10" t="s">
        <v>654</v>
      </c>
      <c r="T678" s="11">
        <v>52032888</v>
      </c>
      <c r="U678" s="10" t="s">
        <v>653</v>
      </c>
      <c r="V678" s="11" t="s">
        <v>655</v>
      </c>
      <c r="W678" s="10" t="s">
        <v>103</v>
      </c>
      <c r="X678" s="10" t="s">
        <v>103</v>
      </c>
      <c r="Y678" s="9" t="s">
        <v>104</v>
      </c>
      <c r="Z678" s="6">
        <v>32240403</v>
      </c>
      <c r="AA678" s="9" t="s">
        <v>103</v>
      </c>
      <c r="AB678" s="9" t="s">
        <v>103</v>
      </c>
      <c r="AC678" s="6">
        <v>5464476</v>
      </c>
      <c r="AD678" s="6" t="s">
        <v>103</v>
      </c>
      <c r="AE678" s="3">
        <v>100523</v>
      </c>
      <c r="AF678" s="3" t="s">
        <v>6833</v>
      </c>
      <c r="AG678" s="5" t="s">
        <v>221</v>
      </c>
      <c r="AH678" s="36">
        <v>45118</v>
      </c>
      <c r="AI678" s="4">
        <v>45120</v>
      </c>
      <c r="AJ678" s="3" t="s">
        <v>103</v>
      </c>
      <c r="AK678" s="3" t="s">
        <v>103</v>
      </c>
      <c r="AL678" s="5" t="s">
        <v>103</v>
      </c>
      <c r="AM678" s="3" t="s">
        <v>103</v>
      </c>
      <c r="AN678" s="4" t="s">
        <v>103</v>
      </c>
      <c r="AO678" s="7">
        <v>-1457192</v>
      </c>
      <c r="AP678" s="20">
        <v>45288</v>
      </c>
      <c r="AQ678" s="7">
        <v>14918004</v>
      </c>
      <c r="AR678" s="20">
        <v>45288</v>
      </c>
      <c r="AS678" s="7">
        <v>0</v>
      </c>
      <c r="AT678" s="3" t="s">
        <v>103</v>
      </c>
      <c r="AU678" s="7">
        <v>0</v>
      </c>
      <c r="AV678" s="3" t="s">
        <v>103</v>
      </c>
      <c r="AW678" s="7">
        <v>0</v>
      </c>
      <c r="AX678" s="3" t="s">
        <v>103</v>
      </c>
      <c r="AY678" s="7">
        <v>0</v>
      </c>
      <c r="AZ678" s="3" t="s">
        <v>103</v>
      </c>
      <c r="BA678" s="3">
        <v>1</v>
      </c>
      <c r="BB678" s="20">
        <v>45288</v>
      </c>
      <c r="BC678" s="3">
        <f t="shared" si="40"/>
        <v>75</v>
      </c>
      <c r="BD678" s="8">
        <f t="shared" si="41"/>
        <v>45701215</v>
      </c>
      <c r="BE678" s="154">
        <f>BF678+BG678+BH678</f>
        <v>14918004</v>
      </c>
      <c r="BF678" s="7">
        <v>14918004</v>
      </c>
      <c r="BG678" s="7">
        <v>0</v>
      </c>
      <c r="BH678" s="7">
        <v>0</v>
      </c>
      <c r="BI678" s="4">
        <v>45291</v>
      </c>
      <c r="BJ678" s="4">
        <v>45366</v>
      </c>
      <c r="BK678" s="183">
        <f t="shared" ca="1" si="42"/>
        <v>-763</v>
      </c>
      <c r="BL678" s="10" t="s">
        <v>127</v>
      </c>
      <c r="BM678" s="10" t="s">
        <v>95</v>
      </c>
      <c r="BN678" s="10" t="s">
        <v>107</v>
      </c>
      <c r="BO678" s="3" t="s">
        <v>6834</v>
      </c>
      <c r="BP678" s="31">
        <v>0</v>
      </c>
      <c r="BQ678" s="74" t="s">
        <v>109</v>
      </c>
      <c r="BR678" s="4">
        <v>45119</v>
      </c>
      <c r="BS678" s="3" t="s">
        <v>6835</v>
      </c>
      <c r="BT678" s="4">
        <v>45119</v>
      </c>
      <c r="BU678" s="34" t="s">
        <v>6836</v>
      </c>
      <c r="BV678" s="29" t="s">
        <v>6837</v>
      </c>
      <c r="BW678" s="124" t="s">
        <v>113</v>
      </c>
      <c r="BX678" s="11" t="s">
        <v>258</v>
      </c>
      <c r="BY678" s="9" t="s">
        <v>103</v>
      </c>
      <c r="BZ678" s="11" t="s">
        <v>196</v>
      </c>
      <c r="CA678" s="29" t="s">
        <v>103</v>
      </c>
      <c r="CB678" s="3" t="s">
        <v>160</v>
      </c>
      <c r="CC678" s="3" t="s">
        <v>6838</v>
      </c>
      <c r="CD678" s="2" t="s">
        <v>6839</v>
      </c>
      <c r="CE678" s="12" t="s">
        <v>103</v>
      </c>
      <c r="CF678" s="175"/>
      <c r="CG678" s="175"/>
      <c r="CH678" s="182" t="s">
        <v>245</v>
      </c>
      <c r="CI678" s="182" t="s">
        <v>246</v>
      </c>
      <c r="CJ678" s="182" t="s">
        <v>99</v>
      </c>
      <c r="CK678" s="182" t="s">
        <v>247</v>
      </c>
    </row>
    <row r="679" spans="1:89" ht="126" x14ac:dyDescent="0.25">
      <c r="A679" s="142" t="s">
        <v>5387</v>
      </c>
      <c r="B679" s="11" t="s">
        <v>6840</v>
      </c>
      <c r="C679" s="75" t="s">
        <v>6841</v>
      </c>
      <c r="D679" s="3" t="s">
        <v>89</v>
      </c>
      <c r="E679" s="4">
        <v>45114</v>
      </c>
      <c r="F679" s="29" t="s">
        <v>6842</v>
      </c>
      <c r="G679" s="2" t="s">
        <v>91</v>
      </c>
      <c r="H679" s="2" t="s">
        <v>4537</v>
      </c>
      <c r="I679" s="29" t="s">
        <v>1453</v>
      </c>
      <c r="J679" s="5">
        <v>900492141</v>
      </c>
      <c r="K679" s="5">
        <v>5</v>
      </c>
      <c r="L679" s="3" t="s">
        <v>1735</v>
      </c>
      <c r="M679" s="3" t="s">
        <v>95</v>
      </c>
      <c r="N679" s="2" t="s">
        <v>6843</v>
      </c>
      <c r="O679" s="10" t="s">
        <v>97</v>
      </c>
      <c r="P679" s="3" t="s">
        <v>98</v>
      </c>
      <c r="Q679" s="38" t="s">
        <v>99</v>
      </c>
      <c r="R679" s="198" t="s">
        <v>6844</v>
      </c>
      <c r="S679" s="182" t="s">
        <v>6845</v>
      </c>
      <c r="T679" s="2" t="s">
        <v>6846</v>
      </c>
      <c r="U679" s="182" t="s">
        <v>6847</v>
      </c>
      <c r="V679" s="9" t="s">
        <v>103</v>
      </c>
      <c r="W679" s="9" t="s">
        <v>103</v>
      </c>
      <c r="X679" s="9" t="s">
        <v>103</v>
      </c>
      <c r="Y679" s="3" t="s">
        <v>103</v>
      </c>
      <c r="Z679" s="6">
        <v>0</v>
      </c>
      <c r="AA679" s="9" t="s">
        <v>103</v>
      </c>
      <c r="AB679" s="9" t="s">
        <v>103</v>
      </c>
      <c r="AC679" s="14" t="s">
        <v>103</v>
      </c>
      <c r="AD679" s="6" t="s">
        <v>103</v>
      </c>
      <c r="AE679" s="3" t="s">
        <v>103</v>
      </c>
      <c r="AF679" s="3" t="s">
        <v>103</v>
      </c>
      <c r="AG679" s="3" t="s">
        <v>103</v>
      </c>
      <c r="AH679" s="4">
        <v>45195</v>
      </c>
      <c r="AI679" s="25">
        <v>45195</v>
      </c>
      <c r="AJ679" s="3" t="s">
        <v>103</v>
      </c>
      <c r="AK679" s="3" t="s">
        <v>103</v>
      </c>
      <c r="AL679" s="5" t="s">
        <v>103</v>
      </c>
      <c r="AM679" s="3" t="s">
        <v>103</v>
      </c>
      <c r="AN679" s="4" t="s">
        <v>103</v>
      </c>
      <c r="AO679" s="7">
        <v>0</v>
      </c>
      <c r="AP679" s="3" t="s">
        <v>103</v>
      </c>
      <c r="AQ679" s="7">
        <v>0</v>
      </c>
      <c r="AR679" s="3" t="s">
        <v>103</v>
      </c>
      <c r="AS679" s="7">
        <v>0</v>
      </c>
      <c r="AT679" s="3" t="s">
        <v>103</v>
      </c>
      <c r="AU679" s="7">
        <v>0</v>
      </c>
      <c r="AV679" s="3" t="s">
        <v>103</v>
      </c>
      <c r="AW679" s="7">
        <v>0</v>
      </c>
      <c r="AX679" s="3" t="s">
        <v>103</v>
      </c>
      <c r="AY679" s="7">
        <v>0</v>
      </c>
      <c r="AZ679" s="3" t="s">
        <v>103</v>
      </c>
      <c r="BA679" s="3">
        <v>0</v>
      </c>
      <c r="BB679" s="13" t="s">
        <v>103</v>
      </c>
      <c r="BC679" s="3">
        <f t="shared" si="40"/>
        <v>0</v>
      </c>
      <c r="BD679" s="8">
        <f t="shared" si="41"/>
        <v>0</v>
      </c>
      <c r="BE679" s="43">
        <v>0</v>
      </c>
      <c r="BF679" s="43">
        <v>0</v>
      </c>
      <c r="BG679" s="43">
        <v>0</v>
      </c>
      <c r="BH679" s="43">
        <v>0</v>
      </c>
      <c r="BI679" s="4">
        <v>47021</v>
      </c>
      <c r="BJ679" s="4">
        <v>47021</v>
      </c>
      <c r="BK679" s="183">
        <f t="shared" ca="1" si="42"/>
        <v>892</v>
      </c>
      <c r="BL679" s="38" t="s">
        <v>106</v>
      </c>
      <c r="BM679" s="44" t="s">
        <v>95</v>
      </c>
      <c r="BN679" s="3" t="s">
        <v>103</v>
      </c>
      <c r="BO679" s="3" t="s">
        <v>103</v>
      </c>
      <c r="BP679" s="3" t="s">
        <v>103</v>
      </c>
      <c r="BQ679" s="3" t="s">
        <v>103</v>
      </c>
      <c r="BR679" s="3" t="s">
        <v>103</v>
      </c>
      <c r="BS679" s="3" t="s">
        <v>103</v>
      </c>
      <c r="BT679" s="3" t="s">
        <v>103</v>
      </c>
      <c r="BU679" s="3" t="s">
        <v>103</v>
      </c>
      <c r="BV679" s="38" t="s">
        <v>6848</v>
      </c>
      <c r="BW679" s="9" t="s">
        <v>6207</v>
      </c>
      <c r="BX679" s="3" t="s">
        <v>6208</v>
      </c>
      <c r="BY679" s="9" t="s">
        <v>103</v>
      </c>
      <c r="BZ679" s="29" t="s">
        <v>103</v>
      </c>
      <c r="CA679" s="29" t="s">
        <v>103</v>
      </c>
      <c r="CB679" s="29" t="s">
        <v>103</v>
      </c>
      <c r="CC679" s="29" t="s">
        <v>103</v>
      </c>
      <c r="CD679" s="34" t="s">
        <v>6849</v>
      </c>
      <c r="CE679" s="12" t="s">
        <v>6207</v>
      </c>
      <c r="CF679" s="175"/>
      <c r="CG679" s="175"/>
      <c r="CH679" s="182" t="s">
        <v>441</v>
      </c>
      <c r="CI679" s="182" t="s">
        <v>246</v>
      </c>
      <c r="CJ679" s="182" t="s">
        <v>99</v>
      </c>
      <c r="CK679" s="182" t="s">
        <v>442</v>
      </c>
    </row>
    <row r="680" spans="1:89" ht="108" x14ac:dyDescent="0.25">
      <c r="A680" s="142" t="s">
        <v>5387</v>
      </c>
      <c r="B680" s="2" t="s">
        <v>6850</v>
      </c>
      <c r="C680" s="3" t="s">
        <v>6851</v>
      </c>
      <c r="D680" s="3" t="s">
        <v>1729</v>
      </c>
      <c r="E680" s="4">
        <v>45117</v>
      </c>
      <c r="F680" s="2" t="s">
        <v>6852</v>
      </c>
      <c r="G680" s="2" t="s">
        <v>91</v>
      </c>
      <c r="H680" s="2" t="s">
        <v>6202</v>
      </c>
      <c r="I680" s="2" t="s">
        <v>1453</v>
      </c>
      <c r="J680" s="5">
        <v>860013720</v>
      </c>
      <c r="K680" s="3">
        <v>1</v>
      </c>
      <c r="L680" s="3" t="s">
        <v>1735</v>
      </c>
      <c r="M680" s="3" t="s">
        <v>95</v>
      </c>
      <c r="N680" s="2" t="s">
        <v>6853</v>
      </c>
      <c r="O680" s="2" t="s">
        <v>97</v>
      </c>
      <c r="P680" s="3" t="s">
        <v>98</v>
      </c>
      <c r="Q680" s="9" t="s">
        <v>99</v>
      </c>
      <c r="R680" s="10" t="s">
        <v>1475</v>
      </c>
      <c r="S680" s="204" t="s">
        <v>6205</v>
      </c>
      <c r="T680" s="197">
        <v>1019009895</v>
      </c>
      <c r="U680" s="10" t="s">
        <v>1475</v>
      </c>
      <c r="V680" s="3" t="s">
        <v>103</v>
      </c>
      <c r="W680" s="3" t="s">
        <v>103</v>
      </c>
      <c r="X680" s="3" t="s">
        <v>103</v>
      </c>
      <c r="Y680" s="3" t="s">
        <v>103</v>
      </c>
      <c r="Z680" s="6">
        <v>0</v>
      </c>
      <c r="AA680" s="9" t="s">
        <v>103</v>
      </c>
      <c r="AB680" s="9" t="s">
        <v>103</v>
      </c>
      <c r="AC680" s="14" t="s">
        <v>103</v>
      </c>
      <c r="AD680" s="6" t="s">
        <v>103</v>
      </c>
      <c r="AE680" s="3" t="s">
        <v>103</v>
      </c>
      <c r="AF680" s="3" t="s">
        <v>103</v>
      </c>
      <c r="AG680" s="5" t="s">
        <v>103</v>
      </c>
      <c r="AH680" s="36">
        <v>45139</v>
      </c>
      <c r="AI680" s="4">
        <v>45140</v>
      </c>
      <c r="AJ680" s="3" t="s">
        <v>103</v>
      </c>
      <c r="AK680" s="3" t="s">
        <v>103</v>
      </c>
      <c r="AL680" s="5" t="s">
        <v>103</v>
      </c>
      <c r="AM680" s="3" t="s">
        <v>103</v>
      </c>
      <c r="AN680" s="4" t="s">
        <v>103</v>
      </c>
      <c r="AO680" s="7">
        <v>0</v>
      </c>
      <c r="AP680" s="3" t="s">
        <v>103</v>
      </c>
      <c r="AQ680" s="7">
        <v>0</v>
      </c>
      <c r="AR680" s="3" t="s">
        <v>103</v>
      </c>
      <c r="AS680" s="7">
        <v>0</v>
      </c>
      <c r="AT680" s="3" t="s">
        <v>103</v>
      </c>
      <c r="AU680" s="7">
        <v>0</v>
      </c>
      <c r="AV680" s="3" t="s">
        <v>103</v>
      </c>
      <c r="AW680" s="7">
        <v>0</v>
      </c>
      <c r="AX680" s="3" t="s">
        <v>103</v>
      </c>
      <c r="AY680" s="7">
        <v>0</v>
      </c>
      <c r="AZ680" s="3" t="s">
        <v>103</v>
      </c>
      <c r="BA680" s="3">
        <v>0</v>
      </c>
      <c r="BB680" s="13" t="s">
        <v>103</v>
      </c>
      <c r="BC680" s="3">
        <f t="shared" si="40"/>
        <v>0</v>
      </c>
      <c r="BD680" s="8">
        <f t="shared" si="41"/>
        <v>0</v>
      </c>
      <c r="BE680" s="43">
        <v>0</v>
      </c>
      <c r="BF680" s="43">
        <v>0</v>
      </c>
      <c r="BG680" s="43">
        <v>0</v>
      </c>
      <c r="BH680" s="43">
        <v>0</v>
      </c>
      <c r="BI680" s="77">
        <v>46935</v>
      </c>
      <c r="BJ680" s="77">
        <v>46935</v>
      </c>
      <c r="BK680" s="183">
        <f t="shared" ca="1" si="42"/>
        <v>806</v>
      </c>
      <c r="BL680" s="3" t="s">
        <v>106</v>
      </c>
      <c r="BM680" s="44" t="s">
        <v>95</v>
      </c>
      <c r="BN680" s="3" t="s">
        <v>103</v>
      </c>
      <c r="BO680" s="3" t="s">
        <v>103</v>
      </c>
      <c r="BP680" s="3" t="s">
        <v>103</v>
      </c>
      <c r="BQ680" s="3" t="s">
        <v>103</v>
      </c>
      <c r="BR680" s="3" t="s">
        <v>103</v>
      </c>
      <c r="BS680" s="3" t="s">
        <v>103</v>
      </c>
      <c r="BT680" s="3" t="s">
        <v>103</v>
      </c>
      <c r="BU680" s="3" t="s">
        <v>103</v>
      </c>
      <c r="BV680" s="38" t="s">
        <v>131</v>
      </c>
      <c r="BW680" s="9" t="s">
        <v>6207</v>
      </c>
      <c r="BX680" s="3" t="s">
        <v>6208</v>
      </c>
      <c r="BY680" s="9" t="s">
        <v>103</v>
      </c>
      <c r="BZ680" s="9" t="s">
        <v>103</v>
      </c>
      <c r="CA680" s="9" t="s">
        <v>103</v>
      </c>
      <c r="CB680" s="3" t="s">
        <v>103</v>
      </c>
      <c r="CC680" s="2" t="s">
        <v>103</v>
      </c>
      <c r="CD680" s="2" t="s">
        <v>6854</v>
      </c>
      <c r="CE680" s="12" t="s">
        <v>6207</v>
      </c>
      <c r="CF680" s="175"/>
      <c r="CG680" s="175"/>
      <c r="CH680" s="182" t="s">
        <v>1482</v>
      </c>
      <c r="CI680" s="182" t="s">
        <v>494</v>
      </c>
      <c r="CJ680" s="182" t="s">
        <v>99</v>
      </c>
      <c r="CK680" s="182" t="s">
        <v>1483</v>
      </c>
    </row>
    <row r="681" spans="1:89" ht="90" x14ac:dyDescent="0.25">
      <c r="A681" s="140">
        <v>784</v>
      </c>
      <c r="B681" s="2" t="s">
        <v>6855</v>
      </c>
      <c r="C681" s="3" t="s">
        <v>6856</v>
      </c>
      <c r="D681" s="3" t="s">
        <v>1408</v>
      </c>
      <c r="E681" s="4">
        <v>45118</v>
      </c>
      <c r="F681" s="2" t="s">
        <v>6857</v>
      </c>
      <c r="G681" s="2" t="s">
        <v>91</v>
      </c>
      <c r="H681" s="11" t="s">
        <v>92</v>
      </c>
      <c r="I681" s="11" t="s">
        <v>93</v>
      </c>
      <c r="J681" s="5">
        <v>52311276</v>
      </c>
      <c r="K681" s="3">
        <v>1</v>
      </c>
      <c r="L681" s="3" t="s">
        <v>94</v>
      </c>
      <c r="M681" s="3" t="s">
        <v>95</v>
      </c>
      <c r="N681" s="95" t="s">
        <v>6858</v>
      </c>
      <c r="O681" s="11" t="s">
        <v>97</v>
      </c>
      <c r="P681" s="3" t="s">
        <v>98</v>
      </c>
      <c r="Q681" s="3" t="s">
        <v>99</v>
      </c>
      <c r="R681" s="10" t="s">
        <v>783</v>
      </c>
      <c r="S681" s="2" t="s">
        <v>822</v>
      </c>
      <c r="T681" s="2">
        <v>1053784979</v>
      </c>
      <c r="U681" s="10" t="s">
        <v>783</v>
      </c>
      <c r="V681" s="3" t="s">
        <v>103</v>
      </c>
      <c r="W681" s="3" t="s">
        <v>103</v>
      </c>
      <c r="X681" s="3" t="s">
        <v>103</v>
      </c>
      <c r="Y681" s="3" t="s">
        <v>104</v>
      </c>
      <c r="Z681" s="6">
        <v>49316882</v>
      </c>
      <c r="AA681" s="3" t="s">
        <v>103</v>
      </c>
      <c r="AB681" s="3" t="s">
        <v>103</v>
      </c>
      <c r="AC681" s="6">
        <v>8652088</v>
      </c>
      <c r="AD681" s="6" t="s">
        <v>103</v>
      </c>
      <c r="AE681" s="3">
        <v>101723</v>
      </c>
      <c r="AF681" s="3">
        <v>389023</v>
      </c>
      <c r="AG681" s="5">
        <v>2022011000049</v>
      </c>
      <c r="AH681" s="4">
        <v>45121</v>
      </c>
      <c r="AI681" s="4">
        <v>45126</v>
      </c>
      <c r="AJ681" s="3" t="s">
        <v>103</v>
      </c>
      <c r="AK681" s="3" t="s">
        <v>103</v>
      </c>
      <c r="AL681" s="5" t="s">
        <v>103</v>
      </c>
      <c r="AM681" s="3" t="s">
        <v>103</v>
      </c>
      <c r="AN681" s="4" t="s">
        <v>103</v>
      </c>
      <c r="AO681" s="7">
        <v>0</v>
      </c>
      <c r="AP681" s="3" t="s">
        <v>103</v>
      </c>
      <c r="AQ681" s="7">
        <v>0</v>
      </c>
      <c r="AR681" s="3" t="s">
        <v>103</v>
      </c>
      <c r="AS681" s="7">
        <v>0</v>
      </c>
      <c r="AT681" s="3" t="s">
        <v>103</v>
      </c>
      <c r="AU681" s="7">
        <v>0</v>
      </c>
      <c r="AV681" s="3" t="s">
        <v>103</v>
      </c>
      <c r="AW681" s="7">
        <v>0</v>
      </c>
      <c r="AX681" s="3" t="s">
        <v>103</v>
      </c>
      <c r="AY681" s="7">
        <v>0</v>
      </c>
      <c r="AZ681" s="3" t="s">
        <v>103</v>
      </c>
      <c r="BA681" s="3">
        <v>0</v>
      </c>
      <c r="BB681" s="13" t="s">
        <v>103</v>
      </c>
      <c r="BC681" s="3">
        <f t="shared" si="40"/>
        <v>0</v>
      </c>
      <c r="BD681" s="8">
        <f t="shared" si="41"/>
        <v>49316882</v>
      </c>
      <c r="BE681" s="43">
        <v>0</v>
      </c>
      <c r="BF681" s="43">
        <v>0</v>
      </c>
      <c r="BG681" s="43">
        <v>0</v>
      </c>
      <c r="BH681" s="43">
        <v>0</v>
      </c>
      <c r="BI681" s="4">
        <v>45291</v>
      </c>
      <c r="BJ681" s="4">
        <v>45291</v>
      </c>
      <c r="BK681" s="183">
        <f t="shared" ca="1" si="42"/>
        <v>-838</v>
      </c>
      <c r="BL681" s="3" t="s">
        <v>127</v>
      </c>
      <c r="BM681" s="10" t="s">
        <v>95</v>
      </c>
      <c r="BN681" s="3" t="s">
        <v>107</v>
      </c>
      <c r="BO681" s="3" t="s">
        <v>6859</v>
      </c>
      <c r="BP681" s="3">
        <v>0</v>
      </c>
      <c r="BQ681" s="3" t="s">
        <v>158</v>
      </c>
      <c r="BR681" s="4">
        <v>45125</v>
      </c>
      <c r="BS681" s="3" t="s">
        <v>6825</v>
      </c>
      <c r="BT681" s="4">
        <v>45125</v>
      </c>
      <c r="BU681" s="2" t="s">
        <v>6860</v>
      </c>
      <c r="BV681" s="38" t="s">
        <v>131</v>
      </c>
      <c r="BW681" s="9" t="s">
        <v>113</v>
      </c>
      <c r="BX681" s="10" t="s">
        <v>132</v>
      </c>
      <c r="BY681" s="9" t="s">
        <v>103</v>
      </c>
      <c r="BZ681" s="11" t="s">
        <v>788</v>
      </c>
      <c r="CA681" s="3" t="s">
        <v>103</v>
      </c>
      <c r="CB681" s="3" t="s">
        <v>117</v>
      </c>
      <c r="CC681" s="3" t="s">
        <v>6861</v>
      </c>
      <c r="CD681" s="2" t="s">
        <v>6862</v>
      </c>
      <c r="CE681" s="12" t="s">
        <v>103</v>
      </c>
      <c r="CF681" s="175"/>
      <c r="CG681" s="175"/>
      <c r="CH681" s="182" t="s">
        <v>791</v>
      </c>
      <c r="CI681" s="182" t="s">
        <v>121</v>
      </c>
      <c r="CJ681" s="182" t="s">
        <v>99</v>
      </c>
      <c r="CK681" s="182" t="s">
        <v>792</v>
      </c>
    </row>
    <row r="682" spans="1:89" ht="90" x14ac:dyDescent="0.25">
      <c r="A682" s="140">
        <v>388</v>
      </c>
      <c r="B682" s="11" t="s">
        <v>6863</v>
      </c>
      <c r="C682" s="9" t="s">
        <v>6864</v>
      </c>
      <c r="D682" s="9" t="s">
        <v>165</v>
      </c>
      <c r="E682" s="17">
        <v>45086</v>
      </c>
      <c r="F682" s="199" t="s">
        <v>6865</v>
      </c>
      <c r="G682" s="10" t="s">
        <v>91</v>
      </c>
      <c r="H682" s="11" t="s">
        <v>1452</v>
      </c>
      <c r="I682" s="2" t="s">
        <v>1453</v>
      </c>
      <c r="J682" s="19">
        <v>860066942</v>
      </c>
      <c r="K682" s="9">
        <v>7</v>
      </c>
      <c r="L682" s="11" t="s">
        <v>1454</v>
      </c>
      <c r="M682" s="3" t="s">
        <v>95</v>
      </c>
      <c r="N682" s="10" t="s">
        <v>6866</v>
      </c>
      <c r="O682" s="11" t="s">
        <v>97</v>
      </c>
      <c r="P682" s="2" t="s">
        <v>336</v>
      </c>
      <c r="Q682" s="2" t="s">
        <v>179</v>
      </c>
      <c r="R682" s="10" t="s">
        <v>266</v>
      </c>
      <c r="S682" s="10" t="s">
        <v>267</v>
      </c>
      <c r="T682" s="10">
        <v>31905812</v>
      </c>
      <c r="U682" s="10" t="s">
        <v>266</v>
      </c>
      <c r="V682" s="10" t="s">
        <v>268</v>
      </c>
      <c r="W682" s="9" t="s">
        <v>103</v>
      </c>
      <c r="X682" s="9" t="s">
        <v>103</v>
      </c>
      <c r="Y682" s="9" t="s">
        <v>185</v>
      </c>
      <c r="Z682" s="97">
        <v>899901512</v>
      </c>
      <c r="AA682" s="9" t="s">
        <v>103</v>
      </c>
      <c r="AB682" s="9" t="s">
        <v>103</v>
      </c>
      <c r="AC682" s="18" t="s">
        <v>6544</v>
      </c>
      <c r="AD682" s="6" t="s">
        <v>103</v>
      </c>
      <c r="AE682" s="9">
        <v>92923</v>
      </c>
      <c r="AF682" s="9">
        <v>330923</v>
      </c>
      <c r="AG682" s="19" t="s">
        <v>103</v>
      </c>
      <c r="AH682" s="4">
        <v>45093</v>
      </c>
      <c r="AI682" s="4">
        <v>45099</v>
      </c>
      <c r="AJ682" s="9" t="s">
        <v>103</v>
      </c>
      <c r="AK682" s="9" t="s">
        <v>103</v>
      </c>
      <c r="AL682" s="19" t="s">
        <v>103</v>
      </c>
      <c r="AM682" s="9" t="s">
        <v>103</v>
      </c>
      <c r="AN682" s="17" t="s">
        <v>103</v>
      </c>
      <c r="AO682" s="7">
        <v>0</v>
      </c>
      <c r="AP682" s="9" t="s">
        <v>103</v>
      </c>
      <c r="AQ682" s="7">
        <v>0</v>
      </c>
      <c r="AR682" s="9" t="s">
        <v>103</v>
      </c>
      <c r="AS682" s="7">
        <v>0</v>
      </c>
      <c r="AT682" s="3" t="s">
        <v>103</v>
      </c>
      <c r="AU682" s="7">
        <v>0</v>
      </c>
      <c r="AV682" s="3" t="s">
        <v>103</v>
      </c>
      <c r="AW682" s="7">
        <v>0</v>
      </c>
      <c r="AX682" s="3" t="s">
        <v>103</v>
      </c>
      <c r="AY682" s="7">
        <v>0</v>
      </c>
      <c r="AZ682" s="3" t="s">
        <v>103</v>
      </c>
      <c r="BA682" s="9">
        <v>0</v>
      </c>
      <c r="BB682" s="13" t="s">
        <v>103</v>
      </c>
      <c r="BC682" s="3">
        <f t="shared" si="40"/>
        <v>0</v>
      </c>
      <c r="BD682" s="8">
        <f t="shared" si="41"/>
        <v>899901512</v>
      </c>
      <c r="BE682" s="43">
        <v>0</v>
      </c>
      <c r="BF682" s="43">
        <v>0</v>
      </c>
      <c r="BG682" s="43">
        <v>0</v>
      </c>
      <c r="BH682" s="43">
        <v>0</v>
      </c>
      <c r="BI682" s="17">
        <v>45291</v>
      </c>
      <c r="BJ682" s="17">
        <v>45291</v>
      </c>
      <c r="BK682" s="183">
        <f t="shared" ca="1" si="42"/>
        <v>-838</v>
      </c>
      <c r="BL682" s="9" t="s">
        <v>106</v>
      </c>
      <c r="BM682" s="10" t="s">
        <v>6867</v>
      </c>
      <c r="BN682" s="9" t="s">
        <v>107</v>
      </c>
      <c r="BO682" s="9" t="s">
        <v>6868</v>
      </c>
      <c r="BP682" s="9">
        <v>0</v>
      </c>
      <c r="BQ682" s="10" t="s">
        <v>158</v>
      </c>
      <c r="BR682" s="17">
        <v>45097</v>
      </c>
      <c r="BS682" s="9" t="s">
        <v>6869</v>
      </c>
      <c r="BT682" s="17">
        <v>45099</v>
      </c>
      <c r="BU682" s="10" t="s">
        <v>6870</v>
      </c>
      <c r="BV682" s="9" t="s">
        <v>6871</v>
      </c>
      <c r="BW682" s="9" t="s">
        <v>113</v>
      </c>
      <c r="BX682" s="9" t="s">
        <v>132</v>
      </c>
      <c r="BY682" s="9" t="s">
        <v>103</v>
      </c>
      <c r="BZ682" s="29" t="s">
        <v>103</v>
      </c>
      <c r="CA682" s="29" t="s">
        <v>103</v>
      </c>
      <c r="CB682" s="29" t="s">
        <v>103</v>
      </c>
      <c r="CC682" s="29" t="s">
        <v>103</v>
      </c>
      <c r="CD682" s="10" t="s">
        <v>6872</v>
      </c>
      <c r="CE682" s="12">
        <v>45502</v>
      </c>
      <c r="CF682" s="175"/>
      <c r="CG682" s="175"/>
      <c r="CH682" s="182" t="s">
        <v>275</v>
      </c>
      <c r="CI682" s="182" t="s">
        <v>121</v>
      </c>
      <c r="CJ682" s="182" t="s">
        <v>99</v>
      </c>
      <c r="CK682" s="182" t="s">
        <v>179</v>
      </c>
    </row>
    <row r="683" spans="1:89" ht="72" x14ac:dyDescent="0.25">
      <c r="A683" s="140">
        <v>769</v>
      </c>
      <c r="B683" s="2" t="s">
        <v>6873</v>
      </c>
      <c r="C683" s="3" t="s">
        <v>6874</v>
      </c>
      <c r="D683" s="3" t="s">
        <v>6490</v>
      </c>
      <c r="E683" s="4">
        <v>45118</v>
      </c>
      <c r="F683" s="2" t="s">
        <v>6875</v>
      </c>
      <c r="G683" s="2" t="s">
        <v>91</v>
      </c>
      <c r="H683" s="11" t="s">
        <v>92</v>
      </c>
      <c r="I683" s="11" t="s">
        <v>93</v>
      </c>
      <c r="J683" s="5">
        <v>71733713</v>
      </c>
      <c r="K683" s="3">
        <v>7</v>
      </c>
      <c r="L683" s="3" t="s">
        <v>94</v>
      </c>
      <c r="M683" s="3" t="s">
        <v>95</v>
      </c>
      <c r="N683" s="95" t="s">
        <v>6876</v>
      </c>
      <c r="O683" s="11" t="s">
        <v>97</v>
      </c>
      <c r="P683" s="3" t="s">
        <v>98</v>
      </c>
      <c r="Q683" s="3" t="s">
        <v>99</v>
      </c>
      <c r="R683" s="10" t="s">
        <v>1221</v>
      </c>
      <c r="S683" s="10" t="s">
        <v>1222</v>
      </c>
      <c r="T683" s="2">
        <v>14238439</v>
      </c>
      <c r="U683" s="2" t="s">
        <v>1221</v>
      </c>
      <c r="V683" s="3" t="s">
        <v>103</v>
      </c>
      <c r="W683" s="3" t="s">
        <v>103</v>
      </c>
      <c r="X683" s="3" t="s">
        <v>103</v>
      </c>
      <c r="Y683" s="3" t="s">
        <v>104</v>
      </c>
      <c r="Z683" s="6">
        <v>41894316</v>
      </c>
      <c r="AA683" s="3" t="s">
        <v>103</v>
      </c>
      <c r="AB683" s="3" t="s">
        <v>103</v>
      </c>
      <c r="AC683" s="6">
        <v>6982386</v>
      </c>
      <c r="AD683" s="6" t="s">
        <v>103</v>
      </c>
      <c r="AE683" s="3">
        <v>94223</v>
      </c>
      <c r="AF683" s="3">
        <v>385023</v>
      </c>
      <c r="AG683" s="5">
        <v>2022011000068</v>
      </c>
      <c r="AH683" s="4">
        <v>45120</v>
      </c>
      <c r="AI683" s="4">
        <v>45124</v>
      </c>
      <c r="AJ683" s="3" t="s">
        <v>103</v>
      </c>
      <c r="AK683" s="3" t="s">
        <v>103</v>
      </c>
      <c r="AL683" s="5" t="s">
        <v>103</v>
      </c>
      <c r="AM683" s="3" t="s">
        <v>103</v>
      </c>
      <c r="AN683" s="4" t="s">
        <v>103</v>
      </c>
      <c r="AO683" s="7">
        <v>0</v>
      </c>
      <c r="AP683" s="3" t="s">
        <v>103</v>
      </c>
      <c r="AQ683" s="7">
        <v>0</v>
      </c>
      <c r="AR683" s="3" t="s">
        <v>103</v>
      </c>
      <c r="AS683" s="7">
        <v>0</v>
      </c>
      <c r="AT683" s="3" t="s">
        <v>103</v>
      </c>
      <c r="AU683" s="7">
        <v>0</v>
      </c>
      <c r="AV683" s="3" t="s">
        <v>103</v>
      </c>
      <c r="AW683" s="7">
        <v>0</v>
      </c>
      <c r="AX683" s="3" t="s">
        <v>103</v>
      </c>
      <c r="AY683" s="7">
        <v>0</v>
      </c>
      <c r="AZ683" s="3" t="s">
        <v>103</v>
      </c>
      <c r="BA683" s="3">
        <v>0</v>
      </c>
      <c r="BB683" s="13" t="s">
        <v>103</v>
      </c>
      <c r="BC683" s="3">
        <f t="shared" si="40"/>
        <v>0</v>
      </c>
      <c r="BD683" s="8">
        <f t="shared" si="41"/>
        <v>41894316</v>
      </c>
      <c r="BE683" s="43">
        <v>0</v>
      </c>
      <c r="BF683" s="43">
        <v>0</v>
      </c>
      <c r="BG683" s="43">
        <v>0</v>
      </c>
      <c r="BH683" s="43">
        <v>0</v>
      </c>
      <c r="BI683" s="4">
        <v>45291</v>
      </c>
      <c r="BJ683" s="4">
        <v>45291</v>
      </c>
      <c r="BK683" s="183">
        <f t="shared" ca="1" si="42"/>
        <v>-838</v>
      </c>
      <c r="BL683" s="3" t="s">
        <v>127</v>
      </c>
      <c r="BM683" s="10" t="s">
        <v>95</v>
      </c>
      <c r="BN683" s="3" t="s">
        <v>107</v>
      </c>
      <c r="BO683" s="3" t="s">
        <v>6877</v>
      </c>
      <c r="BP683" s="3">
        <v>0</v>
      </c>
      <c r="BQ683" s="2" t="s">
        <v>158</v>
      </c>
      <c r="BR683" s="4">
        <v>45120</v>
      </c>
      <c r="BS683" s="3" t="s">
        <v>6750</v>
      </c>
      <c r="BT683" s="4">
        <v>45121</v>
      </c>
      <c r="BU683" s="2" t="s">
        <v>6878</v>
      </c>
      <c r="BV683" s="38" t="s">
        <v>131</v>
      </c>
      <c r="BW683" s="9" t="s">
        <v>113</v>
      </c>
      <c r="BX683" s="10" t="s">
        <v>132</v>
      </c>
      <c r="BY683" s="9" t="s">
        <v>103</v>
      </c>
      <c r="BZ683" s="10" t="s">
        <v>3165</v>
      </c>
      <c r="CA683" s="2" t="s">
        <v>6879</v>
      </c>
      <c r="CB683" s="3" t="s">
        <v>160</v>
      </c>
      <c r="CC683" s="3" t="s">
        <v>6880</v>
      </c>
      <c r="CD683" s="2" t="s">
        <v>6881</v>
      </c>
      <c r="CE683" s="12" t="s">
        <v>103</v>
      </c>
      <c r="CF683" s="175"/>
      <c r="CG683" s="175"/>
      <c r="CH683" s="182" t="s">
        <v>1227</v>
      </c>
      <c r="CI683" s="182" t="s">
        <v>494</v>
      </c>
      <c r="CJ683" s="182" t="s">
        <v>99</v>
      </c>
      <c r="CK683" s="182" t="s">
        <v>1228</v>
      </c>
    </row>
    <row r="684" spans="1:89" ht="90" x14ac:dyDescent="0.25">
      <c r="A684" s="140">
        <v>822</v>
      </c>
      <c r="B684" s="2" t="s">
        <v>6882</v>
      </c>
      <c r="C684" s="3" t="s">
        <v>6883</v>
      </c>
      <c r="D684" s="10" t="s">
        <v>250</v>
      </c>
      <c r="E684" s="4">
        <v>45118</v>
      </c>
      <c r="F684" s="2" t="s">
        <v>6884</v>
      </c>
      <c r="G684" s="2" t="s">
        <v>91</v>
      </c>
      <c r="H684" s="11" t="s">
        <v>92</v>
      </c>
      <c r="I684" s="11" t="s">
        <v>93</v>
      </c>
      <c r="J684" s="5">
        <v>1018435769</v>
      </c>
      <c r="K684" s="3">
        <v>9</v>
      </c>
      <c r="L684" s="3" t="s">
        <v>94</v>
      </c>
      <c r="M684" s="3" t="s">
        <v>95</v>
      </c>
      <c r="N684" s="2" t="s">
        <v>6784</v>
      </c>
      <c r="O684" s="11" t="s">
        <v>253</v>
      </c>
      <c r="P684" s="3" t="s">
        <v>98</v>
      </c>
      <c r="Q684" s="10" t="s">
        <v>99</v>
      </c>
      <c r="R684" s="10" t="s">
        <v>653</v>
      </c>
      <c r="S684" s="10" t="s">
        <v>654</v>
      </c>
      <c r="T684" s="11">
        <v>52032888</v>
      </c>
      <c r="U684" s="10" t="s">
        <v>653</v>
      </c>
      <c r="V684" s="11" t="s">
        <v>655</v>
      </c>
      <c r="W684" s="3" t="s">
        <v>103</v>
      </c>
      <c r="X684" s="3" t="s">
        <v>103</v>
      </c>
      <c r="Y684" s="9" t="s">
        <v>104</v>
      </c>
      <c r="Z684" s="6">
        <v>30783211</v>
      </c>
      <c r="AA684" s="9" t="s">
        <v>103</v>
      </c>
      <c r="AB684" s="9" t="s">
        <v>103</v>
      </c>
      <c r="AC684" s="6">
        <v>5464476</v>
      </c>
      <c r="AD684" s="6" t="s">
        <v>103</v>
      </c>
      <c r="AE684" s="3">
        <v>100623</v>
      </c>
      <c r="AF684" s="3">
        <v>390223</v>
      </c>
      <c r="AG684" s="5">
        <v>2022011000068</v>
      </c>
      <c r="AH684" s="4">
        <v>45125</v>
      </c>
      <c r="AI684" s="4">
        <v>45128</v>
      </c>
      <c r="AJ684" s="3" t="s">
        <v>103</v>
      </c>
      <c r="AK684" s="3" t="s">
        <v>103</v>
      </c>
      <c r="AL684" s="5" t="s">
        <v>103</v>
      </c>
      <c r="AM684" s="3" t="s">
        <v>103</v>
      </c>
      <c r="AN684" s="4" t="s">
        <v>103</v>
      </c>
      <c r="AO684" s="7">
        <v>-1457192</v>
      </c>
      <c r="AP684" s="20">
        <v>45288</v>
      </c>
      <c r="AQ684" s="7">
        <v>14918004</v>
      </c>
      <c r="AR684" s="20">
        <v>45288</v>
      </c>
      <c r="AS684" s="7">
        <v>0</v>
      </c>
      <c r="AT684" s="3" t="s">
        <v>103</v>
      </c>
      <c r="AU684" s="7">
        <v>0</v>
      </c>
      <c r="AV684" s="3" t="s">
        <v>103</v>
      </c>
      <c r="AW684" s="7">
        <v>0</v>
      </c>
      <c r="AX684" s="3" t="s">
        <v>103</v>
      </c>
      <c r="AY684" s="7">
        <v>0</v>
      </c>
      <c r="AZ684" s="3" t="s">
        <v>103</v>
      </c>
      <c r="BA684" s="3">
        <v>1</v>
      </c>
      <c r="BB684" s="20">
        <v>45288</v>
      </c>
      <c r="BC684" s="3">
        <f t="shared" si="40"/>
        <v>75</v>
      </c>
      <c r="BD684" s="8">
        <f t="shared" si="41"/>
        <v>44244023</v>
      </c>
      <c r="BE684" s="154">
        <f>BF684+BG684+BH684</f>
        <v>14918004</v>
      </c>
      <c r="BF684" s="7">
        <v>14918004</v>
      </c>
      <c r="BG684" s="7">
        <v>0</v>
      </c>
      <c r="BH684" s="7">
        <v>0</v>
      </c>
      <c r="BI684" s="4">
        <v>45291</v>
      </c>
      <c r="BJ684" s="4">
        <v>45366</v>
      </c>
      <c r="BK684" s="183">
        <f t="shared" ca="1" si="42"/>
        <v>-763</v>
      </c>
      <c r="BL684" s="10" t="s">
        <v>127</v>
      </c>
      <c r="BM684" s="10" t="s">
        <v>95</v>
      </c>
      <c r="BN684" s="3" t="s">
        <v>107</v>
      </c>
      <c r="BO684" s="3" t="s">
        <v>6885</v>
      </c>
      <c r="BP684" s="3">
        <v>0</v>
      </c>
      <c r="BQ684" s="3" t="s">
        <v>109</v>
      </c>
      <c r="BR684" s="4">
        <v>45125</v>
      </c>
      <c r="BS684" s="4" t="s">
        <v>6886</v>
      </c>
      <c r="BT684" s="4">
        <v>45128</v>
      </c>
      <c r="BU684" s="34" t="s">
        <v>6887</v>
      </c>
      <c r="BV684" s="29" t="s">
        <v>6888</v>
      </c>
      <c r="BW684" s="124" t="s">
        <v>113</v>
      </c>
      <c r="BX684" s="11" t="s">
        <v>258</v>
      </c>
      <c r="BY684" s="9" t="s">
        <v>103</v>
      </c>
      <c r="BZ684" s="2" t="s">
        <v>5095</v>
      </c>
      <c r="CA684" s="2" t="s">
        <v>6889</v>
      </c>
      <c r="CB684" s="3" t="s">
        <v>160</v>
      </c>
      <c r="CC684" s="3" t="s">
        <v>6890</v>
      </c>
      <c r="CD684" s="2" t="s">
        <v>6891</v>
      </c>
      <c r="CE684" s="12" t="s">
        <v>103</v>
      </c>
      <c r="CF684" s="175"/>
      <c r="CG684" s="175"/>
      <c r="CH684" s="182" t="s">
        <v>245</v>
      </c>
      <c r="CI684" s="182" t="s">
        <v>246</v>
      </c>
      <c r="CJ684" s="182" t="s">
        <v>99</v>
      </c>
      <c r="CK684" s="182" t="s">
        <v>247</v>
      </c>
    </row>
    <row r="685" spans="1:89" ht="72" x14ac:dyDescent="0.25">
      <c r="A685" s="140">
        <v>771</v>
      </c>
      <c r="B685" s="2" t="s">
        <v>6892</v>
      </c>
      <c r="C685" s="3" t="s">
        <v>6893</v>
      </c>
      <c r="D685" s="3" t="s">
        <v>263</v>
      </c>
      <c r="E685" s="4">
        <v>45119</v>
      </c>
      <c r="F685" s="2" t="s">
        <v>6894</v>
      </c>
      <c r="G685" s="2" t="s">
        <v>91</v>
      </c>
      <c r="H685" s="11" t="s">
        <v>92</v>
      </c>
      <c r="I685" s="11" t="s">
        <v>93</v>
      </c>
      <c r="J685" s="5">
        <v>1032414974</v>
      </c>
      <c r="K685" s="3">
        <v>3</v>
      </c>
      <c r="L685" s="3" t="s">
        <v>94</v>
      </c>
      <c r="M685" s="3" t="s">
        <v>95</v>
      </c>
      <c r="N685" s="2" t="s">
        <v>6895</v>
      </c>
      <c r="O685" s="11" t="s">
        <v>253</v>
      </c>
      <c r="P685" s="3" t="s">
        <v>98</v>
      </c>
      <c r="Q685" s="3" t="s">
        <v>99</v>
      </c>
      <c r="R685" s="10" t="s">
        <v>238</v>
      </c>
      <c r="S685" s="10" t="s">
        <v>239</v>
      </c>
      <c r="T685" s="28">
        <v>52107153</v>
      </c>
      <c r="U685" s="11" t="s">
        <v>238</v>
      </c>
      <c r="V685" s="11" t="s">
        <v>103</v>
      </c>
      <c r="W685" s="3" t="s">
        <v>103</v>
      </c>
      <c r="X685" s="3" t="s">
        <v>103</v>
      </c>
      <c r="Y685" s="3" t="s">
        <v>104</v>
      </c>
      <c r="Z685" s="6">
        <v>43260409</v>
      </c>
      <c r="AA685" s="3" t="s">
        <v>103</v>
      </c>
      <c r="AB685" s="3" t="s">
        <v>103</v>
      </c>
      <c r="AC685" s="6">
        <v>7589549</v>
      </c>
      <c r="AD685" s="6" t="s">
        <v>103</v>
      </c>
      <c r="AE685" s="3">
        <v>95823</v>
      </c>
      <c r="AF685" s="3">
        <v>385223</v>
      </c>
      <c r="AG685" s="5">
        <v>2022011000068</v>
      </c>
      <c r="AH685" s="4">
        <v>45120</v>
      </c>
      <c r="AI685" s="4">
        <v>45125</v>
      </c>
      <c r="AJ685" s="3" t="s">
        <v>103</v>
      </c>
      <c r="AK685" s="3" t="s">
        <v>103</v>
      </c>
      <c r="AL685" s="5" t="s">
        <v>103</v>
      </c>
      <c r="AM685" s="3" t="s">
        <v>103</v>
      </c>
      <c r="AN685" s="4" t="s">
        <v>103</v>
      </c>
      <c r="AO685" s="7">
        <v>0</v>
      </c>
      <c r="AP685" s="3" t="s">
        <v>103</v>
      </c>
      <c r="AQ685" s="7">
        <v>0</v>
      </c>
      <c r="AR685" s="3" t="s">
        <v>103</v>
      </c>
      <c r="AS685" s="7">
        <v>0</v>
      </c>
      <c r="AT685" s="3" t="s">
        <v>103</v>
      </c>
      <c r="AU685" s="7">
        <v>0</v>
      </c>
      <c r="AV685" s="3" t="s">
        <v>103</v>
      </c>
      <c r="AW685" s="7">
        <v>0</v>
      </c>
      <c r="AX685" s="3" t="s">
        <v>103</v>
      </c>
      <c r="AY685" s="7">
        <v>0</v>
      </c>
      <c r="AZ685" s="3" t="s">
        <v>103</v>
      </c>
      <c r="BA685" s="3">
        <v>0</v>
      </c>
      <c r="BB685" s="13" t="s">
        <v>103</v>
      </c>
      <c r="BC685" s="3">
        <f t="shared" si="40"/>
        <v>0</v>
      </c>
      <c r="BD685" s="8">
        <f t="shared" si="41"/>
        <v>43260409</v>
      </c>
      <c r="BE685" s="43">
        <v>0</v>
      </c>
      <c r="BF685" s="43">
        <v>0</v>
      </c>
      <c r="BG685" s="43">
        <v>0</v>
      </c>
      <c r="BH685" s="43">
        <v>0</v>
      </c>
      <c r="BI685" s="4">
        <v>45291</v>
      </c>
      <c r="BJ685" s="4">
        <v>45291</v>
      </c>
      <c r="BK685" s="183">
        <f t="shared" ca="1" si="42"/>
        <v>-838</v>
      </c>
      <c r="BL685" s="3" t="s">
        <v>127</v>
      </c>
      <c r="BM685" s="10" t="s">
        <v>95</v>
      </c>
      <c r="BN685" s="10" t="s">
        <v>107</v>
      </c>
      <c r="BO685" s="3" t="s">
        <v>6896</v>
      </c>
      <c r="BP685" s="3" t="s">
        <v>1825</v>
      </c>
      <c r="BQ685" s="2" t="s">
        <v>772</v>
      </c>
      <c r="BR685" s="4">
        <v>45119</v>
      </c>
      <c r="BS685" s="4" t="s">
        <v>6750</v>
      </c>
      <c r="BT685" s="4">
        <v>45125</v>
      </c>
      <c r="BU685" s="2" t="s">
        <v>6897</v>
      </c>
      <c r="BV685" s="38" t="s">
        <v>131</v>
      </c>
      <c r="BW685" s="124" t="s">
        <v>113</v>
      </c>
      <c r="BX685" s="10" t="s">
        <v>132</v>
      </c>
      <c r="BY685" s="9" t="s">
        <v>103</v>
      </c>
      <c r="BZ685" s="2" t="s">
        <v>4306</v>
      </c>
      <c r="CA685" s="3" t="s">
        <v>103</v>
      </c>
      <c r="CB685" s="3" t="s">
        <v>117</v>
      </c>
      <c r="CC685" s="3" t="s">
        <v>6898</v>
      </c>
      <c r="CD685" s="2" t="s">
        <v>6899</v>
      </c>
      <c r="CE685" s="12" t="s">
        <v>103</v>
      </c>
      <c r="CF685" s="175"/>
      <c r="CG685" s="175"/>
      <c r="CH685" s="182" t="s">
        <v>245</v>
      </c>
      <c r="CI685" s="182" t="s">
        <v>246</v>
      </c>
      <c r="CJ685" s="182" t="s">
        <v>99</v>
      </c>
      <c r="CK685" s="182" t="s">
        <v>247</v>
      </c>
    </row>
    <row r="686" spans="1:89" ht="90" x14ac:dyDescent="0.25">
      <c r="A686" s="140">
        <v>202</v>
      </c>
      <c r="B686" s="2" t="s">
        <v>6900</v>
      </c>
      <c r="C686" s="3" t="s">
        <v>6901</v>
      </c>
      <c r="D686" s="3" t="s">
        <v>1729</v>
      </c>
      <c r="E686" s="4">
        <v>45119</v>
      </c>
      <c r="F686" s="2" t="s">
        <v>6902</v>
      </c>
      <c r="G686" s="2" t="s">
        <v>91</v>
      </c>
      <c r="H686" s="11" t="s">
        <v>92</v>
      </c>
      <c r="I686" s="11" t="s">
        <v>93</v>
      </c>
      <c r="J686" s="5">
        <v>1121888991</v>
      </c>
      <c r="K686" s="3">
        <v>5</v>
      </c>
      <c r="L686" s="3" t="s">
        <v>94</v>
      </c>
      <c r="M686" s="3" t="s">
        <v>1037</v>
      </c>
      <c r="N686" s="2" t="s">
        <v>968</v>
      </c>
      <c r="O686" s="11" t="s">
        <v>97</v>
      </c>
      <c r="P686" s="3" t="s">
        <v>98</v>
      </c>
      <c r="Q686" s="3" t="s">
        <v>99</v>
      </c>
      <c r="R686" s="10" t="s">
        <v>653</v>
      </c>
      <c r="S686" s="10" t="s">
        <v>654</v>
      </c>
      <c r="T686" s="11">
        <v>52032888</v>
      </c>
      <c r="U686" s="10" t="s">
        <v>653</v>
      </c>
      <c r="V686" s="11" t="s">
        <v>655</v>
      </c>
      <c r="W686" s="3" t="s">
        <v>103</v>
      </c>
      <c r="X686" s="3" t="s">
        <v>103</v>
      </c>
      <c r="Y686" s="3" t="s">
        <v>104</v>
      </c>
      <c r="Z686" s="6">
        <v>45031297</v>
      </c>
      <c r="AA686" s="3" t="s">
        <v>103</v>
      </c>
      <c r="AB686" s="3" t="s">
        <v>103</v>
      </c>
      <c r="AC686" s="6">
        <v>7589549</v>
      </c>
      <c r="AD686" s="6" t="s">
        <v>103</v>
      </c>
      <c r="AE686" s="3">
        <v>85723</v>
      </c>
      <c r="AF686" s="3">
        <v>398523</v>
      </c>
      <c r="AG686" s="5">
        <v>2022011000068</v>
      </c>
      <c r="AH686" s="36">
        <v>45128</v>
      </c>
      <c r="AI686" s="4">
        <v>45132</v>
      </c>
      <c r="AJ686" s="3" t="s">
        <v>103</v>
      </c>
      <c r="AK686" s="3" t="s">
        <v>103</v>
      </c>
      <c r="AL686" s="5" t="s">
        <v>103</v>
      </c>
      <c r="AM686" s="3" t="s">
        <v>103</v>
      </c>
      <c r="AN686" s="4" t="s">
        <v>103</v>
      </c>
      <c r="AO686" s="7">
        <v>0</v>
      </c>
      <c r="AP686" s="3" t="s">
        <v>103</v>
      </c>
      <c r="AQ686" s="7">
        <v>0</v>
      </c>
      <c r="AR686" s="3" t="s">
        <v>103</v>
      </c>
      <c r="AS686" s="7">
        <v>0</v>
      </c>
      <c r="AT686" s="3" t="s">
        <v>103</v>
      </c>
      <c r="AU686" s="7">
        <v>0</v>
      </c>
      <c r="AV686" s="3" t="s">
        <v>103</v>
      </c>
      <c r="AW686" s="7">
        <v>0</v>
      </c>
      <c r="AX686" s="3" t="s">
        <v>103</v>
      </c>
      <c r="AY686" s="7">
        <v>0</v>
      </c>
      <c r="AZ686" s="3" t="s">
        <v>103</v>
      </c>
      <c r="BA686" s="3">
        <v>0</v>
      </c>
      <c r="BB686" s="3" t="s">
        <v>103</v>
      </c>
      <c r="BC686" s="3">
        <f t="shared" si="40"/>
        <v>0</v>
      </c>
      <c r="BD686" s="8">
        <f t="shared" si="41"/>
        <v>45031297</v>
      </c>
      <c r="BE686" s="43">
        <v>0</v>
      </c>
      <c r="BF686" s="43">
        <v>0</v>
      </c>
      <c r="BG686" s="43">
        <v>0</v>
      </c>
      <c r="BH686" s="43">
        <v>0</v>
      </c>
      <c r="BI686" s="4">
        <v>45291</v>
      </c>
      <c r="BJ686" s="4">
        <v>45291</v>
      </c>
      <c r="BK686" s="183">
        <f t="shared" ca="1" si="42"/>
        <v>-838</v>
      </c>
      <c r="BL686" s="3" t="s">
        <v>127</v>
      </c>
      <c r="BM686" s="2" t="s">
        <v>6903</v>
      </c>
      <c r="BN686" s="10" t="s">
        <v>107</v>
      </c>
      <c r="BO686" s="3" t="s">
        <v>6904</v>
      </c>
      <c r="BP686" s="3">
        <v>0</v>
      </c>
      <c r="BQ686" s="2" t="s">
        <v>109</v>
      </c>
      <c r="BR686" s="4">
        <v>45128</v>
      </c>
      <c r="BS686" s="3" t="s">
        <v>6905</v>
      </c>
      <c r="BT686" s="4">
        <v>45131</v>
      </c>
      <c r="BU686" s="2" t="s">
        <v>6906</v>
      </c>
      <c r="BV686" s="3" t="s">
        <v>131</v>
      </c>
      <c r="BW686" s="124" t="s">
        <v>113</v>
      </c>
      <c r="BX686" s="10" t="s">
        <v>132</v>
      </c>
      <c r="BY686" s="9" t="s">
        <v>103</v>
      </c>
      <c r="BZ686" s="2" t="s">
        <v>142</v>
      </c>
      <c r="CA686" s="3" t="s">
        <v>103</v>
      </c>
      <c r="CB686" s="3" t="s">
        <v>117</v>
      </c>
      <c r="CC686" s="2" t="s">
        <v>6907</v>
      </c>
      <c r="CD686" s="2" t="s">
        <v>6908</v>
      </c>
      <c r="CE686" s="12" t="s">
        <v>103</v>
      </c>
      <c r="CF686" s="175"/>
      <c r="CG686" s="175"/>
      <c r="CH686" s="182" t="s">
        <v>245</v>
      </c>
      <c r="CI686" s="182" t="s">
        <v>246</v>
      </c>
      <c r="CJ686" s="182" t="s">
        <v>99</v>
      </c>
      <c r="CK686" s="182" t="s">
        <v>247</v>
      </c>
    </row>
    <row r="687" spans="1:89" ht="72" x14ac:dyDescent="0.25">
      <c r="A687" s="140">
        <v>139</v>
      </c>
      <c r="B687" s="10" t="s">
        <v>6909</v>
      </c>
      <c r="C687" s="13" t="s">
        <v>6910</v>
      </c>
      <c r="D687" s="10" t="s">
        <v>250</v>
      </c>
      <c r="E687" s="39">
        <v>45119</v>
      </c>
      <c r="F687" s="11" t="s">
        <v>6911</v>
      </c>
      <c r="G687" s="11" t="s">
        <v>91</v>
      </c>
      <c r="H687" s="11" t="s">
        <v>92</v>
      </c>
      <c r="I687" s="11" t="s">
        <v>93</v>
      </c>
      <c r="J687" s="52">
        <v>1070601195</v>
      </c>
      <c r="K687" s="13">
        <v>2</v>
      </c>
      <c r="L687" s="13" t="s">
        <v>94</v>
      </c>
      <c r="M687" s="3" t="s">
        <v>95</v>
      </c>
      <c r="N687" s="11" t="s">
        <v>6912</v>
      </c>
      <c r="O687" s="11" t="s">
        <v>97</v>
      </c>
      <c r="P687" s="3" t="s">
        <v>98</v>
      </c>
      <c r="Q687" s="13" t="s">
        <v>99</v>
      </c>
      <c r="R687" s="10" t="s">
        <v>335</v>
      </c>
      <c r="S687" s="10" t="s">
        <v>336</v>
      </c>
      <c r="T687" s="11">
        <v>66760258</v>
      </c>
      <c r="U687" s="11" t="s">
        <v>335</v>
      </c>
      <c r="V687" s="13" t="s">
        <v>103</v>
      </c>
      <c r="W687" s="13" t="s">
        <v>103</v>
      </c>
      <c r="X687" s="13" t="s">
        <v>103</v>
      </c>
      <c r="Y687" s="13" t="s">
        <v>104</v>
      </c>
      <c r="Z687" s="51">
        <v>18214900</v>
      </c>
      <c r="AA687" s="13" t="s">
        <v>103</v>
      </c>
      <c r="AB687" s="13" t="s">
        <v>103</v>
      </c>
      <c r="AC687" s="51">
        <v>3794773</v>
      </c>
      <c r="AD687" s="6" t="s">
        <v>103</v>
      </c>
      <c r="AE687" s="13">
        <v>103423</v>
      </c>
      <c r="AF687" s="13">
        <v>439323</v>
      </c>
      <c r="AG687" s="52">
        <v>2022011000068</v>
      </c>
      <c r="AH687" s="39">
        <v>45147</v>
      </c>
      <c r="AI687" s="39">
        <v>45149</v>
      </c>
      <c r="AJ687" s="13" t="s">
        <v>103</v>
      </c>
      <c r="AK687" s="13" t="s">
        <v>103</v>
      </c>
      <c r="AL687" s="52" t="s">
        <v>103</v>
      </c>
      <c r="AM687" s="13" t="s">
        <v>103</v>
      </c>
      <c r="AN687" s="39" t="s">
        <v>103</v>
      </c>
      <c r="AO687" s="7">
        <v>0</v>
      </c>
      <c r="AP687" s="13" t="s">
        <v>103</v>
      </c>
      <c r="AQ687" s="7">
        <v>0</v>
      </c>
      <c r="AR687" s="13" t="s">
        <v>103</v>
      </c>
      <c r="AS687" s="7">
        <v>0</v>
      </c>
      <c r="AT687" s="3" t="s">
        <v>103</v>
      </c>
      <c r="AU687" s="7">
        <v>0</v>
      </c>
      <c r="AV687" s="3" t="s">
        <v>103</v>
      </c>
      <c r="AW687" s="7">
        <v>0</v>
      </c>
      <c r="AX687" s="3" t="s">
        <v>103</v>
      </c>
      <c r="AY687" s="7">
        <v>0</v>
      </c>
      <c r="AZ687" s="3" t="s">
        <v>103</v>
      </c>
      <c r="BA687" s="3">
        <v>0</v>
      </c>
      <c r="BB687" s="3" t="s">
        <v>103</v>
      </c>
      <c r="BC687" s="3">
        <f t="shared" si="40"/>
        <v>0</v>
      </c>
      <c r="BD687" s="8">
        <f t="shared" si="41"/>
        <v>18214900</v>
      </c>
      <c r="BE687" s="43">
        <v>0</v>
      </c>
      <c r="BF687" s="43">
        <v>0</v>
      </c>
      <c r="BG687" s="43">
        <v>0</v>
      </c>
      <c r="BH687" s="43">
        <v>0</v>
      </c>
      <c r="BI687" s="39">
        <v>45291</v>
      </c>
      <c r="BJ687" s="39">
        <v>45291</v>
      </c>
      <c r="BK687" s="183">
        <f t="shared" ca="1" si="42"/>
        <v>-838</v>
      </c>
      <c r="BL687" s="13" t="s">
        <v>127</v>
      </c>
      <c r="BM687" s="13" t="s">
        <v>95</v>
      </c>
      <c r="BN687" s="11" t="s">
        <v>107</v>
      </c>
      <c r="BO687" s="13" t="s">
        <v>6913</v>
      </c>
      <c r="BP687" s="13">
        <v>0</v>
      </c>
      <c r="BQ687" s="11" t="s">
        <v>109</v>
      </c>
      <c r="BR687" s="39">
        <v>45148</v>
      </c>
      <c r="BS687" s="13" t="s">
        <v>6914</v>
      </c>
      <c r="BT687" s="39">
        <v>45148</v>
      </c>
      <c r="BU687" s="70" t="s">
        <v>6915</v>
      </c>
      <c r="BV687" s="11" t="s">
        <v>131</v>
      </c>
      <c r="BW687" s="9" t="s">
        <v>113</v>
      </c>
      <c r="BX687" s="10" t="s">
        <v>132</v>
      </c>
      <c r="BY687" s="13" t="s">
        <v>103</v>
      </c>
      <c r="BZ687" s="11" t="s">
        <v>3392</v>
      </c>
      <c r="CA687" s="11" t="s">
        <v>103</v>
      </c>
      <c r="CB687" s="11" t="s">
        <v>117</v>
      </c>
      <c r="CC687" s="11" t="s">
        <v>6916</v>
      </c>
      <c r="CD687" s="11" t="s">
        <v>6917</v>
      </c>
      <c r="CE687" s="12" t="s">
        <v>103</v>
      </c>
      <c r="CF687" s="175"/>
      <c r="CG687" s="175"/>
      <c r="CH687" s="182" t="s">
        <v>347</v>
      </c>
      <c r="CI687" s="182" t="s">
        <v>121</v>
      </c>
      <c r="CJ687" s="182" t="s">
        <v>99</v>
      </c>
      <c r="CK687" s="182" t="s">
        <v>179</v>
      </c>
    </row>
    <row r="688" spans="1:89" ht="90" x14ac:dyDescent="0.25">
      <c r="A688" s="140">
        <v>327</v>
      </c>
      <c r="B688" s="10" t="s">
        <v>6918</v>
      </c>
      <c r="C688" s="3" t="s">
        <v>6919</v>
      </c>
      <c r="D688" s="3" t="s">
        <v>165</v>
      </c>
      <c r="E688" s="4">
        <v>45120</v>
      </c>
      <c r="F688" s="2" t="s">
        <v>6920</v>
      </c>
      <c r="G688" s="2" t="s">
        <v>91</v>
      </c>
      <c r="H688" s="11" t="s">
        <v>92</v>
      </c>
      <c r="I688" s="11" t="s">
        <v>93</v>
      </c>
      <c r="J688" s="5">
        <v>7693020</v>
      </c>
      <c r="K688" s="3">
        <v>6</v>
      </c>
      <c r="L688" s="3" t="s">
        <v>94</v>
      </c>
      <c r="M688" s="3" t="s">
        <v>1890</v>
      </c>
      <c r="N688" s="2" t="s">
        <v>6921</v>
      </c>
      <c r="O688" s="11" t="s">
        <v>97</v>
      </c>
      <c r="P688" s="3" t="s">
        <v>98</v>
      </c>
      <c r="Q688" s="3" t="s">
        <v>99</v>
      </c>
      <c r="R688" s="10" t="s">
        <v>238</v>
      </c>
      <c r="S688" s="10" t="s">
        <v>6922</v>
      </c>
      <c r="T688" s="24">
        <v>79799104</v>
      </c>
      <c r="U688" s="10" t="s">
        <v>1004</v>
      </c>
      <c r="V688" s="3" t="s">
        <v>103</v>
      </c>
      <c r="W688" s="3" t="s">
        <v>6923</v>
      </c>
      <c r="X688" s="2" t="s">
        <v>6922</v>
      </c>
      <c r="Y688" s="3" t="s">
        <v>104</v>
      </c>
      <c r="Z688" s="6">
        <v>61320630</v>
      </c>
      <c r="AA688" s="3" t="s">
        <v>103</v>
      </c>
      <c r="AB688" s="3" t="s">
        <v>103</v>
      </c>
      <c r="AC688" s="6">
        <v>10758006</v>
      </c>
      <c r="AD688" s="6" t="s">
        <v>103</v>
      </c>
      <c r="AE688" s="3">
        <v>99523</v>
      </c>
      <c r="AF688" s="3">
        <v>389123</v>
      </c>
      <c r="AG688" s="5" t="s">
        <v>221</v>
      </c>
      <c r="AH688" s="4">
        <v>45121</v>
      </c>
      <c r="AI688" s="4">
        <v>45125</v>
      </c>
      <c r="AJ688" s="3" t="s">
        <v>103</v>
      </c>
      <c r="AK688" s="3" t="s">
        <v>103</v>
      </c>
      <c r="AL688" s="5" t="s">
        <v>103</v>
      </c>
      <c r="AM688" s="3" t="s">
        <v>103</v>
      </c>
      <c r="AN688" s="4" t="s">
        <v>103</v>
      </c>
      <c r="AO688" s="7">
        <v>0</v>
      </c>
      <c r="AP688" s="3" t="s">
        <v>103</v>
      </c>
      <c r="AQ688" s="7">
        <v>0</v>
      </c>
      <c r="AR688" s="3" t="s">
        <v>103</v>
      </c>
      <c r="AS688" s="7">
        <v>0</v>
      </c>
      <c r="AT688" s="3" t="s">
        <v>103</v>
      </c>
      <c r="AU688" s="7">
        <v>0</v>
      </c>
      <c r="AV688" s="3" t="s">
        <v>103</v>
      </c>
      <c r="AW688" s="7">
        <v>0</v>
      </c>
      <c r="AX688" s="3" t="s">
        <v>103</v>
      </c>
      <c r="AY688" s="7">
        <v>0</v>
      </c>
      <c r="AZ688" s="3" t="s">
        <v>103</v>
      </c>
      <c r="BA688" s="3">
        <v>0</v>
      </c>
      <c r="BB688" s="3" t="s">
        <v>103</v>
      </c>
      <c r="BC688" s="3">
        <f t="shared" si="40"/>
        <v>0</v>
      </c>
      <c r="BD688" s="8">
        <f t="shared" si="41"/>
        <v>61320630</v>
      </c>
      <c r="BE688" s="43">
        <v>0</v>
      </c>
      <c r="BF688" s="43">
        <v>0</v>
      </c>
      <c r="BG688" s="43">
        <v>0</v>
      </c>
      <c r="BH688" s="43">
        <v>0</v>
      </c>
      <c r="BI688" s="4">
        <v>45291</v>
      </c>
      <c r="BJ688" s="4">
        <v>45291</v>
      </c>
      <c r="BK688" s="183">
        <f t="shared" ca="1" si="42"/>
        <v>-838</v>
      </c>
      <c r="BL688" s="3" t="s">
        <v>127</v>
      </c>
      <c r="BM688" s="10" t="s">
        <v>95</v>
      </c>
      <c r="BN688" s="3" t="s">
        <v>107</v>
      </c>
      <c r="BO688" s="3" t="s">
        <v>6924</v>
      </c>
      <c r="BP688" s="3">
        <v>0</v>
      </c>
      <c r="BQ688" s="3" t="s">
        <v>109</v>
      </c>
      <c r="BR688" s="4">
        <v>45125</v>
      </c>
      <c r="BS688" s="3" t="s">
        <v>6925</v>
      </c>
      <c r="BT688" s="4">
        <v>45125</v>
      </c>
      <c r="BU688" s="2" t="s">
        <v>6926</v>
      </c>
      <c r="BV688" s="38" t="s">
        <v>131</v>
      </c>
      <c r="BW688" s="9" t="s">
        <v>113</v>
      </c>
      <c r="BX688" s="10" t="s">
        <v>132</v>
      </c>
      <c r="BY688" s="9" t="s">
        <v>103</v>
      </c>
      <c r="BZ688" s="2" t="s">
        <v>142</v>
      </c>
      <c r="CA688" s="2" t="s">
        <v>6927</v>
      </c>
      <c r="CB688" s="3" t="s">
        <v>160</v>
      </c>
      <c r="CC688" s="3" t="s">
        <v>6928</v>
      </c>
      <c r="CD688" s="2" t="s">
        <v>6929</v>
      </c>
      <c r="CE688" s="12" t="s">
        <v>103</v>
      </c>
      <c r="CF688" s="175"/>
      <c r="CG688" s="175"/>
      <c r="CH688" s="182" t="s">
        <v>1055</v>
      </c>
      <c r="CI688" s="182" t="s">
        <v>246</v>
      </c>
      <c r="CJ688" s="182" t="s">
        <v>727</v>
      </c>
      <c r="CK688" s="182" t="s">
        <v>727</v>
      </c>
    </row>
    <row r="689" spans="1:89" ht="90" x14ac:dyDescent="0.25">
      <c r="A689" s="140">
        <v>793</v>
      </c>
      <c r="B689" s="2" t="s">
        <v>6930</v>
      </c>
      <c r="C689" s="3" t="s">
        <v>6931</v>
      </c>
      <c r="D689" s="3" t="s">
        <v>263</v>
      </c>
      <c r="E689" s="4">
        <v>45120</v>
      </c>
      <c r="F689" s="2" t="s">
        <v>6932</v>
      </c>
      <c r="G689" s="2" t="s">
        <v>91</v>
      </c>
      <c r="H689" s="11" t="s">
        <v>92</v>
      </c>
      <c r="I689" s="11" t="s">
        <v>93</v>
      </c>
      <c r="J689" s="5">
        <v>1026291195</v>
      </c>
      <c r="K689" s="3">
        <v>0</v>
      </c>
      <c r="L689" s="3" t="s">
        <v>94</v>
      </c>
      <c r="M689" s="3" t="s">
        <v>95</v>
      </c>
      <c r="N689" s="2" t="s">
        <v>6933</v>
      </c>
      <c r="O689" s="11" t="s">
        <v>253</v>
      </c>
      <c r="P689" s="3" t="s">
        <v>98</v>
      </c>
      <c r="Q689" s="3" t="s">
        <v>99</v>
      </c>
      <c r="R689" s="10" t="s">
        <v>653</v>
      </c>
      <c r="S689" s="10" t="s">
        <v>654</v>
      </c>
      <c r="T689" s="11">
        <v>52032888</v>
      </c>
      <c r="U689" s="10" t="s">
        <v>653</v>
      </c>
      <c r="V689" s="11" t="s">
        <v>655</v>
      </c>
      <c r="W689" s="3" t="s">
        <v>103</v>
      </c>
      <c r="X689" s="3" t="s">
        <v>103</v>
      </c>
      <c r="Y689" s="3" t="s">
        <v>104</v>
      </c>
      <c r="Z689" s="6">
        <v>32240403</v>
      </c>
      <c r="AA689" s="3" t="s">
        <v>103</v>
      </c>
      <c r="AB689" s="3" t="s">
        <v>103</v>
      </c>
      <c r="AC689" s="6">
        <v>5464476</v>
      </c>
      <c r="AD689" s="6" t="s">
        <v>103</v>
      </c>
      <c r="AE689" s="3">
        <v>102423</v>
      </c>
      <c r="AF689" s="3">
        <v>391223</v>
      </c>
      <c r="AG689" s="5">
        <v>2022011000068</v>
      </c>
      <c r="AH689" s="36">
        <v>45125</v>
      </c>
      <c r="AI689" s="4">
        <v>45131</v>
      </c>
      <c r="AJ689" s="3" t="s">
        <v>103</v>
      </c>
      <c r="AK689" s="3" t="s">
        <v>103</v>
      </c>
      <c r="AL689" s="5" t="s">
        <v>103</v>
      </c>
      <c r="AM689" s="3" t="s">
        <v>103</v>
      </c>
      <c r="AN689" s="4" t="s">
        <v>103</v>
      </c>
      <c r="AO689" s="7">
        <v>-2914384</v>
      </c>
      <c r="AP689" s="20">
        <v>45288</v>
      </c>
      <c r="AQ689" s="7">
        <v>14918004</v>
      </c>
      <c r="AR689" s="20">
        <v>45288</v>
      </c>
      <c r="AS689" s="7">
        <v>0</v>
      </c>
      <c r="AT689" s="3" t="s">
        <v>103</v>
      </c>
      <c r="AU689" s="7">
        <v>0</v>
      </c>
      <c r="AV689" s="3" t="s">
        <v>103</v>
      </c>
      <c r="AW689" s="7">
        <v>0</v>
      </c>
      <c r="AX689" s="3" t="s">
        <v>103</v>
      </c>
      <c r="AY689" s="7">
        <v>0</v>
      </c>
      <c r="AZ689" s="3" t="s">
        <v>103</v>
      </c>
      <c r="BA689" s="3">
        <v>1</v>
      </c>
      <c r="BB689" s="20">
        <v>45288</v>
      </c>
      <c r="BC689" s="3">
        <f t="shared" si="40"/>
        <v>75</v>
      </c>
      <c r="BD689" s="8">
        <f t="shared" si="41"/>
        <v>44244023</v>
      </c>
      <c r="BE689" s="154">
        <f>BF689+BG689+BH689</f>
        <v>14918004</v>
      </c>
      <c r="BF689" s="7">
        <v>14918004</v>
      </c>
      <c r="BG689" s="7">
        <v>0</v>
      </c>
      <c r="BH689" s="7">
        <v>0</v>
      </c>
      <c r="BI689" s="4">
        <v>45291</v>
      </c>
      <c r="BJ689" s="4">
        <v>45366</v>
      </c>
      <c r="BK689" s="183">
        <f t="shared" ca="1" si="42"/>
        <v>-763</v>
      </c>
      <c r="BL689" s="3" t="s">
        <v>127</v>
      </c>
      <c r="BM689" s="10" t="s">
        <v>95</v>
      </c>
      <c r="BN689" s="10" t="s">
        <v>107</v>
      </c>
      <c r="BO689" s="3" t="s">
        <v>6934</v>
      </c>
      <c r="BP689" s="3">
        <v>0</v>
      </c>
      <c r="BQ689" s="2" t="s">
        <v>109</v>
      </c>
      <c r="BR689" s="4">
        <v>45126</v>
      </c>
      <c r="BS689" s="3" t="s">
        <v>6935</v>
      </c>
      <c r="BT689" s="4">
        <v>45128</v>
      </c>
      <c r="BU689" s="2" t="s">
        <v>6936</v>
      </c>
      <c r="BV689" s="29" t="s">
        <v>6937</v>
      </c>
      <c r="BW689" s="124" t="s">
        <v>113</v>
      </c>
      <c r="BX689" s="11" t="s">
        <v>258</v>
      </c>
      <c r="BY689" s="9" t="s">
        <v>103</v>
      </c>
      <c r="BZ689" s="2" t="s">
        <v>6938</v>
      </c>
      <c r="CA689" s="2" t="s">
        <v>6939</v>
      </c>
      <c r="CB689" s="3" t="s">
        <v>117</v>
      </c>
      <c r="CC689" s="3" t="s">
        <v>6940</v>
      </c>
      <c r="CD689" s="2" t="s">
        <v>6941</v>
      </c>
      <c r="CE689" s="12" t="s">
        <v>103</v>
      </c>
      <c r="CF689" s="175"/>
      <c r="CG689" s="175"/>
      <c r="CH689" s="182" t="s">
        <v>245</v>
      </c>
      <c r="CI689" s="182" t="s">
        <v>246</v>
      </c>
      <c r="CJ689" s="182" t="s">
        <v>99</v>
      </c>
      <c r="CK689" s="182" t="s">
        <v>247</v>
      </c>
    </row>
    <row r="690" spans="1:89" ht="108" x14ac:dyDescent="0.25">
      <c r="A690" s="142" t="s">
        <v>5387</v>
      </c>
      <c r="B690" s="2" t="s">
        <v>6942</v>
      </c>
      <c r="C690" s="3" t="s">
        <v>6943</v>
      </c>
      <c r="D690" s="3" t="s">
        <v>1729</v>
      </c>
      <c r="E690" s="4">
        <v>45120</v>
      </c>
      <c r="F690" s="2" t="s">
        <v>6944</v>
      </c>
      <c r="G690" s="2" t="s">
        <v>91</v>
      </c>
      <c r="H690" s="2" t="s">
        <v>6202</v>
      </c>
      <c r="I690" s="2" t="s">
        <v>1453</v>
      </c>
      <c r="J690" s="5">
        <v>860014918</v>
      </c>
      <c r="K690" s="84">
        <v>7</v>
      </c>
      <c r="L690" s="3" t="s">
        <v>1735</v>
      </c>
      <c r="M690" s="3" t="s">
        <v>95</v>
      </c>
      <c r="N690" s="2" t="s">
        <v>6853</v>
      </c>
      <c r="O690" s="11" t="s">
        <v>97</v>
      </c>
      <c r="P690" s="3" t="s">
        <v>98</v>
      </c>
      <c r="Q690" s="9" t="s">
        <v>99</v>
      </c>
      <c r="R690" s="10" t="s">
        <v>1475</v>
      </c>
      <c r="S690" s="204" t="s">
        <v>6205</v>
      </c>
      <c r="T690" s="197">
        <v>1019009895</v>
      </c>
      <c r="U690" s="10" t="s">
        <v>1475</v>
      </c>
      <c r="V690" s="3" t="s">
        <v>103</v>
      </c>
      <c r="W690" s="3" t="s">
        <v>103</v>
      </c>
      <c r="X690" s="3" t="s">
        <v>103</v>
      </c>
      <c r="Y690" s="3" t="s">
        <v>103</v>
      </c>
      <c r="Z690" s="6">
        <v>0</v>
      </c>
      <c r="AA690" s="9" t="s">
        <v>103</v>
      </c>
      <c r="AB690" s="9" t="s">
        <v>103</v>
      </c>
      <c r="AC690" s="14" t="s">
        <v>103</v>
      </c>
      <c r="AD690" s="6" t="s">
        <v>103</v>
      </c>
      <c r="AE690" s="3" t="s">
        <v>103</v>
      </c>
      <c r="AF690" s="3" t="s">
        <v>103</v>
      </c>
      <c r="AG690" s="5" t="s">
        <v>103</v>
      </c>
      <c r="AH690" s="36">
        <v>45131</v>
      </c>
      <c r="AI690" s="4">
        <v>45131</v>
      </c>
      <c r="AJ690" s="3" t="s">
        <v>103</v>
      </c>
      <c r="AK690" s="3" t="s">
        <v>103</v>
      </c>
      <c r="AL690" s="5" t="s">
        <v>103</v>
      </c>
      <c r="AM690" s="3" t="s">
        <v>103</v>
      </c>
      <c r="AN690" s="4" t="s">
        <v>103</v>
      </c>
      <c r="AO690" s="7">
        <v>0</v>
      </c>
      <c r="AP690" s="3" t="s">
        <v>103</v>
      </c>
      <c r="AQ690" s="7">
        <v>0</v>
      </c>
      <c r="AR690" s="3" t="s">
        <v>103</v>
      </c>
      <c r="AS690" s="7">
        <v>0</v>
      </c>
      <c r="AT690" s="3" t="s">
        <v>103</v>
      </c>
      <c r="AU690" s="7">
        <v>0</v>
      </c>
      <c r="AV690" s="3" t="s">
        <v>103</v>
      </c>
      <c r="AW690" s="7">
        <v>0</v>
      </c>
      <c r="AX690" s="3" t="s">
        <v>103</v>
      </c>
      <c r="AY690" s="7">
        <v>0</v>
      </c>
      <c r="AZ690" s="3" t="s">
        <v>103</v>
      </c>
      <c r="BA690" s="3">
        <v>0</v>
      </c>
      <c r="BB690" s="13" t="s">
        <v>103</v>
      </c>
      <c r="BC690" s="3">
        <f t="shared" si="40"/>
        <v>0</v>
      </c>
      <c r="BD690" s="8">
        <f t="shared" si="41"/>
        <v>0</v>
      </c>
      <c r="BE690" s="43">
        <v>0</v>
      </c>
      <c r="BF690" s="43">
        <v>0</v>
      </c>
      <c r="BG690" s="43">
        <v>0</v>
      </c>
      <c r="BH690" s="43">
        <v>0</v>
      </c>
      <c r="BI690" s="4">
        <v>46948</v>
      </c>
      <c r="BJ690" s="4">
        <v>46948</v>
      </c>
      <c r="BK690" s="183">
        <f t="shared" ca="1" si="42"/>
        <v>819</v>
      </c>
      <c r="BL690" s="3" t="s">
        <v>106</v>
      </c>
      <c r="BM690" s="44" t="s">
        <v>95</v>
      </c>
      <c r="BN690" s="3" t="s">
        <v>103</v>
      </c>
      <c r="BO690" s="3" t="s">
        <v>103</v>
      </c>
      <c r="BP690" s="3" t="s">
        <v>103</v>
      </c>
      <c r="BQ690" s="3" t="s">
        <v>103</v>
      </c>
      <c r="BR690" s="3" t="s">
        <v>103</v>
      </c>
      <c r="BS690" s="3" t="s">
        <v>103</v>
      </c>
      <c r="BT690" s="3" t="s">
        <v>103</v>
      </c>
      <c r="BU690" s="3" t="s">
        <v>103</v>
      </c>
      <c r="BV690" s="38" t="s">
        <v>131</v>
      </c>
      <c r="BW690" s="9" t="s">
        <v>6207</v>
      </c>
      <c r="BX690" s="3" t="s">
        <v>6208</v>
      </c>
      <c r="BY690" s="9" t="s">
        <v>103</v>
      </c>
      <c r="BZ690" s="29" t="s">
        <v>103</v>
      </c>
      <c r="CA690" s="29" t="s">
        <v>103</v>
      </c>
      <c r="CB690" s="29" t="s">
        <v>103</v>
      </c>
      <c r="CC690" s="29" t="s">
        <v>103</v>
      </c>
      <c r="CD690" s="2" t="s">
        <v>6945</v>
      </c>
      <c r="CE690" s="12" t="s">
        <v>6207</v>
      </c>
      <c r="CF690" s="175"/>
      <c r="CG690" s="175"/>
      <c r="CH690" s="182" t="s">
        <v>1482</v>
      </c>
      <c r="CI690" s="182" t="s">
        <v>494</v>
      </c>
      <c r="CJ690" s="182" t="s">
        <v>99</v>
      </c>
      <c r="CK690" s="182" t="s">
        <v>1483</v>
      </c>
    </row>
    <row r="691" spans="1:89" ht="90" x14ac:dyDescent="0.25">
      <c r="A691" s="140">
        <v>368</v>
      </c>
      <c r="B691" s="29" t="s">
        <v>6946</v>
      </c>
      <c r="C691" s="3" t="s">
        <v>6947</v>
      </c>
      <c r="D691" s="3" t="s">
        <v>89</v>
      </c>
      <c r="E691" s="4">
        <v>45120</v>
      </c>
      <c r="F691" s="2" t="s">
        <v>6948</v>
      </c>
      <c r="G691" s="2" t="s">
        <v>6734</v>
      </c>
      <c r="H691" s="2" t="s">
        <v>6735</v>
      </c>
      <c r="I691" s="2" t="s">
        <v>1453</v>
      </c>
      <c r="J691" s="5">
        <v>900405496</v>
      </c>
      <c r="K691" s="3">
        <v>3</v>
      </c>
      <c r="L691" s="3" t="s">
        <v>1735</v>
      </c>
      <c r="M691" s="3" t="s">
        <v>95</v>
      </c>
      <c r="N691" s="29" t="s">
        <v>6949</v>
      </c>
      <c r="O691" s="11" t="s">
        <v>97</v>
      </c>
      <c r="P691" s="3" t="s">
        <v>336</v>
      </c>
      <c r="Q691" s="2" t="s">
        <v>179</v>
      </c>
      <c r="R691" s="10" t="s">
        <v>266</v>
      </c>
      <c r="S691" s="10" t="s">
        <v>267</v>
      </c>
      <c r="T691" s="10">
        <v>31905812</v>
      </c>
      <c r="U691" s="10" t="s">
        <v>266</v>
      </c>
      <c r="V691" s="10" t="s">
        <v>268</v>
      </c>
      <c r="W691" s="3" t="s">
        <v>103</v>
      </c>
      <c r="X691" s="3" t="s">
        <v>103</v>
      </c>
      <c r="Y691" s="3" t="s">
        <v>185</v>
      </c>
      <c r="Z691" s="6">
        <v>39122000</v>
      </c>
      <c r="AA691" s="3" t="s">
        <v>103</v>
      </c>
      <c r="AB691" s="3" t="s">
        <v>103</v>
      </c>
      <c r="AC691" s="6" t="s">
        <v>103</v>
      </c>
      <c r="AD691" s="6" t="s">
        <v>103</v>
      </c>
      <c r="AE691" s="3">
        <v>93123</v>
      </c>
      <c r="AF691" s="3">
        <v>395523</v>
      </c>
      <c r="AG691" s="5" t="s">
        <v>103</v>
      </c>
      <c r="AH691" s="36">
        <v>45125</v>
      </c>
      <c r="AI691" s="4">
        <v>45132</v>
      </c>
      <c r="AJ691" s="3" t="s">
        <v>103</v>
      </c>
      <c r="AK691" s="3" t="s">
        <v>103</v>
      </c>
      <c r="AL691" s="5" t="s">
        <v>103</v>
      </c>
      <c r="AM691" s="3" t="s">
        <v>103</v>
      </c>
      <c r="AN691" s="4" t="s">
        <v>103</v>
      </c>
      <c r="AO691" s="7">
        <v>0</v>
      </c>
      <c r="AP691" s="3" t="s">
        <v>103</v>
      </c>
      <c r="AQ691" s="7">
        <v>0</v>
      </c>
      <c r="AR691" s="3" t="s">
        <v>103</v>
      </c>
      <c r="AS691" s="7">
        <v>0</v>
      </c>
      <c r="AT691" s="3" t="s">
        <v>103</v>
      </c>
      <c r="AU691" s="7">
        <v>0</v>
      </c>
      <c r="AV691" s="3" t="s">
        <v>103</v>
      </c>
      <c r="AW691" s="7">
        <v>0</v>
      </c>
      <c r="AX691" s="3" t="s">
        <v>103</v>
      </c>
      <c r="AY691" s="7">
        <v>0</v>
      </c>
      <c r="AZ691" s="3" t="s">
        <v>103</v>
      </c>
      <c r="BA691" s="3">
        <v>1</v>
      </c>
      <c r="BB691" s="4">
        <v>45198</v>
      </c>
      <c r="BC691" s="3">
        <f t="shared" si="40"/>
        <v>61</v>
      </c>
      <c r="BD691" s="8">
        <f t="shared" si="41"/>
        <v>39122000</v>
      </c>
      <c r="BE691" s="43">
        <v>0</v>
      </c>
      <c r="BF691" s="43">
        <v>0</v>
      </c>
      <c r="BG691" s="43">
        <v>0</v>
      </c>
      <c r="BH691" s="43">
        <v>0</v>
      </c>
      <c r="BI691" s="4">
        <v>45199</v>
      </c>
      <c r="BJ691" s="4">
        <v>45260</v>
      </c>
      <c r="BK691" s="183">
        <f t="shared" ca="1" si="42"/>
        <v>-869</v>
      </c>
      <c r="BL691" s="3" t="s">
        <v>106</v>
      </c>
      <c r="BM691" s="2" t="s">
        <v>6950</v>
      </c>
      <c r="BN691" s="10" t="s">
        <v>107</v>
      </c>
      <c r="BO691" s="3" t="s">
        <v>6951</v>
      </c>
      <c r="BP691" s="2" t="s">
        <v>6952</v>
      </c>
      <c r="BQ691" s="2" t="s">
        <v>109</v>
      </c>
      <c r="BR691" s="36" t="s">
        <v>6953</v>
      </c>
      <c r="BS691" s="2" t="s">
        <v>6954</v>
      </c>
      <c r="BT691" s="36" t="s">
        <v>6955</v>
      </c>
      <c r="BU691" s="92" t="s">
        <v>6956</v>
      </c>
      <c r="BV691" s="29" t="s">
        <v>6957</v>
      </c>
      <c r="BW691" s="2" t="s">
        <v>113</v>
      </c>
      <c r="BX691" s="3" t="s">
        <v>2945</v>
      </c>
      <c r="BY691" s="9" t="s">
        <v>103</v>
      </c>
      <c r="BZ691" s="29" t="s">
        <v>103</v>
      </c>
      <c r="CA691" s="29" t="s">
        <v>103</v>
      </c>
      <c r="CB691" s="29" t="s">
        <v>103</v>
      </c>
      <c r="CC691" s="29" t="s">
        <v>103</v>
      </c>
      <c r="CD691" s="2" t="s">
        <v>6958</v>
      </c>
      <c r="CE691" s="12">
        <v>45911</v>
      </c>
      <c r="CF691" s="175"/>
      <c r="CG691" s="175"/>
      <c r="CH691" s="182" t="s">
        <v>275</v>
      </c>
      <c r="CI691" s="182" t="s">
        <v>121</v>
      </c>
      <c r="CJ691" s="182" t="s">
        <v>99</v>
      </c>
      <c r="CK691" s="182" t="s">
        <v>179</v>
      </c>
    </row>
    <row r="692" spans="1:89" ht="72" x14ac:dyDescent="0.25">
      <c r="A692" s="140">
        <v>843</v>
      </c>
      <c r="B692" s="2" t="s">
        <v>6959</v>
      </c>
      <c r="C692" s="3" t="s">
        <v>6960</v>
      </c>
      <c r="D692" s="3" t="s">
        <v>165</v>
      </c>
      <c r="E692" s="4">
        <v>45121</v>
      </c>
      <c r="F692" s="2" t="s">
        <v>6961</v>
      </c>
      <c r="G692" s="2" t="s">
        <v>91</v>
      </c>
      <c r="H692" s="11" t="s">
        <v>92</v>
      </c>
      <c r="I692" s="11" t="s">
        <v>93</v>
      </c>
      <c r="J692" s="5">
        <v>88179540</v>
      </c>
      <c r="K692" s="3">
        <v>5</v>
      </c>
      <c r="L692" s="3" t="s">
        <v>94</v>
      </c>
      <c r="M692" s="3" t="s">
        <v>95</v>
      </c>
      <c r="N692" s="2" t="s">
        <v>6962</v>
      </c>
      <c r="O692" s="11" t="s">
        <v>253</v>
      </c>
      <c r="P692" s="3" t="s">
        <v>98</v>
      </c>
      <c r="Q692" s="10" t="s">
        <v>99</v>
      </c>
      <c r="R692" s="10" t="s">
        <v>6844</v>
      </c>
      <c r="S692" s="2" t="s">
        <v>434</v>
      </c>
      <c r="T692" s="2">
        <v>60335962</v>
      </c>
      <c r="U692" s="10" t="s">
        <v>435</v>
      </c>
      <c r="V692" s="3" t="s">
        <v>103</v>
      </c>
      <c r="W692" s="3" t="s">
        <v>103</v>
      </c>
      <c r="X692" s="3" t="s">
        <v>103</v>
      </c>
      <c r="Y692" s="9" t="s">
        <v>104</v>
      </c>
      <c r="Z692" s="6">
        <v>21246388</v>
      </c>
      <c r="AA692" s="9" t="s">
        <v>103</v>
      </c>
      <c r="AB692" s="9" t="s">
        <v>103</v>
      </c>
      <c r="AC692" s="6">
        <v>3794000</v>
      </c>
      <c r="AD692" s="6" t="s">
        <v>103</v>
      </c>
      <c r="AE692" s="3">
        <v>100923</v>
      </c>
      <c r="AF692" s="3">
        <v>390323</v>
      </c>
      <c r="AG692" s="5">
        <v>2022011000068</v>
      </c>
      <c r="AH692" s="4">
        <v>45125</v>
      </c>
      <c r="AI692" s="4">
        <v>45126</v>
      </c>
      <c r="AJ692" s="3" t="s">
        <v>103</v>
      </c>
      <c r="AK692" s="3" t="s">
        <v>103</v>
      </c>
      <c r="AL692" s="5" t="s">
        <v>103</v>
      </c>
      <c r="AM692" s="3" t="s">
        <v>103</v>
      </c>
      <c r="AN692" s="4" t="s">
        <v>103</v>
      </c>
      <c r="AO692" s="7">
        <v>0</v>
      </c>
      <c r="AP692" s="3" t="s">
        <v>103</v>
      </c>
      <c r="AQ692" s="7">
        <v>0</v>
      </c>
      <c r="AR692" s="3" t="s">
        <v>103</v>
      </c>
      <c r="AS692" s="7">
        <v>0</v>
      </c>
      <c r="AT692" s="3" t="s">
        <v>103</v>
      </c>
      <c r="AU692" s="7">
        <v>0</v>
      </c>
      <c r="AV692" s="3" t="s">
        <v>103</v>
      </c>
      <c r="AW692" s="7">
        <v>0</v>
      </c>
      <c r="AX692" s="3" t="s">
        <v>103</v>
      </c>
      <c r="AY692" s="7">
        <v>0</v>
      </c>
      <c r="AZ692" s="3" t="s">
        <v>103</v>
      </c>
      <c r="BA692" s="3">
        <v>0</v>
      </c>
      <c r="BB692" s="13" t="s">
        <v>103</v>
      </c>
      <c r="BC692" s="3">
        <f t="shared" si="40"/>
        <v>0</v>
      </c>
      <c r="BD692" s="8">
        <f t="shared" si="41"/>
        <v>21246388</v>
      </c>
      <c r="BE692" s="43">
        <v>0</v>
      </c>
      <c r="BF692" s="43">
        <v>0</v>
      </c>
      <c r="BG692" s="43">
        <v>0</v>
      </c>
      <c r="BH692" s="43">
        <v>0</v>
      </c>
      <c r="BI692" s="4">
        <v>45291</v>
      </c>
      <c r="BJ692" s="4">
        <v>45291</v>
      </c>
      <c r="BK692" s="183">
        <f t="shared" ca="1" si="42"/>
        <v>-838</v>
      </c>
      <c r="BL692" s="3" t="s">
        <v>127</v>
      </c>
      <c r="BM692" s="10" t="s">
        <v>95</v>
      </c>
      <c r="BN692" s="3" t="s">
        <v>107</v>
      </c>
      <c r="BO692" s="3" t="s">
        <v>6963</v>
      </c>
      <c r="BP692" s="3">
        <v>0</v>
      </c>
      <c r="BQ692" s="2" t="s">
        <v>158</v>
      </c>
      <c r="BR692" s="4">
        <v>45125</v>
      </c>
      <c r="BS692" s="3" t="s">
        <v>6886</v>
      </c>
      <c r="BT692" s="4">
        <v>45125</v>
      </c>
      <c r="BU692" s="2" t="s">
        <v>6964</v>
      </c>
      <c r="BV692" s="38" t="s">
        <v>131</v>
      </c>
      <c r="BW692" s="9" t="s">
        <v>113</v>
      </c>
      <c r="BX692" s="10" t="s">
        <v>132</v>
      </c>
      <c r="BY692" s="9" t="s">
        <v>103</v>
      </c>
      <c r="BZ692" s="2" t="s">
        <v>6965</v>
      </c>
      <c r="CA692" s="3" t="s">
        <v>103</v>
      </c>
      <c r="CB692" s="3" t="s">
        <v>160</v>
      </c>
      <c r="CC692" s="3" t="s">
        <v>5180</v>
      </c>
      <c r="CD692" s="2" t="s">
        <v>6966</v>
      </c>
      <c r="CE692" s="12" t="s">
        <v>103</v>
      </c>
      <c r="CF692" s="175"/>
      <c r="CG692" s="175"/>
      <c r="CH692" s="182" t="s">
        <v>441</v>
      </c>
      <c r="CI692" s="182" t="s">
        <v>246</v>
      </c>
      <c r="CJ692" s="182" t="s">
        <v>99</v>
      </c>
      <c r="CK692" s="182" t="s">
        <v>442</v>
      </c>
    </row>
    <row r="693" spans="1:89" ht="90" x14ac:dyDescent="0.25">
      <c r="A693" s="140">
        <v>823</v>
      </c>
      <c r="B693" s="2" t="s">
        <v>6967</v>
      </c>
      <c r="C693" s="3" t="s">
        <v>6968</v>
      </c>
      <c r="D693" s="10" t="s">
        <v>250</v>
      </c>
      <c r="E693" s="4">
        <v>45121</v>
      </c>
      <c r="F693" s="2" t="s">
        <v>6969</v>
      </c>
      <c r="G693" s="2" t="s">
        <v>91</v>
      </c>
      <c r="H693" s="11" t="s">
        <v>92</v>
      </c>
      <c r="I693" s="11" t="s">
        <v>93</v>
      </c>
      <c r="J693" s="5">
        <v>1016039177</v>
      </c>
      <c r="K693" s="3">
        <v>3</v>
      </c>
      <c r="L693" s="3" t="s">
        <v>94</v>
      </c>
      <c r="M693" s="3" t="s">
        <v>95</v>
      </c>
      <c r="N693" s="2" t="s">
        <v>6970</v>
      </c>
      <c r="O693" s="11" t="s">
        <v>97</v>
      </c>
      <c r="P693" s="3" t="s">
        <v>98</v>
      </c>
      <c r="Q693" s="3" t="s">
        <v>99</v>
      </c>
      <c r="R693" s="10" t="s">
        <v>653</v>
      </c>
      <c r="S693" s="10" t="s">
        <v>654</v>
      </c>
      <c r="T693" s="11">
        <v>52032888</v>
      </c>
      <c r="U693" s="10" t="s">
        <v>653</v>
      </c>
      <c r="V693" s="11" t="s">
        <v>655</v>
      </c>
      <c r="W693" s="3" t="s">
        <v>103</v>
      </c>
      <c r="X693" s="3" t="s">
        <v>103</v>
      </c>
      <c r="Y693" s="3" t="s">
        <v>104</v>
      </c>
      <c r="Z693" s="6">
        <v>42754441</v>
      </c>
      <c r="AA693" s="3" t="s">
        <v>103</v>
      </c>
      <c r="AB693" s="3" t="s">
        <v>103</v>
      </c>
      <c r="AC693" s="6">
        <v>7589549</v>
      </c>
      <c r="AD693" s="6" t="s">
        <v>103</v>
      </c>
      <c r="AE693" s="3">
        <v>102023</v>
      </c>
      <c r="AF693" s="3">
        <v>390523</v>
      </c>
      <c r="AG693" s="5">
        <v>2022011000068</v>
      </c>
      <c r="AH693" s="36">
        <v>45125</v>
      </c>
      <c r="AI693" s="4">
        <v>45128</v>
      </c>
      <c r="AJ693" s="3" t="s">
        <v>103</v>
      </c>
      <c r="AK693" s="3" t="s">
        <v>103</v>
      </c>
      <c r="AL693" s="5" t="s">
        <v>103</v>
      </c>
      <c r="AM693" s="3" t="s">
        <v>103</v>
      </c>
      <c r="AN693" s="4" t="s">
        <v>103</v>
      </c>
      <c r="AO693" s="7">
        <v>-2023872</v>
      </c>
      <c r="AP693" s="20">
        <v>45288</v>
      </c>
      <c r="AQ693" s="7">
        <v>20719459</v>
      </c>
      <c r="AR693" s="20">
        <v>45288</v>
      </c>
      <c r="AS693" s="7">
        <v>0</v>
      </c>
      <c r="AT693" s="3" t="s">
        <v>103</v>
      </c>
      <c r="AU693" s="7">
        <v>0</v>
      </c>
      <c r="AV693" s="3" t="s">
        <v>103</v>
      </c>
      <c r="AW693" s="7">
        <v>0</v>
      </c>
      <c r="AX693" s="3" t="s">
        <v>103</v>
      </c>
      <c r="AY693" s="7">
        <v>0</v>
      </c>
      <c r="AZ693" s="3" t="s">
        <v>103</v>
      </c>
      <c r="BA693" s="3">
        <v>1</v>
      </c>
      <c r="BB693" s="20">
        <v>45288</v>
      </c>
      <c r="BC693" s="3">
        <f t="shared" si="40"/>
        <v>75</v>
      </c>
      <c r="BD693" s="8">
        <f t="shared" si="41"/>
        <v>61450028</v>
      </c>
      <c r="BE693" s="154">
        <f>BF693+BG693+BH693</f>
        <v>20719459</v>
      </c>
      <c r="BF693" s="7">
        <v>20719459</v>
      </c>
      <c r="BG693" s="7">
        <v>0</v>
      </c>
      <c r="BH693" s="7">
        <v>0</v>
      </c>
      <c r="BI693" s="4">
        <v>45291</v>
      </c>
      <c r="BJ693" s="4">
        <v>45366</v>
      </c>
      <c r="BK693" s="183">
        <f t="shared" ca="1" si="42"/>
        <v>-763</v>
      </c>
      <c r="BL693" s="3" t="s">
        <v>127</v>
      </c>
      <c r="BM693" s="10" t="s">
        <v>95</v>
      </c>
      <c r="BN693" s="10" t="s">
        <v>107</v>
      </c>
      <c r="BO693" s="3" t="s">
        <v>6971</v>
      </c>
      <c r="BP693" s="3">
        <v>0</v>
      </c>
      <c r="BQ693" s="2" t="s">
        <v>109</v>
      </c>
      <c r="BR693" s="4">
        <v>45126</v>
      </c>
      <c r="BS693" s="4" t="s">
        <v>6972</v>
      </c>
      <c r="BT693" s="4">
        <v>45128</v>
      </c>
      <c r="BU693" s="34" t="s">
        <v>6973</v>
      </c>
      <c r="BV693" s="29" t="s">
        <v>6974</v>
      </c>
      <c r="BW693" s="124" t="s">
        <v>113</v>
      </c>
      <c r="BX693" s="11" t="s">
        <v>258</v>
      </c>
      <c r="BY693" s="9" t="s">
        <v>103</v>
      </c>
      <c r="BZ693" s="2" t="s">
        <v>142</v>
      </c>
      <c r="CA693" s="2" t="s">
        <v>6975</v>
      </c>
      <c r="CB693" s="3" t="s">
        <v>160</v>
      </c>
      <c r="CC693" s="3" t="s">
        <v>6976</v>
      </c>
      <c r="CD693" s="2" t="s">
        <v>6977</v>
      </c>
      <c r="CE693" s="12" t="s">
        <v>103</v>
      </c>
      <c r="CF693" s="175"/>
      <c r="CG693" s="175"/>
      <c r="CH693" s="182" t="s">
        <v>245</v>
      </c>
      <c r="CI693" s="182" t="s">
        <v>246</v>
      </c>
      <c r="CJ693" s="182" t="s">
        <v>99</v>
      </c>
      <c r="CK693" s="182" t="s">
        <v>247</v>
      </c>
    </row>
    <row r="694" spans="1:89" ht="108" x14ac:dyDescent="0.25">
      <c r="A694" s="140">
        <v>751</v>
      </c>
      <c r="B694" s="2" t="s">
        <v>6978</v>
      </c>
      <c r="C694" s="3" t="s">
        <v>6979</v>
      </c>
      <c r="D694" s="3" t="s">
        <v>482</v>
      </c>
      <c r="E694" s="4">
        <v>45121</v>
      </c>
      <c r="F694" s="2" t="s">
        <v>6980</v>
      </c>
      <c r="G694" s="2" t="s">
        <v>91</v>
      </c>
      <c r="H694" s="11" t="s">
        <v>92</v>
      </c>
      <c r="I694" s="11" t="s">
        <v>93</v>
      </c>
      <c r="J694" s="5">
        <v>31610712</v>
      </c>
      <c r="K694" s="3">
        <v>6</v>
      </c>
      <c r="L694" s="3" t="s">
        <v>94</v>
      </c>
      <c r="M694" s="3" t="s">
        <v>508</v>
      </c>
      <c r="N694" s="2" t="s">
        <v>968</v>
      </c>
      <c r="O694" s="11" t="s">
        <v>97</v>
      </c>
      <c r="P694" s="3" t="s">
        <v>98</v>
      </c>
      <c r="Q694" s="3" t="s">
        <v>99</v>
      </c>
      <c r="R694" s="10" t="s">
        <v>653</v>
      </c>
      <c r="S694" s="10" t="s">
        <v>654</v>
      </c>
      <c r="T694" s="11">
        <v>52032888</v>
      </c>
      <c r="U694" s="10" t="s">
        <v>653</v>
      </c>
      <c r="V694" s="11" t="s">
        <v>655</v>
      </c>
      <c r="W694" s="3" t="s">
        <v>103</v>
      </c>
      <c r="X694" s="3" t="s">
        <v>103</v>
      </c>
      <c r="Y694" s="3" t="s">
        <v>104</v>
      </c>
      <c r="Z694" s="6">
        <v>45031297</v>
      </c>
      <c r="AA694" s="3" t="s">
        <v>103</v>
      </c>
      <c r="AB694" s="3" t="s">
        <v>103</v>
      </c>
      <c r="AC694" s="6">
        <v>7589549</v>
      </c>
      <c r="AD694" s="6" t="s">
        <v>103</v>
      </c>
      <c r="AE694" s="3">
        <v>90723</v>
      </c>
      <c r="AF694" s="3">
        <v>401223</v>
      </c>
      <c r="AG694" s="5">
        <v>2022011000068</v>
      </c>
      <c r="AH694" s="4">
        <v>45131</v>
      </c>
      <c r="AI694" s="4">
        <v>45133</v>
      </c>
      <c r="AJ694" s="3" t="s">
        <v>103</v>
      </c>
      <c r="AK694" s="3" t="s">
        <v>103</v>
      </c>
      <c r="AL694" s="5" t="s">
        <v>103</v>
      </c>
      <c r="AM694" s="3" t="s">
        <v>103</v>
      </c>
      <c r="AN694" s="4" t="s">
        <v>103</v>
      </c>
      <c r="AO694" s="7">
        <v>0</v>
      </c>
      <c r="AP694" s="3" t="s">
        <v>103</v>
      </c>
      <c r="AQ694" s="7">
        <v>0</v>
      </c>
      <c r="AR694" s="3" t="s">
        <v>103</v>
      </c>
      <c r="AS694" s="7">
        <v>0</v>
      </c>
      <c r="AT694" s="3" t="s">
        <v>103</v>
      </c>
      <c r="AU694" s="7">
        <v>0</v>
      </c>
      <c r="AV694" s="3" t="s">
        <v>103</v>
      </c>
      <c r="AW694" s="7">
        <v>0</v>
      </c>
      <c r="AX694" s="3" t="s">
        <v>103</v>
      </c>
      <c r="AY694" s="7">
        <v>0</v>
      </c>
      <c r="AZ694" s="3" t="s">
        <v>103</v>
      </c>
      <c r="BA694" s="3">
        <v>0</v>
      </c>
      <c r="BB694" s="13" t="s">
        <v>103</v>
      </c>
      <c r="BC694" s="3">
        <f t="shared" si="40"/>
        <v>0</v>
      </c>
      <c r="BD694" s="8">
        <f t="shared" si="41"/>
        <v>45031297</v>
      </c>
      <c r="BE694" s="43">
        <v>0</v>
      </c>
      <c r="BF694" s="43">
        <v>0</v>
      </c>
      <c r="BG694" s="43">
        <v>0</v>
      </c>
      <c r="BH694" s="43">
        <v>0</v>
      </c>
      <c r="BI694" s="4">
        <v>45291</v>
      </c>
      <c r="BJ694" s="4">
        <v>45291</v>
      </c>
      <c r="BK694" s="183">
        <f t="shared" ca="1" si="42"/>
        <v>-838</v>
      </c>
      <c r="BL694" s="3" t="s">
        <v>127</v>
      </c>
      <c r="BM694" s="11" t="s">
        <v>1551</v>
      </c>
      <c r="BN694" s="10" t="s">
        <v>107</v>
      </c>
      <c r="BO694" s="3" t="s">
        <v>6981</v>
      </c>
      <c r="BP694" s="3">
        <v>0</v>
      </c>
      <c r="BQ694" s="2" t="s">
        <v>5517</v>
      </c>
      <c r="BR694" s="4">
        <v>45132</v>
      </c>
      <c r="BS694" s="3" t="s">
        <v>6982</v>
      </c>
      <c r="BT694" s="4">
        <v>45133</v>
      </c>
      <c r="BU694" s="2" t="s">
        <v>6983</v>
      </c>
      <c r="BV694" s="3" t="s">
        <v>131</v>
      </c>
      <c r="BW694" s="124" t="s">
        <v>113</v>
      </c>
      <c r="BX694" s="10" t="s">
        <v>132</v>
      </c>
      <c r="BY694" s="9" t="s">
        <v>103</v>
      </c>
      <c r="BZ694" s="2" t="s">
        <v>1759</v>
      </c>
      <c r="CA694" s="3" t="s">
        <v>103</v>
      </c>
      <c r="CB694" s="3" t="s">
        <v>117</v>
      </c>
      <c r="CC694" s="2" t="s">
        <v>6984</v>
      </c>
      <c r="CD694" s="2" t="s">
        <v>6985</v>
      </c>
      <c r="CE694" s="12" t="s">
        <v>103</v>
      </c>
      <c r="CF694" s="175"/>
      <c r="CG694" s="175"/>
      <c r="CH694" s="182" t="s">
        <v>245</v>
      </c>
      <c r="CI694" s="182" t="s">
        <v>246</v>
      </c>
      <c r="CJ694" s="182" t="s">
        <v>99</v>
      </c>
      <c r="CK694" s="182" t="s">
        <v>247</v>
      </c>
    </row>
    <row r="695" spans="1:89" ht="108" x14ac:dyDescent="0.25">
      <c r="A695" s="140">
        <v>841</v>
      </c>
      <c r="B695" s="2" t="s">
        <v>6986</v>
      </c>
      <c r="C695" s="3" t="s">
        <v>6987</v>
      </c>
      <c r="D695" s="3" t="s">
        <v>165</v>
      </c>
      <c r="E695" s="4">
        <v>45121</v>
      </c>
      <c r="F695" s="2" t="s">
        <v>5184</v>
      </c>
      <c r="G695" s="2" t="s">
        <v>91</v>
      </c>
      <c r="H695" s="11" t="s">
        <v>92</v>
      </c>
      <c r="I695" s="11" t="s">
        <v>93</v>
      </c>
      <c r="J695" s="5">
        <v>1030595688</v>
      </c>
      <c r="K695" s="3">
        <v>1</v>
      </c>
      <c r="L695" s="3" t="s">
        <v>94</v>
      </c>
      <c r="M695" s="3" t="s">
        <v>95</v>
      </c>
      <c r="N695" s="2" t="s">
        <v>6988</v>
      </c>
      <c r="O695" s="11" t="s">
        <v>97</v>
      </c>
      <c r="P695" s="3" t="s">
        <v>98</v>
      </c>
      <c r="Q695" s="3" t="s">
        <v>99</v>
      </c>
      <c r="R695" s="10" t="s">
        <v>6844</v>
      </c>
      <c r="S695" s="2" t="s">
        <v>434</v>
      </c>
      <c r="T695" s="2">
        <v>60335962</v>
      </c>
      <c r="U695" s="10" t="s">
        <v>435</v>
      </c>
      <c r="V695" s="3" t="s">
        <v>103</v>
      </c>
      <c r="W695" s="3" t="s">
        <v>103</v>
      </c>
      <c r="X695" s="3" t="s">
        <v>103</v>
      </c>
      <c r="Y695" s="3" t="s">
        <v>104</v>
      </c>
      <c r="Z695" s="6">
        <v>27200930</v>
      </c>
      <c r="AA695" s="3" t="s">
        <v>103</v>
      </c>
      <c r="AB695" s="3" t="s">
        <v>103</v>
      </c>
      <c r="AC695" s="6">
        <v>4857310</v>
      </c>
      <c r="AD695" s="6" t="s">
        <v>103</v>
      </c>
      <c r="AE695" s="3">
        <v>100123</v>
      </c>
      <c r="AF695" s="3">
        <v>398623</v>
      </c>
      <c r="AG695" s="5">
        <v>2022011000068</v>
      </c>
      <c r="AH695" s="4">
        <v>45128</v>
      </c>
      <c r="AI695" s="4">
        <v>45131</v>
      </c>
      <c r="AJ695" s="3" t="s">
        <v>103</v>
      </c>
      <c r="AK695" s="3" t="s">
        <v>103</v>
      </c>
      <c r="AL695" s="5" t="s">
        <v>103</v>
      </c>
      <c r="AM695" s="3" t="s">
        <v>103</v>
      </c>
      <c r="AN695" s="4" t="s">
        <v>103</v>
      </c>
      <c r="AO695" s="7">
        <v>-1619100</v>
      </c>
      <c r="AP695" s="4">
        <v>45282</v>
      </c>
      <c r="AQ695" s="7">
        <v>13260454</v>
      </c>
      <c r="AR695" s="4">
        <v>45282</v>
      </c>
      <c r="AS695" s="7">
        <v>0</v>
      </c>
      <c r="AT695" s="3" t="s">
        <v>103</v>
      </c>
      <c r="AU695" s="7">
        <v>0</v>
      </c>
      <c r="AV695" s="3" t="s">
        <v>103</v>
      </c>
      <c r="AW695" s="7">
        <v>0</v>
      </c>
      <c r="AX695" s="3" t="s">
        <v>103</v>
      </c>
      <c r="AY695" s="7">
        <v>0</v>
      </c>
      <c r="AZ695" s="3" t="s">
        <v>103</v>
      </c>
      <c r="BA695" s="3">
        <v>1</v>
      </c>
      <c r="BB695" s="4">
        <v>45282</v>
      </c>
      <c r="BC695" s="3">
        <f t="shared" si="40"/>
        <v>106</v>
      </c>
      <c r="BD695" s="8">
        <f t="shared" si="41"/>
        <v>38842284</v>
      </c>
      <c r="BE695" s="154">
        <f>BF695+BG695+BH695</f>
        <v>13260454</v>
      </c>
      <c r="BF695" s="7">
        <v>13260454</v>
      </c>
      <c r="BG695" s="7">
        <v>0</v>
      </c>
      <c r="BH695" s="7">
        <v>0</v>
      </c>
      <c r="BI695" s="4">
        <v>45291</v>
      </c>
      <c r="BJ695" s="4">
        <v>45397</v>
      </c>
      <c r="BK695" s="183">
        <f t="shared" ca="1" si="42"/>
        <v>-732</v>
      </c>
      <c r="BL695" s="3" t="s">
        <v>127</v>
      </c>
      <c r="BM695" s="10" t="s">
        <v>95</v>
      </c>
      <c r="BN695" s="10" t="s">
        <v>107</v>
      </c>
      <c r="BO695" s="3" t="s">
        <v>6989</v>
      </c>
      <c r="BP695" s="3">
        <v>0</v>
      </c>
      <c r="BQ695" s="2" t="s">
        <v>158</v>
      </c>
      <c r="BR695" s="4">
        <v>45128</v>
      </c>
      <c r="BS695" s="3" t="s">
        <v>6990</v>
      </c>
      <c r="BT695" s="4">
        <v>45128</v>
      </c>
      <c r="BU695" s="34" t="s">
        <v>6991</v>
      </c>
      <c r="BV695" s="29" t="s">
        <v>6992</v>
      </c>
      <c r="BW695" s="9" t="s">
        <v>113</v>
      </c>
      <c r="BX695" s="11" t="s">
        <v>258</v>
      </c>
      <c r="BY695" s="9" t="s">
        <v>103</v>
      </c>
      <c r="BZ695" s="2" t="s">
        <v>5095</v>
      </c>
      <c r="CA695" s="3" t="s">
        <v>103</v>
      </c>
      <c r="CB695" s="3" t="s">
        <v>117</v>
      </c>
      <c r="CC695" s="3" t="s">
        <v>5191</v>
      </c>
      <c r="CD695" s="2" t="s">
        <v>6993</v>
      </c>
      <c r="CE695" s="12" t="s">
        <v>103</v>
      </c>
      <c r="CF695" s="175"/>
      <c r="CG695" s="175"/>
      <c r="CH695" s="182" t="s">
        <v>441</v>
      </c>
      <c r="CI695" s="182" t="s">
        <v>246</v>
      </c>
      <c r="CJ695" s="182" t="s">
        <v>99</v>
      </c>
      <c r="CK695" s="182" t="s">
        <v>442</v>
      </c>
    </row>
    <row r="696" spans="1:89" ht="90" x14ac:dyDescent="0.25">
      <c r="A696" s="140">
        <v>785</v>
      </c>
      <c r="B696" s="2" t="s">
        <v>6994</v>
      </c>
      <c r="C696" s="3" t="s">
        <v>6995</v>
      </c>
      <c r="D696" s="3" t="s">
        <v>1408</v>
      </c>
      <c r="E696" s="4">
        <v>45124</v>
      </c>
      <c r="F696" s="2" t="s">
        <v>6996</v>
      </c>
      <c r="G696" s="2" t="s">
        <v>91</v>
      </c>
      <c r="H696" s="11" t="s">
        <v>92</v>
      </c>
      <c r="I696" s="11" t="s">
        <v>93</v>
      </c>
      <c r="J696" s="5">
        <v>79561303</v>
      </c>
      <c r="K696" s="3">
        <v>0</v>
      </c>
      <c r="L696" s="3" t="s">
        <v>94</v>
      </c>
      <c r="M696" s="3" t="s">
        <v>95</v>
      </c>
      <c r="N696" s="2" t="s">
        <v>6997</v>
      </c>
      <c r="O696" s="11" t="s">
        <v>97</v>
      </c>
      <c r="P696" s="3" t="s">
        <v>98</v>
      </c>
      <c r="Q696" s="3" t="s">
        <v>99</v>
      </c>
      <c r="R696" s="10" t="s">
        <v>783</v>
      </c>
      <c r="S696" s="2" t="s">
        <v>6768</v>
      </c>
      <c r="T696" s="2">
        <v>53069577</v>
      </c>
      <c r="U696" s="10" t="s">
        <v>783</v>
      </c>
      <c r="V696" s="3" t="s">
        <v>103</v>
      </c>
      <c r="W696" s="3" t="s">
        <v>103</v>
      </c>
      <c r="X696" s="3" t="s">
        <v>103</v>
      </c>
      <c r="Y696" s="3" t="s">
        <v>104</v>
      </c>
      <c r="Z696" s="6">
        <v>47298068</v>
      </c>
      <c r="AA696" s="3" t="s">
        <v>103</v>
      </c>
      <c r="AB696" s="3" t="s">
        <v>103</v>
      </c>
      <c r="AC696" s="6">
        <v>8652088</v>
      </c>
      <c r="AD696" s="6" t="s">
        <v>103</v>
      </c>
      <c r="AE696" s="3">
        <v>101823</v>
      </c>
      <c r="AF696" s="3">
        <v>403623</v>
      </c>
      <c r="AG696" s="5">
        <v>2022011000049</v>
      </c>
      <c r="AH696" s="36">
        <v>45131</v>
      </c>
      <c r="AI696" s="33">
        <v>45133</v>
      </c>
      <c r="AJ696" s="3" t="s">
        <v>103</v>
      </c>
      <c r="AK696" s="3" t="s">
        <v>103</v>
      </c>
      <c r="AL696" s="5" t="s">
        <v>103</v>
      </c>
      <c r="AM696" s="3" t="s">
        <v>103</v>
      </c>
      <c r="AN696" s="4" t="s">
        <v>103</v>
      </c>
      <c r="AO696" s="7">
        <v>0</v>
      </c>
      <c r="AP696" s="3" t="s">
        <v>103</v>
      </c>
      <c r="AQ696" s="7">
        <v>0</v>
      </c>
      <c r="AR696" s="3" t="s">
        <v>103</v>
      </c>
      <c r="AS696" s="7">
        <v>0</v>
      </c>
      <c r="AT696" s="3" t="s">
        <v>103</v>
      </c>
      <c r="AU696" s="7">
        <v>0</v>
      </c>
      <c r="AV696" s="3" t="s">
        <v>103</v>
      </c>
      <c r="AW696" s="7">
        <v>0</v>
      </c>
      <c r="AX696" s="3" t="s">
        <v>103</v>
      </c>
      <c r="AY696" s="7">
        <v>0</v>
      </c>
      <c r="AZ696" s="3" t="s">
        <v>103</v>
      </c>
      <c r="BA696" s="3">
        <v>0</v>
      </c>
      <c r="BB696" s="13" t="s">
        <v>103</v>
      </c>
      <c r="BC696" s="3">
        <f t="shared" si="40"/>
        <v>0</v>
      </c>
      <c r="BD696" s="8">
        <f t="shared" si="41"/>
        <v>47298068</v>
      </c>
      <c r="BE696" s="43">
        <v>0</v>
      </c>
      <c r="BF696" s="43">
        <v>0</v>
      </c>
      <c r="BG696" s="43">
        <v>0</v>
      </c>
      <c r="BH696" s="43">
        <v>0</v>
      </c>
      <c r="BI696" s="4">
        <v>45291</v>
      </c>
      <c r="BJ696" s="4">
        <v>45291</v>
      </c>
      <c r="BK696" s="183">
        <f t="shared" ca="1" si="42"/>
        <v>-838</v>
      </c>
      <c r="BL696" s="3" t="s">
        <v>127</v>
      </c>
      <c r="BM696" s="10" t="s">
        <v>95</v>
      </c>
      <c r="BN696" s="10" t="s">
        <v>107</v>
      </c>
      <c r="BO696" s="3" t="s">
        <v>6998</v>
      </c>
      <c r="BP696" s="3">
        <v>0</v>
      </c>
      <c r="BQ696" s="2" t="s">
        <v>158</v>
      </c>
      <c r="BR696" s="4">
        <v>45132</v>
      </c>
      <c r="BS696" s="3" t="s">
        <v>6999</v>
      </c>
      <c r="BT696" s="4">
        <v>45133</v>
      </c>
      <c r="BU696" s="10" t="s">
        <v>7000</v>
      </c>
      <c r="BV696" s="38" t="s">
        <v>131</v>
      </c>
      <c r="BW696" s="9" t="s">
        <v>113</v>
      </c>
      <c r="BX696" s="10" t="s">
        <v>132</v>
      </c>
      <c r="BY696" s="9" t="s">
        <v>103</v>
      </c>
      <c r="BZ696" s="11" t="s">
        <v>788</v>
      </c>
      <c r="CA696" s="2" t="s">
        <v>7001</v>
      </c>
      <c r="CB696" s="3" t="s">
        <v>160</v>
      </c>
      <c r="CC696" s="3" t="s">
        <v>7002</v>
      </c>
      <c r="CD696" s="2" t="s">
        <v>7003</v>
      </c>
      <c r="CE696" s="12" t="s">
        <v>103</v>
      </c>
      <c r="CF696" s="175"/>
      <c r="CG696" s="175"/>
      <c r="CH696" s="182" t="s">
        <v>791</v>
      </c>
      <c r="CI696" s="182" t="s">
        <v>121</v>
      </c>
      <c r="CJ696" s="182" t="s">
        <v>99</v>
      </c>
      <c r="CK696" s="182" t="s">
        <v>792</v>
      </c>
    </row>
    <row r="697" spans="1:89" ht="108" x14ac:dyDescent="0.25">
      <c r="A697" s="140">
        <v>813</v>
      </c>
      <c r="B697" s="2" t="s">
        <v>7004</v>
      </c>
      <c r="C697" s="3" t="s">
        <v>7005</v>
      </c>
      <c r="D697" s="3" t="s">
        <v>165</v>
      </c>
      <c r="E697" s="4">
        <v>45124</v>
      </c>
      <c r="F697" s="2" t="s">
        <v>7006</v>
      </c>
      <c r="G697" s="2" t="s">
        <v>91</v>
      </c>
      <c r="H697" s="11" t="s">
        <v>92</v>
      </c>
      <c r="I697" s="11" t="s">
        <v>93</v>
      </c>
      <c r="J697" s="5">
        <v>1010169744</v>
      </c>
      <c r="K697" s="3">
        <v>5</v>
      </c>
      <c r="L697" s="3" t="s">
        <v>94</v>
      </c>
      <c r="M697" s="3" t="s">
        <v>95</v>
      </c>
      <c r="N697" s="2" t="s">
        <v>7007</v>
      </c>
      <c r="O697" s="10" t="s">
        <v>384</v>
      </c>
      <c r="P697" s="3" t="s">
        <v>98</v>
      </c>
      <c r="Q697" s="3" t="s">
        <v>99</v>
      </c>
      <c r="R697" s="10" t="s">
        <v>2937</v>
      </c>
      <c r="S697" s="2" t="s">
        <v>2938</v>
      </c>
      <c r="T697" s="26">
        <v>52818254</v>
      </c>
      <c r="U697" s="2" t="s">
        <v>2939</v>
      </c>
      <c r="V697" s="3" t="s">
        <v>103</v>
      </c>
      <c r="W697" s="122" t="s">
        <v>2940</v>
      </c>
      <c r="X697" s="2" t="s">
        <v>103</v>
      </c>
      <c r="Y697" s="3" t="s">
        <v>104</v>
      </c>
      <c r="Z697" s="6">
        <v>48163274</v>
      </c>
      <c r="AA697" s="3" t="s">
        <v>103</v>
      </c>
      <c r="AB697" s="3" t="s">
        <v>103</v>
      </c>
      <c r="AC697" s="6">
        <v>8652088</v>
      </c>
      <c r="AD697" s="6" t="s">
        <v>103</v>
      </c>
      <c r="AE697" s="3">
        <v>101423</v>
      </c>
      <c r="AF697" s="3">
        <v>398823</v>
      </c>
      <c r="AG697" s="5">
        <v>2022011000068</v>
      </c>
      <c r="AH697" s="4">
        <v>45128</v>
      </c>
      <c r="AI697" s="4">
        <v>45131</v>
      </c>
      <c r="AJ697" s="3" t="s">
        <v>103</v>
      </c>
      <c r="AK697" s="3" t="s">
        <v>103</v>
      </c>
      <c r="AL697" s="5" t="s">
        <v>103</v>
      </c>
      <c r="AM697" s="3" t="s">
        <v>103</v>
      </c>
      <c r="AN697" s="4" t="s">
        <v>103</v>
      </c>
      <c r="AO697" s="7">
        <v>-2595618</v>
      </c>
      <c r="AP697" s="20">
        <v>45289</v>
      </c>
      <c r="AQ697" s="7">
        <v>23620200</v>
      </c>
      <c r="AR697" s="20">
        <v>45289</v>
      </c>
      <c r="AS697" s="7">
        <v>0</v>
      </c>
      <c r="AT697" s="3" t="s">
        <v>103</v>
      </c>
      <c r="AU697" s="7">
        <v>0</v>
      </c>
      <c r="AV697" s="3" t="s">
        <v>103</v>
      </c>
      <c r="AW697" s="7">
        <v>0</v>
      </c>
      <c r="AX697" s="3" t="s">
        <v>103</v>
      </c>
      <c r="AY697" s="7">
        <v>0</v>
      </c>
      <c r="AZ697" s="3" t="s">
        <v>103</v>
      </c>
      <c r="BA697" s="10">
        <v>1</v>
      </c>
      <c r="BB697" s="20">
        <v>45289</v>
      </c>
      <c r="BC697" s="3">
        <f t="shared" si="40"/>
        <v>75</v>
      </c>
      <c r="BD697" s="8">
        <f t="shared" si="41"/>
        <v>69187856</v>
      </c>
      <c r="BE697" s="154">
        <f>BF697+BG697+BH697</f>
        <v>23620200</v>
      </c>
      <c r="BF697" s="7">
        <v>23620200</v>
      </c>
      <c r="BG697" s="7">
        <v>0</v>
      </c>
      <c r="BH697" s="7">
        <v>0</v>
      </c>
      <c r="BI697" s="4">
        <v>45291</v>
      </c>
      <c r="BJ697" s="80">
        <v>45366</v>
      </c>
      <c r="BK697" s="183">
        <f t="shared" ca="1" si="42"/>
        <v>-763</v>
      </c>
      <c r="BL697" s="3" t="s">
        <v>127</v>
      </c>
      <c r="BM697" s="10" t="s">
        <v>95</v>
      </c>
      <c r="BN697" s="10" t="s">
        <v>107</v>
      </c>
      <c r="BO697" s="3" t="s">
        <v>7008</v>
      </c>
      <c r="BP697" s="3">
        <v>0</v>
      </c>
      <c r="BQ697" s="2" t="s">
        <v>158</v>
      </c>
      <c r="BR697" s="4">
        <v>45128</v>
      </c>
      <c r="BS697" s="3" t="s">
        <v>7009</v>
      </c>
      <c r="BT697" s="4">
        <v>45131</v>
      </c>
      <c r="BU697" s="2" t="s">
        <v>7010</v>
      </c>
      <c r="BV697" s="29" t="s">
        <v>7011</v>
      </c>
      <c r="BW697" s="9" t="s">
        <v>113</v>
      </c>
      <c r="BX697" s="11" t="s">
        <v>258</v>
      </c>
      <c r="BY697" s="9" t="s">
        <v>103</v>
      </c>
      <c r="BZ697" s="10" t="s">
        <v>2840</v>
      </c>
      <c r="CA697" s="3" t="s">
        <v>142</v>
      </c>
      <c r="CB697" s="3" t="s">
        <v>160</v>
      </c>
      <c r="CC697" s="3" t="s">
        <v>3678</v>
      </c>
      <c r="CD697" s="2" t="s">
        <v>7012</v>
      </c>
      <c r="CE697" s="12" t="s">
        <v>103</v>
      </c>
      <c r="CF697" s="175"/>
      <c r="CG697" s="175"/>
      <c r="CH697" s="182" t="s">
        <v>726</v>
      </c>
      <c r="CI697" s="182" t="s">
        <v>246</v>
      </c>
      <c r="CJ697" s="182" t="s">
        <v>727</v>
      </c>
      <c r="CK697" s="182" t="s">
        <v>2949</v>
      </c>
    </row>
    <row r="698" spans="1:89" ht="72" x14ac:dyDescent="0.25">
      <c r="A698" s="140">
        <v>277</v>
      </c>
      <c r="B698" s="11" t="s">
        <v>7013</v>
      </c>
      <c r="C698" s="3" t="s">
        <v>7014</v>
      </c>
      <c r="D698" s="10" t="s">
        <v>250</v>
      </c>
      <c r="E698" s="4">
        <v>45124</v>
      </c>
      <c r="F698" s="2" t="s">
        <v>7015</v>
      </c>
      <c r="G698" s="2" t="s">
        <v>91</v>
      </c>
      <c r="H698" s="11" t="s">
        <v>1452</v>
      </c>
      <c r="I698" s="2" t="s">
        <v>1453</v>
      </c>
      <c r="J698" s="5">
        <v>900403255</v>
      </c>
      <c r="K698" s="3">
        <v>6</v>
      </c>
      <c r="L698" s="3" t="s">
        <v>1735</v>
      </c>
      <c r="M698" s="3" t="s">
        <v>95</v>
      </c>
      <c r="N698" s="2" t="s">
        <v>7016</v>
      </c>
      <c r="O698" s="11" t="s">
        <v>97</v>
      </c>
      <c r="P698" s="3" t="s">
        <v>1388</v>
      </c>
      <c r="Q698" s="2" t="s">
        <v>6327</v>
      </c>
      <c r="R698" s="10" t="s">
        <v>4107</v>
      </c>
      <c r="S698" s="2" t="s">
        <v>4108</v>
      </c>
      <c r="T698" s="26">
        <v>39707567</v>
      </c>
      <c r="U698" s="10" t="s">
        <v>4107</v>
      </c>
      <c r="V698" s="3" t="s">
        <v>103</v>
      </c>
      <c r="W698" s="3" t="s">
        <v>103</v>
      </c>
      <c r="X698" s="3" t="s">
        <v>103</v>
      </c>
      <c r="Y698" s="3" t="s">
        <v>185</v>
      </c>
      <c r="Z698" s="6">
        <v>36193731</v>
      </c>
      <c r="AA698" s="3" t="s">
        <v>103</v>
      </c>
      <c r="AB698" s="3" t="s">
        <v>103</v>
      </c>
      <c r="AC698" s="6" t="s">
        <v>103</v>
      </c>
      <c r="AD698" s="6" t="s">
        <v>103</v>
      </c>
      <c r="AE698" s="3">
        <v>92423</v>
      </c>
      <c r="AF698" s="3">
        <v>391123</v>
      </c>
      <c r="AG698" s="5" t="s">
        <v>103</v>
      </c>
      <c r="AH698" s="4">
        <v>45126</v>
      </c>
      <c r="AI698" s="4">
        <v>45138</v>
      </c>
      <c r="AJ698" s="3" t="s">
        <v>103</v>
      </c>
      <c r="AK698" s="3" t="s">
        <v>103</v>
      </c>
      <c r="AL698" s="5" t="s">
        <v>103</v>
      </c>
      <c r="AM698" s="3" t="s">
        <v>103</v>
      </c>
      <c r="AN698" s="4" t="s">
        <v>103</v>
      </c>
      <c r="AO698" s="7">
        <v>0</v>
      </c>
      <c r="AP698" s="3" t="s">
        <v>103</v>
      </c>
      <c r="AQ698" s="7">
        <v>0</v>
      </c>
      <c r="AR698" s="3" t="s">
        <v>103</v>
      </c>
      <c r="AS698" s="7">
        <v>0</v>
      </c>
      <c r="AT698" s="3" t="s">
        <v>103</v>
      </c>
      <c r="AU698" s="7">
        <v>0</v>
      </c>
      <c r="AV698" s="3" t="s">
        <v>103</v>
      </c>
      <c r="AW698" s="7">
        <v>0</v>
      </c>
      <c r="AX698" s="3" t="s">
        <v>103</v>
      </c>
      <c r="AY698" s="7">
        <v>0</v>
      </c>
      <c r="AZ698" s="3" t="s">
        <v>103</v>
      </c>
      <c r="BA698" s="3">
        <v>0</v>
      </c>
      <c r="BB698" s="3" t="s">
        <v>103</v>
      </c>
      <c r="BC698" s="3">
        <f t="shared" si="40"/>
        <v>0</v>
      </c>
      <c r="BD698" s="8">
        <f t="shared" si="41"/>
        <v>36193731</v>
      </c>
      <c r="BE698" s="43">
        <v>0</v>
      </c>
      <c r="BF698" s="43">
        <v>0</v>
      </c>
      <c r="BG698" s="43">
        <v>0</v>
      </c>
      <c r="BH698" s="43">
        <v>0</v>
      </c>
      <c r="BI698" s="4">
        <v>45224</v>
      </c>
      <c r="BJ698" s="4">
        <v>45224</v>
      </c>
      <c r="BK698" s="183">
        <f t="shared" ca="1" si="42"/>
        <v>-905</v>
      </c>
      <c r="BL698" s="3" t="s">
        <v>106</v>
      </c>
      <c r="BM698" s="3" t="s">
        <v>6316</v>
      </c>
      <c r="BN698" s="2" t="s">
        <v>7017</v>
      </c>
      <c r="BO698" s="2" t="s">
        <v>7018</v>
      </c>
      <c r="BP698" s="2" t="s">
        <v>206</v>
      </c>
      <c r="BQ698" s="2" t="s">
        <v>6602</v>
      </c>
      <c r="BR698" s="4">
        <v>45132</v>
      </c>
      <c r="BS698" s="3" t="s">
        <v>7019</v>
      </c>
      <c r="BT698" s="4">
        <v>45133</v>
      </c>
      <c r="BU698" s="34" t="s">
        <v>7020</v>
      </c>
      <c r="BV698" s="38" t="s">
        <v>7021</v>
      </c>
      <c r="BW698" s="2" t="s">
        <v>113</v>
      </c>
      <c r="BX698" s="10" t="s">
        <v>132</v>
      </c>
      <c r="BY698" s="9" t="s">
        <v>103</v>
      </c>
      <c r="BZ698" s="29" t="s">
        <v>103</v>
      </c>
      <c r="CA698" s="29" t="s">
        <v>103</v>
      </c>
      <c r="CB698" s="29" t="s">
        <v>103</v>
      </c>
      <c r="CC698" s="29" t="s">
        <v>103</v>
      </c>
      <c r="CD698" s="2" t="s">
        <v>7022</v>
      </c>
      <c r="CE698" s="12">
        <v>45517</v>
      </c>
      <c r="CF698" s="175"/>
      <c r="CG698" s="175"/>
      <c r="CH698" s="182" t="s">
        <v>347</v>
      </c>
      <c r="CI698" s="182" t="s">
        <v>121</v>
      </c>
      <c r="CJ698" s="182" t="s">
        <v>99</v>
      </c>
      <c r="CK698" s="182" t="s">
        <v>179</v>
      </c>
    </row>
    <row r="699" spans="1:89" ht="90" x14ac:dyDescent="0.25">
      <c r="A699" s="140">
        <v>220</v>
      </c>
      <c r="B699" s="10" t="s">
        <v>7023</v>
      </c>
      <c r="C699" s="3" t="s">
        <v>7024</v>
      </c>
      <c r="D699" s="3" t="s">
        <v>1729</v>
      </c>
      <c r="E699" s="4">
        <v>45125</v>
      </c>
      <c r="F699" s="2" t="s">
        <v>7025</v>
      </c>
      <c r="G699" s="2" t="s">
        <v>91</v>
      </c>
      <c r="H699" s="11" t="s">
        <v>92</v>
      </c>
      <c r="I699" s="11" t="s">
        <v>93</v>
      </c>
      <c r="J699" s="5">
        <v>35475578</v>
      </c>
      <c r="K699" s="3">
        <v>0</v>
      </c>
      <c r="L699" s="3" t="s">
        <v>94</v>
      </c>
      <c r="M699" s="3" t="s">
        <v>95</v>
      </c>
      <c r="N699" s="2" t="s">
        <v>7026</v>
      </c>
      <c r="O699" s="10" t="s">
        <v>384</v>
      </c>
      <c r="P699" s="3" t="s">
        <v>98</v>
      </c>
      <c r="Q699" s="3" t="s">
        <v>99</v>
      </c>
      <c r="R699" s="10" t="s">
        <v>653</v>
      </c>
      <c r="S699" s="10" t="s">
        <v>654</v>
      </c>
      <c r="T699" s="11">
        <v>52032888</v>
      </c>
      <c r="U699" s="10" t="s">
        <v>653</v>
      </c>
      <c r="V699" s="11" t="s">
        <v>655</v>
      </c>
      <c r="W699" s="3" t="s">
        <v>103</v>
      </c>
      <c r="X699" s="3" t="s">
        <v>103</v>
      </c>
      <c r="Y699" s="3" t="s">
        <v>104</v>
      </c>
      <c r="Z699" s="6">
        <v>47586470</v>
      </c>
      <c r="AA699" s="3" t="s">
        <v>103</v>
      </c>
      <c r="AB699" s="3" t="s">
        <v>103</v>
      </c>
      <c r="AC699" s="6">
        <v>8652088</v>
      </c>
      <c r="AD699" s="6" t="s">
        <v>103</v>
      </c>
      <c r="AE699" s="3">
        <v>102123</v>
      </c>
      <c r="AF699" s="3">
        <v>403723</v>
      </c>
      <c r="AG699" s="5">
        <v>2022011000068</v>
      </c>
      <c r="AH699" s="4">
        <v>45131</v>
      </c>
      <c r="AI699" s="4">
        <v>45133</v>
      </c>
      <c r="AJ699" s="3" t="s">
        <v>7027</v>
      </c>
      <c r="AK699" s="3" t="s">
        <v>204</v>
      </c>
      <c r="AL699" s="5">
        <v>1070014698</v>
      </c>
      <c r="AM699" s="3">
        <v>7</v>
      </c>
      <c r="AN699" s="4">
        <v>45328</v>
      </c>
      <c r="AO699" s="7">
        <v>-2595618</v>
      </c>
      <c r="AP699" s="20">
        <v>45289</v>
      </c>
      <c r="AQ699" s="7">
        <v>23620200</v>
      </c>
      <c r="AR699" s="20">
        <v>45289</v>
      </c>
      <c r="AS699" s="7">
        <v>0</v>
      </c>
      <c r="AT699" s="3" t="s">
        <v>103</v>
      </c>
      <c r="AU699" s="7">
        <v>0</v>
      </c>
      <c r="AV699" s="3" t="s">
        <v>103</v>
      </c>
      <c r="AW699" s="7">
        <v>0</v>
      </c>
      <c r="AX699" s="3" t="s">
        <v>103</v>
      </c>
      <c r="AY699" s="7">
        <v>0</v>
      </c>
      <c r="AZ699" s="3" t="s">
        <v>103</v>
      </c>
      <c r="BA699" s="10">
        <v>1</v>
      </c>
      <c r="BB699" s="20">
        <v>45289</v>
      </c>
      <c r="BC699" s="3">
        <f t="shared" si="40"/>
        <v>75</v>
      </c>
      <c r="BD699" s="8">
        <f t="shared" si="41"/>
        <v>68611052</v>
      </c>
      <c r="BE699" s="154">
        <f>BF699+BG699+BH699</f>
        <v>23620200</v>
      </c>
      <c r="BF699" s="7">
        <v>23620200</v>
      </c>
      <c r="BG699" s="7">
        <v>0</v>
      </c>
      <c r="BH699" s="7">
        <v>0</v>
      </c>
      <c r="BI699" s="80">
        <v>45291</v>
      </c>
      <c r="BJ699" s="80">
        <v>45366</v>
      </c>
      <c r="BK699" s="183">
        <f t="shared" ca="1" si="42"/>
        <v>-763</v>
      </c>
      <c r="BL699" s="3" t="s">
        <v>127</v>
      </c>
      <c r="BM699" s="10" t="s">
        <v>95</v>
      </c>
      <c r="BN699" s="10" t="s">
        <v>107</v>
      </c>
      <c r="BO699" s="3" t="s">
        <v>7028</v>
      </c>
      <c r="BP699" s="3">
        <v>0</v>
      </c>
      <c r="BQ699" s="2" t="s">
        <v>5730</v>
      </c>
      <c r="BR699" s="4">
        <v>45132</v>
      </c>
      <c r="BS699" s="3" t="s">
        <v>7029</v>
      </c>
      <c r="BT699" s="4">
        <v>45133</v>
      </c>
      <c r="BU699" s="2" t="s">
        <v>7030</v>
      </c>
      <c r="BV699" s="29" t="s">
        <v>7031</v>
      </c>
      <c r="BW699" s="124" t="s">
        <v>113</v>
      </c>
      <c r="BX699" s="11" t="s">
        <v>7032</v>
      </c>
      <c r="BY699" s="9" t="s">
        <v>103</v>
      </c>
      <c r="BZ699" s="2" t="s">
        <v>142</v>
      </c>
      <c r="CA699" s="29" t="s">
        <v>103</v>
      </c>
      <c r="CB699" s="3" t="s">
        <v>117</v>
      </c>
      <c r="CC699" s="75" t="s">
        <v>7033</v>
      </c>
      <c r="CD699" s="2" t="s">
        <v>7034</v>
      </c>
      <c r="CE699" s="12" t="s">
        <v>103</v>
      </c>
      <c r="CF699" s="175"/>
      <c r="CG699" s="175"/>
      <c r="CH699" s="182" t="s">
        <v>245</v>
      </c>
      <c r="CI699" s="182" t="s">
        <v>246</v>
      </c>
      <c r="CJ699" s="182" t="s">
        <v>99</v>
      </c>
      <c r="CK699" s="182" t="s">
        <v>247</v>
      </c>
    </row>
    <row r="700" spans="1:89" ht="72" x14ac:dyDescent="0.25">
      <c r="A700" s="140">
        <v>838</v>
      </c>
      <c r="B700" s="2" t="s">
        <v>7035</v>
      </c>
      <c r="C700" s="3" t="s">
        <v>7036</v>
      </c>
      <c r="D700" s="3" t="s">
        <v>165</v>
      </c>
      <c r="E700" s="4">
        <v>45125</v>
      </c>
      <c r="F700" s="2" t="s">
        <v>7037</v>
      </c>
      <c r="G700" s="2" t="s">
        <v>91</v>
      </c>
      <c r="H700" s="11" t="s">
        <v>92</v>
      </c>
      <c r="I700" s="11" t="s">
        <v>93</v>
      </c>
      <c r="J700" s="5">
        <v>75063698</v>
      </c>
      <c r="K700" s="3">
        <v>3</v>
      </c>
      <c r="L700" s="3" t="s">
        <v>94</v>
      </c>
      <c r="M700" s="3" t="s">
        <v>95</v>
      </c>
      <c r="N700" s="2" t="s">
        <v>7038</v>
      </c>
      <c r="O700" s="11" t="s">
        <v>253</v>
      </c>
      <c r="P700" s="3" t="s">
        <v>98</v>
      </c>
      <c r="Q700" s="3" t="s">
        <v>99</v>
      </c>
      <c r="R700" s="10" t="s">
        <v>6844</v>
      </c>
      <c r="S700" s="2" t="s">
        <v>434</v>
      </c>
      <c r="T700" s="2">
        <v>60335962</v>
      </c>
      <c r="U700" s="10" t="s">
        <v>435</v>
      </c>
      <c r="V700" s="3" t="s">
        <v>103</v>
      </c>
      <c r="W700" s="3" t="s">
        <v>103</v>
      </c>
      <c r="X700" s="3" t="s">
        <v>103</v>
      </c>
      <c r="Y700" s="3" t="s">
        <v>104</v>
      </c>
      <c r="Z700" s="6">
        <v>130438489</v>
      </c>
      <c r="AA700" s="3" t="s">
        <v>103</v>
      </c>
      <c r="AB700" s="3" t="s">
        <v>103</v>
      </c>
      <c r="AC700" s="6">
        <v>23860701</v>
      </c>
      <c r="AD700" s="6" t="s">
        <v>103</v>
      </c>
      <c r="AE700" s="3">
        <v>100023</v>
      </c>
      <c r="AF700" s="3">
        <v>398723</v>
      </c>
      <c r="AG700" s="5">
        <v>2022011000068</v>
      </c>
      <c r="AH700" s="4">
        <v>45128</v>
      </c>
      <c r="AI700" s="4">
        <v>45131</v>
      </c>
      <c r="AJ700" s="3" t="s">
        <v>103</v>
      </c>
      <c r="AK700" s="3" t="s">
        <v>103</v>
      </c>
      <c r="AL700" s="5" t="s">
        <v>103</v>
      </c>
      <c r="AM700" s="3" t="s">
        <v>103</v>
      </c>
      <c r="AN700" s="4" t="s">
        <v>103</v>
      </c>
      <c r="AO700" s="7">
        <v>0</v>
      </c>
      <c r="AP700" s="3" t="s">
        <v>103</v>
      </c>
      <c r="AQ700" s="7">
        <v>0</v>
      </c>
      <c r="AR700" s="3" t="s">
        <v>103</v>
      </c>
      <c r="AS700" s="7">
        <v>0</v>
      </c>
      <c r="AT700" s="3" t="s">
        <v>103</v>
      </c>
      <c r="AU700" s="7">
        <v>0</v>
      </c>
      <c r="AV700" s="3" t="s">
        <v>103</v>
      </c>
      <c r="AW700" s="7">
        <v>0</v>
      </c>
      <c r="AX700" s="3" t="s">
        <v>103</v>
      </c>
      <c r="AY700" s="7">
        <v>0</v>
      </c>
      <c r="AZ700" s="3" t="s">
        <v>103</v>
      </c>
      <c r="BA700" s="3">
        <v>0</v>
      </c>
      <c r="BB700" s="13" t="s">
        <v>103</v>
      </c>
      <c r="BC700" s="3">
        <f t="shared" si="40"/>
        <v>0</v>
      </c>
      <c r="BD700" s="8">
        <f t="shared" si="41"/>
        <v>130438489</v>
      </c>
      <c r="BE700" s="43">
        <v>0</v>
      </c>
      <c r="BF700" s="43">
        <v>0</v>
      </c>
      <c r="BG700" s="43">
        <v>0</v>
      </c>
      <c r="BH700" s="43">
        <v>0</v>
      </c>
      <c r="BI700" s="80">
        <v>45291</v>
      </c>
      <c r="BJ700" s="80">
        <v>45291</v>
      </c>
      <c r="BK700" s="183">
        <f t="shared" ca="1" si="42"/>
        <v>-838</v>
      </c>
      <c r="BL700" s="3" t="s">
        <v>127</v>
      </c>
      <c r="BM700" s="10" t="s">
        <v>95</v>
      </c>
      <c r="BN700" s="10" t="s">
        <v>107</v>
      </c>
      <c r="BO700" s="3" t="s">
        <v>7039</v>
      </c>
      <c r="BP700" s="3">
        <v>0</v>
      </c>
      <c r="BQ700" s="2" t="s">
        <v>109</v>
      </c>
      <c r="BR700" s="4">
        <v>45128</v>
      </c>
      <c r="BS700" s="3" t="s">
        <v>7040</v>
      </c>
      <c r="BT700" s="4">
        <v>45131</v>
      </c>
      <c r="BU700" s="2" t="s">
        <v>7041</v>
      </c>
      <c r="BV700" s="3" t="s">
        <v>131</v>
      </c>
      <c r="BW700" s="9" t="s">
        <v>113</v>
      </c>
      <c r="BX700" s="10" t="s">
        <v>132</v>
      </c>
      <c r="BY700" s="9" t="s">
        <v>103</v>
      </c>
      <c r="BZ700" s="29" t="s">
        <v>142</v>
      </c>
      <c r="CA700" s="29" t="s">
        <v>103</v>
      </c>
      <c r="CB700" s="38" t="s">
        <v>160</v>
      </c>
      <c r="CC700" s="3" t="s">
        <v>7042</v>
      </c>
      <c r="CD700" s="2" t="s">
        <v>7043</v>
      </c>
      <c r="CE700" s="12" t="s">
        <v>103</v>
      </c>
      <c r="CF700" s="175"/>
      <c r="CG700" s="175"/>
      <c r="CH700" s="182" t="s">
        <v>441</v>
      </c>
      <c r="CI700" s="182" t="s">
        <v>246</v>
      </c>
      <c r="CJ700" s="182" t="s">
        <v>99</v>
      </c>
      <c r="CK700" s="182" t="s">
        <v>442</v>
      </c>
    </row>
    <row r="701" spans="1:89" ht="90" x14ac:dyDescent="0.25">
      <c r="A701" s="140">
        <v>752</v>
      </c>
      <c r="B701" s="2" t="s">
        <v>7044</v>
      </c>
      <c r="C701" s="31" t="s">
        <v>7045</v>
      </c>
      <c r="D701" s="31" t="s">
        <v>263</v>
      </c>
      <c r="E701" s="33">
        <v>45126</v>
      </c>
      <c r="F701" s="74" t="s">
        <v>7046</v>
      </c>
      <c r="G701" s="74" t="s">
        <v>91</v>
      </c>
      <c r="H701" s="11" t="s">
        <v>92</v>
      </c>
      <c r="I701" s="11" t="s">
        <v>93</v>
      </c>
      <c r="J701" s="32">
        <v>47441940</v>
      </c>
      <c r="K701" s="31">
        <v>1</v>
      </c>
      <c r="L701" s="31" t="s">
        <v>94</v>
      </c>
      <c r="M701" s="3" t="s">
        <v>95</v>
      </c>
      <c r="N701" s="74" t="s">
        <v>1038</v>
      </c>
      <c r="O701" s="11" t="s">
        <v>97</v>
      </c>
      <c r="P701" s="3" t="s">
        <v>98</v>
      </c>
      <c r="Q701" s="3" t="s">
        <v>99</v>
      </c>
      <c r="R701" s="10" t="s">
        <v>653</v>
      </c>
      <c r="S701" s="10" t="s">
        <v>654</v>
      </c>
      <c r="T701" s="11">
        <v>52032888</v>
      </c>
      <c r="U701" s="10" t="s">
        <v>653</v>
      </c>
      <c r="V701" s="11" t="s">
        <v>655</v>
      </c>
      <c r="W701" s="3" t="s">
        <v>103</v>
      </c>
      <c r="X701" s="3" t="s">
        <v>103</v>
      </c>
      <c r="Y701" s="3" t="s">
        <v>104</v>
      </c>
      <c r="Z701" s="87">
        <v>42501457</v>
      </c>
      <c r="AA701" s="3" t="s">
        <v>103</v>
      </c>
      <c r="AB701" s="3" t="s">
        <v>103</v>
      </c>
      <c r="AC701" s="87">
        <v>7589549</v>
      </c>
      <c r="AD701" s="6" t="s">
        <v>103</v>
      </c>
      <c r="AE701" s="31">
        <v>91523</v>
      </c>
      <c r="AF701" s="31">
        <v>403823</v>
      </c>
      <c r="AG701" s="32">
        <v>2022011000068</v>
      </c>
      <c r="AH701" s="4">
        <v>45131</v>
      </c>
      <c r="AI701" s="33">
        <v>45133</v>
      </c>
      <c r="AJ701" s="31" t="s">
        <v>103</v>
      </c>
      <c r="AK701" s="31" t="s">
        <v>103</v>
      </c>
      <c r="AL701" s="32" t="s">
        <v>103</v>
      </c>
      <c r="AM701" s="31" t="s">
        <v>103</v>
      </c>
      <c r="AN701" s="33" t="s">
        <v>103</v>
      </c>
      <c r="AO701" s="7">
        <v>0</v>
      </c>
      <c r="AP701" s="31" t="s">
        <v>103</v>
      </c>
      <c r="AQ701" s="7">
        <v>0</v>
      </c>
      <c r="AR701" s="31" t="s">
        <v>103</v>
      </c>
      <c r="AS701" s="7">
        <v>0</v>
      </c>
      <c r="AT701" s="3" t="s">
        <v>103</v>
      </c>
      <c r="AU701" s="7">
        <v>0</v>
      </c>
      <c r="AV701" s="3" t="s">
        <v>103</v>
      </c>
      <c r="AW701" s="7">
        <v>0</v>
      </c>
      <c r="AX701" s="3" t="s">
        <v>103</v>
      </c>
      <c r="AY701" s="7">
        <v>0</v>
      </c>
      <c r="AZ701" s="3" t="s">
        <v>103</v>
      </c>
      <c r="BA701" s="31">
        <v>0</v>
      </c>
      <c r="BB701" s="13" t="s">
        <v>103</v>
      </c>
      <c r="BC701" s="3">
        <f t="shared" si="40"/>
        <v>0</v>
      </c>
      <c r="BD701" s="8">
        <f t="shared" si="41"/>
        <v>42501457</v>
      </c>
      <c r="BE701" s="43">
        <v>0</v>
      </c>
      <c r="BF701" s="43">
        <v>0</v>
      </c>
      <c r="BG701" s="43">
        <v>0</v>
      </c>
      <c r="BH701" s="43">
        <v>0</v>
      </c>
      <c r="BI701" s="4">
        <v>45291</v>
      </c>
      <c r="BJ701" s="4">
        <v>45291</v>
      </c>
      <c r="BK701" s="183">
        <f t="shared" ca="1" si="42"/>
        <v>-838</v>
      </c>
      <c r="BL701" s="31" t="s">
        <v>106</v>
      </c>
      <c r="BM701" s="74" t="s">
        <v>2732</v>
      </c>
      <c r="BN701" s="10" t="s">
        <v>107</v>
      </c>
      <c r="BO701" s="31" t="s">
        <v>7047</v>
      </c>
      <c r="BP701" s="3">
        <v>0</v>
      </c>
      <c r="BQ701" s="2" t="s">
        <v>109</v>
      </c>
      <c r="BR701" s="4">
        <v>45132</v>
      </c>
      <c r="BS701" s="3" t="s">
        <v>7048</v>
      </c>
      <c r="BT701" s="4">
        <v>45133</v>
      </c>
      <c r="BU701" s="2" t="s">
        <v>7049</v>
      </c>
      <c r="BV701" s="3" t="s">
        <v>131</v>
      </c>
      <c r="BW701" s="124" t="s">
        <v>113</v>
      </c>
      <c r="BX701" s="10" t="s">
        <v>132</v>
      </c>
      <c r="BY701" s="9" t="s">
        <v>103</v>
      </c>
      <c r="BZ701" s="2" t="s">
        <v>1759</v>
      </c>
      <c r="CA701" s="3" t="s">
        <v>103</v>
      </c>
      <c r="CB701" s="31" t="s">
        <v>117</v>
      </c>
      <c r="CC701" s="3" t="s">
        <v>7050</v>
      </c>
      <c r="CD701" s="74" t="s">
        <v>7051</v>
      </c>
      <c r="CE701" s="12" t="s">
        <v>103</v>
      </c>
      <c r="CF701" s="175"/>
      <c r="CG701" s="175"/>
      <c r="CH701" s="182" t="s">
        <v>245</v>
      </c>
      <c r="CI701" s="182" t="s">
        <v>246</v>
      </c>
      <c r="CJ701" s="182" t="s">
        <v>99</v>
      </c>
      <c r="CK701" s="182" t="s">
        <v>247</v>
      </c>
    </row>
    <row r="702" spans="1:89" ht="72" x14ac:dyDescent="0.25">
      <c r="A702" s="140">
        <v>313</v>
      </c>
      <c r="B702" s="10" t="s">
        <v>7052</v>
      </c>
      <c r="C702" s="3" t="s">
        <v>7053</v>
      </c>
      <c r="D702" s="3" t="s">
        <v>165</v>
      </c>
      <c r="E702" s="4">
        <v>45126</v>
      </c>
      <c r="F702" s="2" t="s">
        <v>7054</v>
      </c>
      <c r="G702" s="2" t="s">
        <v>91</v>
      </c>
      <c r="H702" s="11" t="s">
        <v>92</v>
      </c>
      <c r="I702" s="11" t="s">
        <v>93</v>
      </c>
      <c r="J702" s="5">
        <v>1015440358</v>
      </c>
      <c r="K702" s="3">
        <v>4</v>
      </c>
      <c r="L702" s="3" t="s">
        <v>94</v>
      </c>
      <c r="M702" s="3" t="s">
        <v>95</v>
      </c>
      <c r="N702" s="2" t="s">
        <v>7055</v>
      </c>
      <c r="O702" s="2" t="s">
        <v>253</v>
      </c>
      <c r="P702" s="3" t="s">
        <v>98</v>
      </c>
      <c r="Q702" s="3" t="s">
        <v>99</v>
      </c>
      <c r="R702" s="10" t="s">
        <v>238</v>
      </c>
      <c r="S702" s="10" t="s">
        <v>239</v>
      </c>
      <c r="T702" s="28">
        <v>52107153</v>
      </c>
      <c r="U702" s="11" t="s">
        <v>238</v>
      </c>
      <c r="V702" s="11" t="s">
        <v>103</v>
      </c>
      <c r="W702" s="3" t="s">
        <v>103</v>
      </c>
      <c r="X702" s="3" t="s">
        <v>103</v>
      </c>
      <c r="Y702" s="3" t="s">
        <v>104</v>
      </c>
      <c r="Z702" s="6">
        <v>53790030</v>
      </c>
      <c r="AA702" s="3" t="s">
        <v>103</v>
      </c>
      <c r="AB702" s="3" t="s">
        <v>103</v>
      </c>
      <c r="AC702" s="6">
        <v>10758006</v>
      </c>
      <c r="AD702" s="6" t="s">
        <v>103</v>
      </c>
      <c r="AE702" s="3">
        <v>88023</v>
      </c>
      <c r="AF702" s="3">
        <v>429123</v>
      </c>
      <c r="AG702" s="5">
        <v>2022011000068</v>
      </c>
      <c r="AH702" s="4">
        <v>45141</v>
      </c>
      <c r="AI702" s="4">
        <v>45148</v>
      </c>
      <c r="AJ702" s="3" t="s">
        <v>103</v>
      </c>
      <c r="AK702" s="3" t="s">
        <v>103</v>
      </c>
      <c r="AL702" s="5" t="s">
        <v>103</v>
      </c>
      <c r="AM702" s="3" t="s">
        <v>103</v>
      </c>
      <c r="AN702" s="4" t="s">
        <v>103</v>
      </c>
      <c r="AO702" s="7">
        <v>-2868806</v>
      </c>
      <c r="AP702" s="4">
        <v>45286</v>
      </c>
      <c r="AQ702" s="7">
        <v>23495484</v>
      </c>
      <c r="AR702" s="4">
        <v>45286</v>
      </c>
      <c r="AS702" s="7">
        <v>0</v>
      </c>
      <c r="AT702" s="3" t="s">
        <v>103</v>
      </c>
      <c r="AU702" s="7">
        <v>0</v>
      </c>
      <c r="AV702" s="3" t="s">
        <v>103</v>
      </c>
      <c r="AW702" s="7">
        <v>0</v>
      </c>
      <c r="AX702" s="3" t="s">
        <v>103</v>
      </c>
      <c r="AY702" s="7">
        <v>0</v>
      </c>
      <c r="AZ702" s="3" t="s">
        <v>103</v>
      </c>
      <c r="BA702" s="3">
        <v>1</v>
      </c>
      <c r="BB702" s="4">
        <v>45286</v>
      </c>
      <c r="BC702" s="3">
        <f t="shared" si="40"/>
        <v>60</v>
      </c>
      <c r="BD702" s="8">
        <f t="shared" si="41"/>
        <v>74416708</v>
      </c>
      <c r="BE702" s="154">
        <f>BF702+BG702+BH702</f>
        <v>14918004</v>
      </c>
      <c r="BF702" s="7">
        <v>14918004</v>
      </c>
      <c r="BG702" s="7">
        <v>0</v>
      </c>
      <c r="BH702" s="7">
        <v>0</v>
      </c>
      <c r="BI702" s="4">
        <v>45291</v>
      </c>
      <c r="BJ702" s="4">
        <v>45351</v>
      </c>
      <c r="BK702" s="183">
        <f t="shared" ca="1" si="42"/>
        <v>-778</v>
      </c>
      <c r="BL702" s="3" t="s">
        <v>127</v>
      </c>
      <c r="BM702" s="3" t="s">
        <v>95</v>
      </c>
      <c r="BN702" s="10" t="s">
        <v>107</v>
      </c>
      <c r="BO702" s="3" t="s">
        <v>7056</v>
      </c>
      <c r="BP702" s="2">
        <v>0</v>
      </c>
      <c r="BQ702" s="3" t="s">
        <v>109</v>
      </c>
      <c r="BR702" s="4">
        <v>45146</v>
      </c>
      <c r="BS702" s="3" t="s">
        <v>7057</v>
      </c>
      <c r="BT702" s="4">
        <v>45147</v>
      </c>
      <c r="BU702" s="2" t="s">
        <v>7058</v>
      </c>
      <c r="BV702" s="29" t="s">
        <v>7059</v>
      </c>
      <c r="BW702" s="124" t="s">
        <v>113</v>
      </c>
      <c r="BX702" s="11" t="s">
        <v>258</v>
      </c>
      <c r="BY702" s="9" t="s">
        <v>103</v>
      </c>
      <c r="BZ702" s="2" t="s">
        <v>142</v>
      </c>
      <c r="CA702" s="9" t="s">
        <v>103</v>
      </c>
      <c r="CB702" s="3" t="s">
        <v>160</v>
      </c>
      <c r="CC702" s="3" t="s">
        <v>7060</v>
      </c>
      <c r="CD702" s="2" t="s">
        <v>7061</v>
      </c>
      <c r="CE702" s="12" t="s">
        <v>103</v>
      </c>
      <c r="CF702" s="175"/>
      <c r="CG702" s="175"/>
      <c r="CH702" s="182" t="s">
        <v>245</v>
      </c>
      <c r="CI702" s="182" t="s">
        <v>246</v>
      </c>
      <c r="CJ702" s="182" t="s">
        <v>99</v>
      </c>
      <c r="CK702" s="182" t="s">
        <v>247</v>
      </c>
    </row>
    <row r="703" spans="1:89" ht="72" x14ac:dyDescent="0.25">
      <c r="A703" s="140">
        <v>833</v>
      </c>
      <c r="B703" s="2" t="s">
        <v>7062</v>
      </c>
      <c r="C703" s="3" t="s">
        <v>7063</v>
      </c>
      <c r="D703" s="3" t="s">
        <v>165</v>
      </c>
      <c r="E703" s="4">
        <v>45128</v>
      </c>
      <c r="F703" s="2" t="s">
        <v>7064</v>
      </c>
      <c r="G703" s="2" t="s">
        <v>91</v>
      </c>
      <c r="H703" s="11" t="s">
        <v>92</v>
      </c>
      <c r="I703" s="11" t="s">
        <v>93</v>
      </c>
      <c r="J703" s="5">
        <v>1023955394</v>
      </c>
      <c r="K703" s="3">
        <v>1</v>
      </c>
      <c r="L703" s="3" t="s">
        <v>94</v>
      </c>
      <c r="M703" s="3" t="s">
        <v>95</v>
      </c>
      <c r="N703" s="2" t="s">
        <v>7065</v>
      </c>
      <c r="O703" s="2" t="s">
        <v>253</v>
      </c>
      <c r="P703" s="3" t="s">
        <v>98</v>
      </c>
      <c r="Q703" s="3" t="s">
        <v>99</v>
      </c>
      <c r="R703" s="10" t="s">
        <v>6844</v>
      </c>
      <c r="S703" s="2" t="s">
        <v>434</v>
      </c>
      <c r="T703" s="2">
        <v>60335962</v>
      </c>
      <c r="U703" s="10" t="s">
        <v>435</v>
      </c>
      <c r="V703" s="3" t="s">
        <v>103</v>
      </c>
      <c r="W703" s="3" t="s">
        <v>103</v>
      </c>
      <c r="X703" s="3" t="s">
        <v>103</v>
      </c>
      <c r="Y703" s="3" t="s">
        <v>104</v>
      </c>
      <c r="Z703" s="6">
        <v>18590582</v>
      </c>
      <c r="AA703" s="3" t="s">
        <v>103</v>
      </c>
      <c r="AB703" s="3" t="s">
        <v>103</v>
      </c>
      <c r="AC703" s="6">
        <v>3794000</v>
      </c>
      <c r="AD703" s="6" t="s">
        <v>103</v>
      </c>
      <c r="AE703" s="3">
        <v>102323</v>
      </c>
      <c r="AF703" s="3">
        <v>429023</v>
      </c>
      <c r="AG703" s="5" t="s">
        <v>221</v>
      </c>
      <c r="AH703" s="36">
        <v>45141</v>
      </c>
      <c r="AI703" s="4">
        <v>45143</v>
      </c>
      <c r="AJ703" s="3" t="s">
        <v>103</v>
      </c>
      <c r="AK703" s="3" t="s">
        <v>103</v>
      </c>
      <c r="AL703" s="5" t="s">
        <v>103</v>
      </c>
      <c r="AM703" s="3" t="s">
        <v>103</v>
      </c>
      <c r="AN703" s="4" t="s">
        <v>103</v>
      </c>
      <c r="AO703" s="7">
        <v>0</v>
      </c>
      <c r="AP703" s="3" t="s">
        <v>103</v>
      </c>
      <c r="AQ703" s="7">
        <v>0</v>
      </c>
      <c r="AR703" s="3" t="s">
        <v>103</v>
      </c>
      <c r="AS703" s="7">
        <v>0</v>
      </c>
      <c r="AT703" s="3" t="s">
        <v>103</v>
      </c>
      <c r="AU703" s="7">
        <v>0</v>
      </c>
      <c r="AV703" s="3" t="s">
        <v>103</v>
      </c>
      <c r="AW703" s="7">
        <v>0</v>
      </c>
      <c r="AX703" s="3" t="s">
        <v>103</v>
      </c>
      <c r="AY703" s="7">
        <v>0</v>
      </c>
      <c r="AZ703" s="3" t="s">
        <v>103</v>
      </c>
      <c r="BA703" s="3">
        <v>0</v>
      </c>
      <c r="BB703" s="13" t="s">
        <v>103</v>
      </c>
      <c r="BC703" s="3">
        <f t="shared" ref="BC703:BC765" si="43">BJ703-BI703</f>
        <v>0</v>
      </c>
      <c r="BD703" s="8">
        <f t="shared" si="41"/>
        <v>18590582</v>
      </c>
      <c r="BE703" s="43">
        <v>0</v>
      </c>
      <c r="BF703" s="43">
        <v>0</v>
      </c>
      <c r="BG703" s="43">
        <v>0</v>
      </c>
      <c r="BH703" s="43">
        <v>0</v>
      </c>
      <c r="BI703" s="4">
        <v>45291</v>
      </c>
      <c r="BJ703" s="4">
        <v>45291</v>
      </c>
      <c r="BK703" s="183">
        <f t="shared" ca="1" si="42"/>
        <v>-838</v>
      </c>
      <c r="BL703" s="3" t="s">
        <v>127</v>
      </c>
      <c r="BM703" s="3" t="s">
        <v>95</v>
      </c>
      <c r="BN703" s="3" t="s">
        <v>107</v>
      </c>
      <c r="BO703" s="3" t="s">
        <v>7066</v>
      </c>
      <c r="BP703" s="3">
        <v>0</v>
      </c>
      <c r="BQ703" s="2" t="s">
        <v>7067</v>
      </c>
      <c r="BR703" s="4">
        <v>45141</v>
      </c>
      <c r="BS703" s="4" t="s">
        <v>7068</v>
      </c>
      <c r="BT703" s="4">
        <v>45142</v>
      </c>
      <c r="BU703" s="2" t="s">
        <v>7069</v>
      </c>
      <c r="BV703" s="2" t="s">
        <v>7070</v>
      </c>
      <c r="BW703" s="9" t="s">
        <v>113</v>
      </c>
      <c r="BX703" s="10" t="s">
        <v>132</v>
      </c>
      <c r="BY703" s="9" t="s">
        <v>103</v>
      </c>
      <c r="BZ703" s="2" t="s">
        <v>142</v>
      </c>
      <c r="CA703" s="9" t="s">
        <v>103</v>
      </c>
      <c r="CB703" s="3" t="s">
        <v>160</v>
      </c>
      <c r="CC703" s="3" t="s">
        <v>7071</v>
      </c>
      <c r="CD703" s="2" t="s">
        <v>7072</v>
      </c>
      <c r="CE703" s="12" t="s">
        <v>103</v>
      </c>
      <c r="CF703" s="175"/>
      <c r="CG703" s="175"/>
      <c r="CH703" s="182" t="s">
        <v>441</v>
      </c>
      <c r="CI703" s="182" t="s">
        <v>246</v>
      </c>
      <c r="CJ703" s="182" t="s">
        <v>99</v>
      </c>
      <c r="CK703" s="182" t="s">
        <v>442</v>
      </c>
    </row>
    <row r="704" spans="1:89" ht="90" x14ac:dyDescent="0.25">
      <c r="A704" s="140">
        <v>814</v>
      </c>
      <c r="B704" s="2" t="s">
        <v>7073</v>
      </c>
      <c r="C704" s="3" t="s">
        <v>7074</v>
      </c>
      <c r="D704" s="3" t="s">
        <v>482</v>
      </c>
      <c r="E704" s="4">
        <v>45128</v>
      </c>
      <c r="F704" s="2" t="s">
        <v>7075</v>
      </c>
      <c r="G704" s="2" t="s">
        <v>91</v>
      </c>
      <c r="H704" s="11" t="s">
        <v>92</v>
      </c>
      <c r="I704" s="11" t="s">
        <v>93</v>
      </c>
      <c r="J704" s="5">
        <v>29178586</v>
      </c>
      <c r="K704" s="3">
        <v>4</v>
      </c>
      <c r="L704" s="3" t="s">
        <v>94</v>
      </c>
      <c r="M704" s="3" t="s">
        <v>1550</v>
      </c>
      <c r="N704" s="2" t="s">
        <v>7076</v>
      </c>
      <c r="O704" s="11" t="s">
        <v>97</v>
      </c>
      <c r="P704" s="3" t="s">
        <v>98</v>
      </c>
      <c r="Q704" s="3" t="s">
        <v>99</v>
      </c>
      <c r="R704" s="10" t="s">
        <v>485</v>
      </c>
      <c r="S704" s="10" t="s">
        <v>486</v>
      </c>
      <c r="T704" s="2">
        <v>51713734</v>
      </c>
      <c r="U704" s="11" t="s">
        <v>485</v>
      </c>
      <c r="V704" s="3" t="s">
        <v>103</v>
      </c>
      <c r="W704" s="3" t="s">
        <v>103</v>
      </c>
      <c r="X704" s="3" t="s">
        <v>103</v>
      </c>
      <c r="Y704" s="3" t="s">
        <v>104</v>
      </c>
      <c r="Z704" s="6">
        <v>25091041</v>
      </c>
      <c r="AA704" s="9" t="s">
        <v>103</v>
      </c>
      <c r="AB704" s="9" t="s">
        <v>103</v>
      </c>
      <c r="AC704" s="6">
        <v>4401938</v>
      </c>
      <c r="AD704" s="6" t="s">
        <v>103</v>
      </c>
      <c r="AE704" s="3">
        <v>102723</v>
      </c>
      <c r="AF704" s="3">
        <v>416723</v>
      </c>
      <c r="AG704" s="5">
        <v>2022011000068</v>
      </c>
      <c r="AH704" s="36">
        <v>45135</v>
      </c>
      <c r="AI704" s="4">
        <v>45140</v>
      </c>
      <c r="AJ704" s="3" t="s">
        <v>103</v>
      </c>
      <c r="AK704" s="3" t="s">
        <v>103</v>
      </c>
      <c r="AL704" s="5" t="s">
        <v>103</v>
      </c>
      <c r="AM704" s="3" t="s">
        <v>103</v>
      </c>
      <c r="AN704" s="4" t="s">
        <v>103</v>
      </c>
      <c r="AO704" s="7">
        <v>0</v>
      </c>
      <c r="AP704" s="3" t="s">
        <v>103</v>
      </c>
      <c r="AQ704" s="7">
        <v>0</v>
      </c>
      <c r="AR704" s="3" t="s">
        <v>103</v>
      </c>
      <c r="AS704" s="7">
        <v>0</v>
      </c>
      <c r="AT704" s="3" t="s">
        <v>103</v>
      </c>
      <c r="AU704" s="7">
        <v>0</v>
      </c>
      <c r="AV704" s="3" t="s">
        <v>103</v>
      </c>
      <c r="AW704" s="7">
        <v>0</v>
      </c>
      <c r="AX704" s="3" t="s">
        <v>103</v>
      </c>
      <c r="AY704" s="7">
        <v>0</v>
      </c>
      <c r="AZ704" s="3" t="s">
        <v>103</v>
      </c>
      <c r="BA704" s="3">
        <v>0</v>
      </c>
      <c r="BB704" s="13" t="s">
        <v>103</v>
      </c>
      <c r="BC704" s="3">
        <f t="shared" si="43"/>
        <v>0</v>
      </c>
      <c r="BD704" s="8">
        <f t="shared" si="41"/>
        <v>25091041</v>
      </c>
      <c r="BE704" s="43">
        <v>0</v>
      </c>
      <c r="BF704" s="43">
        <v>0</v>
      </c>
      <c r="BG704" s="43">
        <v>0</v>
      </c>
      <c r="BH704" s="43">
        <v>0</v>
      </c>
      <c r="BI704" s="80">
        <v>45291</v>
      </c>
      <c r="BJ704" s="80">
        <v>45291</v>
      </c>
      <c r="BK704" s="183">
        <f t="shared" ca="1" si="42"/>
        <v>-838</v>
      </c>
      <c r="BL704" s="3" t="s">
        <v>127</v>
      </c>
      <c r="BM704" s="3" t="s">
        <v>1550</v>
      </c>
      <c r="BN704" s="10" t="s">
        <v>107</v>
      </c>
      <c r="BO704" s="3" t="s">
        <v>7077</v>
      </c>
      <c r="BP704" s="3">
        <v>0</v>
      </c>
      <c r="BQ704" s="2" t="s">
        <v>158</v>
      </c>
      <c r="BR704" s="4">
        <v>45138</v>
      </c>
      <c r="BS704" s="3" t="s">
        <v>7078</v>
      </c>
      <c r="BT704" s="4">
        <v>45139</v>
      </c>
      <c r="BU704" s="2" t="s">
        <v>7079</v>
      </c>
      <c r="BV704" s="38" t="s">
        <v>131</v>
      </c>
      <c r="BW704" s="124" t="s">
        <v>113</v>
      </c>
      <c r="BX704" s="10" t="s">
        <v>132</v>
      </c>
      <c r="BY704" s="9" t="s">
        <v>103</v>
      </c>
      <c r="BZ704" s="11" t="s">
        <v>115</v>
      </c>
      <c r="CA704" s="29" t="s">
        <v>103</v>
      </c>
      <c r="CB704" s="3" t="s">
        <v>117</v>
      </c>
      <c r="CC704" s="3" t="s">
        <v>7080</v>
      </c>
      <c r="CD704" s="2" t="s">
        <v>7081</v>
      </c>
      <c r="CE704" s="12" t="s">
        <v>103</v>
      </c>
      <c r="CF704" s="175"/>
      <c r="CG704" s="175"/>
      <c r="CH704" s="182" t="s">
        <v>493</v>
      </c>
      <c r="CI704" s="182" t="s">
        <v>494</v>
      </c>
      <c r="CJ704" s="182" t="s">
        <v>99</v>
      </c>
      <c r="CK704" s="182" t="s">
        <v>247</v>
      </c>
    </row>
    <row r="705" spans="1:89" ht="162" x14ac:dyDescent="0.25">
      <c r="A705" s="140">
        <v>498</v>
      </c>
      <c r="B705" s="11" t="s">
        <v>7082</v>
      </c>
      <c r="C705" s="3" t="s">
        <v>7083</v>
      </c>
      <c r="D705" s="3" t="s">
        <v>482</v>
      </c>
      <c r="E705" s="4">
        <v>45128</v>
      </c>
      <c r="F705" s="2" t="s">
        <v>6852</v>
      </c>
      <c r="G705" s="2" t="s">
        <v>91</v>
      </c>
      <c r="H705" s="11" t="s">
        <v>1452</v>
      </c>
      <c r="I705" s="2" t="s">
        <v>1453</v>
      </c>
      <c r="J705" s="5">
        <v>860013720</v>
      </c>
      <c r="K705" s="3">
        <v>1</v>
      </c>
      <c r="L705" s="3" t="s">
        <v>1735</v>
      </c>
      <c r="M705" s="3" t="s">
        <v>95</v>
      </c>
      <c r="N705" s="2" t="s">
        <v>7084</v>
      </c>
      <c r="O705" s="2" t="s">
        <v>97</v>
      </c>
      <c r="P705" s="3" t="s">
        <v>98</v>
      </c>
      <c r="Q705" s="3" t="s">
        <v>99</v>
      </c>
      <c r="R705" s="10" t="s">
        <v>1130</v>
      </c>
      <c r="S705" s="2" t="s">
        <v>1131</v>
      </c>
      <c r="T705" s="29">
        <v>91226679</v>
      </c>
      <c r="U705" s="11" t="s">
        <v>1130</v>
      </c>
      <c r="V705" s="2" t="s">
        <v>7085</v>
      </c>
      <c r="W705" s="3" t="s">
        <v>103</v>
      </c>
      <c r="X705" s="3" t="s">
        <v>103</v>
      </c>
      <c r="Y705" s="3" t="s">
        <v>104</v>
      </c>
      <c r="Z705" s="6">
        <v>450000000</v>
      </c>
      <c r="AA705" s="3" t="s">
        <v>103</v>
      </c>
      <c r="AB705" s="3" t="s">
        <v>103</v>
      </c>
      <c r="AC705" s="6" t="s">
        <v>103</v>
      </c>
      <c r="AD705" s="6" t="s">
        <v>103</v>
      </c>
      <c r="AE705" s="3">
        <v>94523</v>
      </c>
      <c r="AF705" s="3">
        <v>483623</v>
      </c>
      <c r="AG705" s="5">
        <v>2018011001068</v>
      </c>
      <c r="AH705" s="4">
        <v>45161</v>
      </c>
      <c r="AI705" s="4">
        <v>45174</v>
      </c>
      <c r="AJ705" s="31" t="s">
        <v>103</v>
      </c>
      <c r="AK705" s="31" t="s">
        <v>103</v>
      </c>
      <c r="AL705" s="32" t="s">
        <v>103</v>
      </c>
      <c r="AM705" s="31" t="s">
        <v>103</v>
      </c>
      <c r="AN705" s="33" t="s">
        <v>103</v>
      </c>
      <c r="AO705" s="7">
        <v>0</v>
      </c>
      <c r="AP705" s="31" t="s">
        <v>103</v>
      </c>
      <c r="AQ705" s="7">
        <v>0</v>
      </c>
      <c r="AR705" s="31" t="s">
        <v>103</v>
      </c>
      <c r="AS705" s="7">
        <v>0</v>
      </c>
      <c r="AT705" s="3" t="s">
        <v>103</v>
      </c>
      <c r="AU705" s="7">
        <v>0</v>
      </c>
      <c r="AV705" s="3" t="s">
        <v>103</v>
      </c>
      <c r="AW705" s="7">
        <v>0</v>
      </c>
      <c r="AX705" s="3" t="s">
        <v>103</v>
      </c>
      <c r="AY705" s="7">
        <v>0</v>
      </c>
      <c r="AZ705" s="3" t="s">
        <v>103</v>
      </c>
      <c r="BA705" s="31">
        <v>0</v>
      </c>
      <c r="BB705" s="13" t="s">
        <v>103</v>
      </c>
      <c r="BC705" s="3">
        <f t="shared" si="43"/>
        <v>0</v>
      </c>
      <c r="BD705" s="8">
        <f t="shared" si="41"/>
        <v>450000000</v>
      </c>
      <c r="BE705" s="43">
        <v>0</v>
      </c>
      <c r="BF705" s="43">
        <v>0</v>
      </c>
      <c r="BG705" s="43">
        <v>0</v>
      </c>
      <c r="BH705" s="43">
        <v>0</v>
      </c>
      <c r="BI705" s="4">
        <v>45291</v>
      </c>
      <c r="BJ705" s="4">
        <v>45291</v>
      </c>
      <c r="BK705" s="183">
        <f t="shared" ca="1" si="42"/>
        <v>-838</v>
      </c>
      <c r="BL705" s="3" t="s">
        <v>106</v>
      </c>
      <c r="BM705" s="2" t="s">
        <v>7086</v>
      </c>
      <c r="BN705" s="2" t="s">
        <v>7017</v>
      </c>
      <c r="BO705" s="2" t="s">
        <v>7087</v>
      </c>
      <c r="BP705" s="3">
        <v>0</v>
      </c>
      <c r="BQ705" s="3" t="s">
        <v>7088</v>
      </c>
      <c r="BR705" s="4">
        <v>45166</v>
      </c>
      <c r="BS705" s="3" t="s">
        <v>7089</v>
      </c>
      <c r="BT705" s="4">
        <v>45173</v>
      </c>
      <c r="BU705" s="11" t="s">
        <v>7090</v>
      </c>
      <c r="BV705" s="29" t="s">
        <v>7091</v>
      </c>
      <c r="BW705" s="9" t="s">
        <v>113</v>
      </c>
      <c r="BX705" s="10" t="s">
        <v>132</v>
      </c>
      <c r="BY705" s="9" t="s">
        <v>103</v>
      </c>
      <c r="BZ705" s="29" t="s">
        <v>103</v>
      </c>
      <c r="CA705" s="3" t="s">
        <v>103</v>
      </c>
      <c r="CB705" s="3" t="s">
        <v>103</v>
      </c>
      <c r="CC705" s="3" t="s">
        <v>103</v>
      </c>
      <c r="CD705" s="34" t="s">
        <v>7092</v>
      </c>
      <c r="CE705" s="12">
        <v>45772</v>
      </c>
      <c r="CF705" s="175"/>
      <c r="CG705" s="175"/>
      <c r="CH705" s="182" t="s">
        <v>726</v>
      </c>
      <c r="CI705" s="182" t="s">
        <v>246</v>
      </c>
      <c r="CJ705" s="182" t="s">
        <v>1137</v>
      </c>
      <c r="CK705" s="182" t="s">
        <v>1137</v>
      </c>
    </row>
    <row r="706" spans="1:89" ht="72" x14ac:dyDescent="0.25">
      <c r="A706" s="140">
        <v>29</v>
      </c>
      <c r="B706" s="29" t="s">
        <v>7093</v>
      </c>
      <c r="C706" s="3" t="s">
        <v>7094</v>
      </c>
      <c r="D706" s="3" t="s">
        <v>263</v>
      </c>
      <c r="E706" s="4">
        <v>45131</v>
      </c>
      <c r="F706" s="2" t="s">
        <v>7095</v>
      </c>
      <c r="G706" s="2" t="s">
        <v>5809</v>
      </c>
      <c r="H706" s="3" t="s">
        <v>5810</v>
      </c>
      <c r="I706" s="2" t="s">
        <v>1453</v>
      </c>
      <c r="J706" s="5">
        <v>900480656</v>
      </c>
      <c r="K706" s="3">
        <v>4</v>
      </c>
      <c r="L706" s="3" t="s">
        <v>1735</v>
      </c>
      <c r="M706" s="3" t="s">
        <v>1188</v>
      </c>
      <c r="N706" s="2" t="s">
        <v>7096</v>
      </c>
      <c r="O706" s="11" t="s">
        <v>97</v>
      </c>
      <c r="P706" s="3" t="s">
        <v>4146</v>
      </c>
      <c r="Q706" s="10" t="s">
        <v>4147</v>
      </c>
      <c r="R706" s="10" t="s">
        <v>783</v>
      </c>
      <c r="S706" s="2" t="s">
        <v>784</v>
      </c>
      <c r="T706" s="26">
        <v>80792076</v>
      </c>
      <c r="U706" s="10" t="s">
        <v>783</v>
      </c>
      <c r="V706" s="3" t="s">
        <v>103</v>
      </c>
      <c r="W706" s="3" t="s">
        <v>103</v>
      </c>
      <c r="X706" s="3" t="s">
        <v>103</v>
      </c>
      <c r="Y706" s="3" t="s">
        <v>104</v>
      </c>
      <c r="Z706" s="6">
        <v>19500000</v>
      </c>
      <c r="AA706" s="3" t="s">
        <v>103</v>
      </c>
      <c r="AB706" s="3" t="s">
        <v>103</v>
      </c>
      <c r="AC706" s="6">
        <v>19500000</v>
      </c>
      <c r="AD706" s="6" t="s">
        <v>103</v>
      </c>
      <c r="AE706" s="3">
        <v>101923</v>
      </c>
      <c r="AF706" s="3">
        <v>415223</v>
      </c>
      <c r="AG706" s="5">
        <v>2022011000049</v>
      </c>
      <c r="AH706" s="36">
        <v>45134</v>
      </c>
      <c r="AI706" s="4">
        <v>45149</v>
      </c>
      <c r="AJ706" s="3" t="s">
        <v>103</v>
      </c>
      <c r="AK706" s="3" t="s">
        <v>103</v>
      </c>
      <c r="AL706" s="5" t="s">
        <v>103</v>
      </c>
      <c r="AM706" s="3" t="s">
        <v>103</v>
      </c>
      <c r="AN706" s="4" t="s">
        <v>103</v>
      </c>
      <c r="AO706" s="7">
        <v>0</v>
      </c>
      <c r="AP706" s="3" t="s">
        <v>103</v>
      </c>
      <c r="AQ706" s="7">
        <v>0</v>
      </c>
      <c r="AR706" s="3" t="s">
        <v>103</v>
      </c>
      <c r="AS706" s="7">
        <v>0</v>
      </c>
      <c r="AT706" s="3" t="s">
        <v>103</v>
      </c>
      <c r="AU706" s="7">
        <v>0</v>
      </c>
      <c r="AV706" s="3" t="s">
        <v>103</v>
      </c>
      <c r="AW706" s="7">
        <v>0</v>
      </c>
      <c r="AX706" s="3" t="s">
        <v>103</v>
      </c>
      <c r="AY706" s="7">
        <v>0</v>
      </c>
      <c r="AZ706" s="3" t="s">
        <v>103</v>
      </c>
      <c r="BA706" s="3">
        <v>0</v>
      </c>
      <c r="BB706" s="3">
        <v>0</v>
      </c>
      <c r="BC706" s="3">
        <f t="shared" si="43"/>
        <v>0</v>
      </c>
      <c r="BD706" s="8">
        <f t="shared" si="41"/>
        <v>19500000</v>
      </c>
      <c r="BE706" s="43">
        <v>0</v>
      </c>
      <c r="BF706" s="43">
        <v>0</v>
      </c>
      <c r="BG706" s="43">
        <v>0</v>
      </c>
      <c r="BH706" s="43">
        <v>0</v>
      </c>
      <c r="BI706" s="4">
        <v>45168</v>
      </c>
      <c r="BJ706" s="4">
        <v>45168</v>
      </c>
      <c r="BK706" s="183">
        <f t="shared" ca="1" si="42"/>
        <v>-961</v>
      </c>
      <c r="BL706" s="3" t="s">
        <v>106</v>
      </c>
      <c r="BM706" s="3" t="s">
        <v>95</v>
      </c>
      <c r="BN706" s="3" t="s">
        <v>107</v>
      </c>
      <c r="BO706" s="3" t="s">
        <v>7097</v>
      </c>
      <c r="BP706" s="2" t="s">
        <v>7098</v>
      </c>
      <c r="BQ706" s="3" t="s">
        <v>109</v>
      </c>
      <c r="BR706" s="2" t="s">
        <v>7099</v>
      </c>
      <c r="BS706" s="2" t="s">
        <v>7100</v>
      </c>
      <c r="BT706" s="4">
        <v>45149</v>
      </c>
      <c r="BU706" s="37" t="s">
        <v>7101</v>
      </c>
      <c r="BV706" s="2" t="s">
        <v>7102</v>
      </c>
      <c r="BW706" s="9" t="s">
        <v>113</v>
      </c>
      <c r="BX706" s="10" t="s">
        <v>132</v>
      </c>
      <c r="BY706" s="9" t="s">
        <v>103</v>
      </c>
      <c r="BZ706" s="9" t="s">
        <v>103</v>
      </c>
      <c r="CA706" s="9" t="s">
        <v>103</v>
      </c>
      <c r="CB706" s="3" t="s">
        <v>103</v>
      </c>
      <c r="CC706" s="3" t="s">
        <v>103</v>
      </c>
      <c r="CD706" s="2" t="s">
        <v>7103</v>
      </c>
      <c r="CE706" s="12">
        <v>45813</v>
      </c>
      <c r="CF706" s="175"/>
      <c r="CG706" s="175"/>
      <c r="CH706" s="182" t="s">
        <v>791</v>
      </c>
      <c r="CI706" s="182" t="s">
        <v>121</v>
      </c>
      <c r="CJ706" s="182" t="s">
        <v>99</v>
      </c>
      <c r="CK706" s="182" t="s">
        <v>792</v>
      </c>
    </row>
    <row r="707" spans="1:89" ht="90" x14ac:dyDescent="0.25">
      <c r="A707" s="140">
        <v>812</v>
      </c>
      <c r="B707" s="2" t="s">
        <v>7104</v>
      </c>
      <c r="C707" s="3" t="s">
        <v>7105</v>
      </c>
      <c r="D707" s="2" t="s">
        <v>165</v>
      </c>
      <c r="E707" s="4">
        <v>45131</v>
      </c>
      <c r="F707" s="2" t="s">
        <v>4346</v>
      </c>
      <c r="G707" s="2" t="s">
        <v>91</v>
      </c>
      <c r="H707" s="11" t="s">
        <v>92</v>
      </c>
      <c r="I707" s="11" t="s">
        <v>93</v>
      </c>
      <c r="J707" s="5">
        <v>53178861</v>
      </c>
      <c r="K707" s="3">
        <v>2</v>
      </c>
      <c r="L707" s="3" t="s">
        <v>94</v>
      </c>
      <c r="M707" s="3" t="s">
        <v>95</v>
      </c>
      <c r="N707" s="2" t="s">
        <v>7106</v>
      </c>
      <c r="O707" s="10" t="s">
        <v>384</v>
      </c>
      <c r="P707" s="3" t="s">
        <v>98</v>
      </c>
      <c r="Q707" s="3" t="s">
        <v>99</v>
      </c>
      <c r="R707" s="10" t="s">
        <v>2937</v>
      </c>
      <c r="S707" s="2" t="s">
        <v>2938</v>
      </c>
      <c r="T707" s="26">
        <v>52818254</v>
      </c>
      <c r="U707" s="2" t="s">
        <v>2939</v>
      </c>
      <c r="V707" s="3" t="s">
        <v>103</v>
      </c>
      <c r="W707" s="122" t="s">
        <v>2940</v>
      </c>
      <c r="X707" s="2" t="s">
        <v>103</v>
      </c>
      <c r="Y707" s="3" t="s">
        <v>104</v>
      </c>
      <c r="Z707" s="6">
        <v>45856058</v>
      </c>
      <c r="AA707" s="9" t="s">
        <v>103</v>
      </c>
      <c r="AB707" s="9" t="s">
        <v>103</v>
      </c>
      <c r="AC707" s="6">
        <v>8652088</v>
      </c>
      <c r="AD707" s="6" t="s">
        <v>103</v>
      </c>
      <c r="AE707" s="3">
        <v>101323</v>
      </c>
      <c r="AF707" s="3">
        <v>417623</v>
      </c>
      <c r="AG707" s="5" t="s">
        <v>221</v>
      </c>
      <c r="AH707" s="4">
        <v>45138</v>
      </c>
      <c r="AI707" s="4">
        <v>45139</v>
      </c>
      <c r="AJ707" s="75" t="s">
        <v>7107</v>
      </c>
      <c r="AK707" s="10" t="s">
        <v>204</v>
      </c>
      <c r="AL707" s="76">
        <v>53124794</v>
      </c>
      <c r="AM707" s="75">
        <v>5</v>
      </c>
      <c r="AN707" s="77">
        <v>45150</v>
      </c>
      <c r="AO707" s="7">
        <v>-3172450</v>
      </c>
      <c r="AP707" s="4">
        <v>45289</v>
      </c>
      <c r="AQ707" s="7">
        <v>18896160</v>
      </c>
      <c r="AR707" s="4">
        <v>45289</v>
      </c>
      <c r="AS707" s="7">
        <v>0</v>
      </c>
      <c r="AT707" s="3" t="s">
        <v>103</v>
      </c>
      <c r="AU707" s="7">
        <v>0</v>
      </c>
      <c r="AV707" s="3" t="s">
        <v>103</v>
      </c>
      <c r="AW707" s="7">
        <v>0</v>
      </c>
      <c r="AX707" s="3" t="s">
        <v>103</v>
      </c>
      <c r="AY707" s="7">
        <v>0</v>
      </c>
      <c r="AZ707" s="3" t="s">
        <v>103</v>
      </c>
      <c r="BA707" s="3">
        <v>1</v>
      </c>
      <c r="BB707" s="4">
        <v>45289</v>
      </c>
      <c r="BC707" s="3">
        <f t="shared" si="43"/>
        <v>60</v>
      </c>
      <c r="BD707" s="8">
        <f t="shared" si="41"/>
        <v>61579768</v>
      </c>
      <c r="BE707" s="154">
        <f>BF707+BG707+BH707</f>
        <v>18896160</v>
      </c>
      <c r="BF707" s="7">
        <v>18896160</v>
      </c>
      <c r="BG707" s="7">
        <v>0</v>
      </c>
      <c r="BH707" s="7">
        <v>0</v>
      </c>
      <c r="BI707" s="80">
        <v>45291</v>
      </c>
      <c r="BJ707" s="80">
        <v>45351</v>
      </c>
      <c r="BK707" s="183">
        <f t="shared" ca="1" si="42"/>
        <v>-778</v>
      </c>
      <c r="BL707" s="3" t="s">
        <v>127</v>
      </c>
      <c r="BM707" s="3" t="s">
        <v>95</v>
      </c>
      <c r="BN707" s="10" t="s">
        <v>107</v>
      </c>
      <c r="BO707" s="3" t="s">
        <v>7108</v>
      </c>
      <c r="BP707" s="38">
        <v>0</v>
      </c>
      <c r="BQ707" s="38" t="s">
        <v>109</v>
      </c>
      <c r="BR707" s="4">
        <v>45138</v>
      </c>
      <c r="BS707" s="3" t="s">
        <v>7109</v>
      </c>
      <c r="BT707" s="4">
        <v>45139</v>
      </c>
      <c r="BU707" s="2" t="s">
        <v>7110</v>
      </c>
      <c r="BV707" s="29" t="s">
        <v>7111</v>
      </c>
      <c r="BW707" s="9" t="s">
        <v>113</v>
      </c>
      <c r="BX707" s="11" t="s">
        <v>343</v>
      </c>
      <c r="BY707" s="9" t="s">
        <v>103</v>
      </c>
      <c r="BZ707" s="2" t="s">
        <v>142</v>
      </c>
      <c r="CA707" s="29" t="s">
        <v>103</v>
      </c>
      <c r="CB707" s="3" t="s">
        <v>117</v>
      </c>
      <c r="CC707" s="3" t="s">
        <v>7112</v>
      </c>
      <c r="CD707" s="2" t="s">
        <v>7113</v>
      </c>
      <c r="CE707" s="12" t="s">
        <v>103</v>
      </c>
      <c r="CF707" s="175"/>
      <c r="CG707" s="175"/>
      <c r="CH707" s="182" t="s">
        <v>726</v>
      </c>
      <c r="CI707" s="182" t="s">
        <v>246</v>
      </c>
      <c r="CJ707" s="182" t="s">
        <v>727</v>
      </c>
      <c r="CK707" s="182" t="s">
        <v>2949</v>
      </c>
    </row>
    <row r="708" spans="1:89" ht="90" x14ac:dyDescent="0.25">
      <c r="A708" s="140">
        <v>824</v>
      </c>
      <c r="B708" s="2" t="s">
        <v>7114</v>
      </c>
      <c r="C708" s="3" t="s">
        <v>7115</v>
      </c>
      <c r="D708" s="10" t="s">
        <v>250</v>
      </c>
      <c r="E708" s="4">
        <v>45133</v>
      </c>
      <c r="F708" s="2" t="s">
        <v>7116</v>
      </c>
      <c r="G708" s="2" t="s">
        <v>91</v>
      </c>
      <c r="H708" s="11" t="s">
        <v>92</v>
      </c>
      <c r="I708" s="11" t="s">
        <v>93</v>
      </c>
      <c r="J708" s="5">
        <v>1022328635</v>
      </c>
      <c r="K708" s="3">
        <v>7</v>
      </c>
      <c r="L708" s="3" t="s">
        <v>94</v>
      </c>
      <c r="M708" s="3" t="s">
        <v>95</v>
      </c>
      <c r="N708" s="2" t="s">
        <v>7117</v>
      </c>
      <c r="O708" s="11" t="s">
        <v>97</v>
      </c>
      <c r="P708" s="3" t="s">
        <v>98</v>
      </c>
      <c r="Q708" s="3" t="s">
        <v>99</v>
      </c>
      <c r="R708" s="10" t="s">
        <v>653</v>
      </c>
      <c r="S708" s="10" t="s">
        <v>654</v>
      </c>
      <c r="T708" s="2">
        <v>52032888</v>
      </c>
      <c r="U708" s="10" t="s">
        <v>653</v>
      </c>
      <c r="V708" s="11" t="s">
        <v>655</v>
      </c>
      <c r="W708" s="3" t="s">
        <v>103</v>
      </c>
      <c r="X708" s="3" t="s">
        <v>103</v>
      </c>
      <c r="Y708" s="3" t="s">
        <v>104</v>
      </c>
      <c r="Z708" s="6">
        <v>39971617</v>
      </c>
      <c r="AA708" s="9" t="s">
        <v>103</v>
      </c>
      <c r="AB708" s="9" t="s">
        <v>103</v>
      </c>
      <c r="AC708" s="6">
        <v>7589549</v>
      </c>
      <c r="AD708" s="6" t="s">
        <v>103</v>
      </c>
      <c r="AE708" s="3">
        <v>100723</v>
      </c>
      <c r="AF708" s="3">
        <v>416623</v>
      </c>
      <c r="AG708" s="5">
        <v>2022011000068</v>
      </c>
      <c r="AH708" s="36">
        <v>45135</v>
      </c>
      <c r="AI708" s="25">
        <v>45138</v>
      </c>
      <c r="AJ708" s="3" t="s">
        <v>103</v>
      </c>
      <c r="AK708" s="3" t="s">
        <v>103</v>
      </c>
      <c r="AL708" s="5" t="s">
        <v>103</v>
      </c>
      <c r="AM708" s="3" t="s">
        <v>103</v>
      </c>
      <c r="AN708" s="4" t="s">
        <v>103</v>
      </c>
      <c r="AO708" s="7">
        <v>-1770888</v>
      </c>
      <c r="AP708" s="20">
        <v>45288</v>
      </c>
      <c r="AQ708" s="7">
        <v>16575574</v>
      </c>
      <c r="AR708" s="20">
        <v>45288</v>
      </c>
      <c r="AS708" s="7">
        <v>0</v>
      </c>
      <c r="AT708" s="3" t="s">
        <v>103</v>
      </c>
      <c r="AU708" s="7">
        <v>0</v>
      </c>
      <c r="AV708" s="3" t="s">
        <v>103</v>
      </c>
      <c r="AW708" s="7">
        <v>0</v>
      </c>
      <c r="AX708" s="3" t="s">
        <v>103</v>
      </c>
      <c r="AY708" s="7">
        <v>0</v>
      </c>
      <c r="AZ708" s="3" t="s">
        <v>103</v>
      </c>
      <c r="BA708" s="3">
        <v>1</v>
      </c>
      <c r="BB708" s="20">
        <v>45288</v>
      </c>
      <c r="BC708" s="3">
        <f t="shared" si="43"/>
        <v>60</v>
      </c>
      <c r="BD708" s="8">
        <f t="shared" si="41"/>
        <v>54776303</v>
      </c>
      <c r="BE708" s="154">
        <f>BF708+BG708+BH708</f>
        <v>16575574</v>
      </c>
      <c r="BF708" s="7">
        <v>16575574</v>
      </c>
      <c r="BG708" s="7">
        <v>0</v>
      </c>
      <c r="BH708" s="7">
        <v>0</v>
      </c>
      <c r="BI708" s="80">
        <v>45291</v>
      </c>
      <c r="BJ708" s="80">
        <v>45351</v>
      </c>
      <c r="BK708" s="183">
        <f t="shared" ca="1" si="42"/>
        <v>-778</v>
      </c>
      <c r="BL708" s="3" t="s">
        <v>127</v>
      </c>
      <c r="BM708" s="10" t="s">
        <v>95</v>
      </c>
      <c r="BN708" s="10" t="s">
        <v>107</v>
      </c>
      <c r="BO708" s="3" t="s">
        <v>7118</v>
      </c>
      <c r="BP708" s="3">
        <v>0</v>
      </c>
      <c r="BQ708" s="2" t="s">
        <v>109</v>
      </c>
      <c r="BR708" s="4">
        <v>45136</v>
      </c>
      <c r="BS708" s="3" t="s">
        <v>7119</v>
      </c>
      <c r="BT708" s="4">
        <v>45138</v>
      </c>
      <c r="BU708" s="34" t="s">
        <v>7120</v>
      </c>
      <c r="BV708" s="29" t="s">
        <v>7121</v>
      </c>
      <c r="BW708" s="124" t="s">
        <v>113</v>
      </c>
      <c r="BX708" s="11" t="s">
        <v>258</v>
      </c>
      <c r="BY708" s="9" t="s">
        <v>103</v>
      </c>
      <c r="BZ708" s="2" t="s">
        <v>142</v>
      </c>
      <c r="CA708" s="3" t="s">
        <v>103</v>
      </c>
      <c r="CB708" s="3" t="s">
        <v>160</v>
      </c>
      <c r="CC708" s="3" t="s">
        <v>7122</v>
      </c>
      <c r="CD708" s="2" t="s">
        <v>7123</v>
      </c>
      <c r="CE708" s="12" t="s">
        <v>103</v>
      </c>
      <c r="CF708" s="175"/>
      <c r="CG708" s="175"/>
      <c r="CH708" s="182" t="s">
        <v>245</v>
      </c>
      <c r="CI708" s="182" t="s">
        <v>246</v>
      </c>
      <c r="CJ708" s="182" t="s">
        <v>99</v>
      </c>
      <c r="CK708" s="182" t="s">
        <v>247</v>
      </c>
    </row>
    <row r="709" spans="1:89" ht="126" x14ac:dyDescent="0.25">
      <c r="A709" s="140">
        <v>166</v>
      </c>
      <c r="B709" s="2" t="s">
        <v>7124</v>
      </c>
      <c r="C709" s="3" t="s">
        <v>7125</v>
      </c>
      <c r="D709" s="3" t="s">
        <v>1729</v>
      </c>
      <c r="E709" s="4">
        <v>45133</v>
      </c>
      <c r="F709" s="2" t="s">
        <v>7126</v>
      </c>
      <c r="G709" s="2" t="s">
        <v>91</v>
      </c>
      <c r="H709" s="11" t="s">
        <v>92</v>
      </c>
      <c r="I709" s="11" t="s">
        <v>93</v>
      </c>
      <c r="J709" s="5">
        <v>1096189267</v>
      </c>
      <c r="K709" s="3">
        <v>1</v>
      </c>
      <c r="L709" s="3" t="s">
        <v>94</v>
      </c>
      <c r="M709" s="3" t="s">
        <v>4258</v>
      </c>
      <c r="N709" s="2" t="s">
        <v>1305</v>
      </c>
      <c r="O709" s="10" t="s">
        <v>384</v>
      </c>
      <c r="P709" s="3" t="s">
        <v>98</v>
      </c>
      <c r="Q709" s="3" t="s">
        <v>99</v>
      </c>
      <c r="R709" s="10" t="s">
        <v>653</v>
      </c>
      <c r="S709" s="10" t="s">
        <v>654</v>
      </c>
      <c r="T709" s="2">
        <v>52032888</v>
      </c>
      <c r="U709" s="10" t="s">
        <v>653</v>
      </c>
      <c r="V709" s="11" t="s">
        <v>655</v>
      </c>
      <c r="W709" s="3" t="s">
        <v>103</v>
      </c>
      <c r="X709" s="3" t="s">
        <v>103</v>
      </c>
      <c r="Y709" s="3" t="s">
        <v>104</v>
      </c>
      <c r="Z709" s="6">
        <v>39971617</v>
      </c>
      <c r="AA709" s="3" t="s">
        <v>103</v>
      </c>
      <c r="AB709" s="3" t="s">
        <v>103</v>
      </c>
      <c r="AC709" s="6">
        <v>7589549</v>
      </c>
      <c r="AD709" s="6" t="s">
        <v>103</v>
      </c>
      <c r="AE709" s="3">
        <v>85423</v>
      </c>
      <c r="AF709" s="3">
        <v>416923</v>
      </c>
      <c r="AG709" s="5">
        <v>2022011000068</v>
      </c>
      <c r="AH709" s="36">
        <v>45135</v>
      </c>
      <c r="AI709" s="4">
        <v>45138</v>
      </c>
      <c r="AJ709" s="3" t="s">
        <v>103</v>
      </c>
      <c r="AK709" s="3" t="s">
        <v>103</v>
      </c>
      <c r="AL709" s="5" t="s">
        <v>103</v>
      </c>
      <c r="AM709" s="3" t="s">
        <v>103</v>
      </c>
      <c r="AN709" s="4" t="s">
        <v>103</v>
      </c>
      <c r="AO709" s="7">
        <v>0</v>
      </c>
      <c r="AP709" s="3" t="s">
        <v>103</v>
      </c>
      <c r="AQ709" s="7">
        <v>0</v>
      </c>
      <c r="AR709" s="3" t="s">
        <v>103</v>
      </c>
      <c r="AS709" s="7">
        <v>0</v>
      </c>
      <c r="AT709" s="3" t="s">
        <v>103</v>
      </c>
      <c r="AU709" s="7">
        <v>0</v>
      </c>
      <c r="AV709" s="3" t="s">
        <v>103</v>
      </c>
      <c r="AW709" s="7">
        <v>0</v>
      </c>
      <c r="AX709" s="3" t="s">
        <v>103</v>
      </c>
      <c r="AY709" s="7">
        <v>0</v>
      </c>
      <c r="AZ709" s="3" t="s">
        <v>103</v>
      </c>
      <c r="BA709" s="3">
        <v>0</v>
      </c>
      <c r="BB709" s="3" t="s">
        <v>103</v>
      </c>
      <c r="BC709" s="3">
        <f t="shared" si="43"/>
        <v>0</v>
      </c>
      <c r="BD709" s="8">
        <f t="shared" si="41"/>
        <v>39971617</v>
      </c>
      <c r="BE709" s="43">
        <v>0</v>
      </c>
      <c r="BF709" s="43">
        <v>0</v>
      </c>
      <c r="BG709" s="43">
        <v>0</v>
      </c>
      <c r="BH709" s="43">
        <v>0</v>
      </c>
      <c r="BI709" s="4">
        <v>45291</v>
      </c>
      <c r="BJ709" s="4">
        <v>45291</v>
      </c>
      <c r="BK709" s="183">
        <f t="shared" ca="1" si="42"/>
        <v>-838</v>
      </c>
      <c r="BL709" s="3" t="s">
        <v>127</v>
      </c>
      <c r="BM709" s="2" t="s">
        <v>7127</v>
      </c>
      <c r="BN709" s="3" t="s">
        <v>107</v>
      </c>
      <c r="BO709" s="3" t="s">
        <v>7128</v>
      </c>
      <c r="BP709" s="3">
        <v>0</v>
      </c>
      <c r="BQ709" s="36" t="s">
        <v>109</v>
      </c>
      <c r="BR709" s="36">
        <v>45135</v>
      </c>
      <c r="BS709" s="3" t="s">
        <v>7129</v>
      </c>
      <c r="BT709" s="4">
        <v>45138</v>
      </c>
      <c r="BU709" s="2" t="s">
        <v>7130</v>
      </c>
      <c r="BV709" s="3" t="s">
        <v>131</v>
      </c>
      <c r="BW709" s="124" t="s">
        <v>113</v>
      </c>
      <c r="BX709" s="10" t="s">
        <v>132</v>
      </c>
      <c r="BY709" s="9" t="s">
        <v>103</v>
      </c>
      <c r="BZ709" s="2" t="s">
        <v>438</v>
      </c>
      <c r="CA709" s="9" t="s">
        <v>103</v>
      </c>
      <c r="CB709" s="3" t="s">
        <v>117</v>
      </c>
      <c r="CC709" s="3" t="s">
        <v>7131</v>
      </c>
      <c r="CD709" s="2" t="s">
        <v>7132</v>
      </c>
      <c r="CE709" s="12" t="s">
        <v>103</v>
      </c>
      <c r="CF709" s="175"/>
      <c r="CG709" s="175"/>
      <c r="CH709" s="182" t="s">
        <v>245</v>
      </c>
      <c r="CI709" s="182" t="s">
        <v>246</v>
      </c>
      <c r="CJ709" s="182" t="s">
        <v>99</v>
      </c>
      <c r="CK709" s="182" t="s">
        <v>247</v>
      </c>
    </row>
    <row r="710" spans="1:89" ht="72" x14ac:dyDescent="0.25">
      <c r="A710" s="140">
        <v>555</v>
      </c>
      <c r="B710" s="2" t="s">
        <v>7133</v>
      </c>
      <c r="C710" s="3" t="s">
        <v>7134</v>
      </c>
      <c r="D710" s="3" t="s">
        <v>1729</v>
      </c>
      <c r="E710" s="4">
        <v>45133</v>
      </c>
      <c r="F710" s="2" t="s">
        <v>7135</v>
      </c>
      <c r="G710" s="2" t="s">
        <v>91</v>
      </c>
      <c r="H710" s="11" t="s">
        <v>92</v>
      </c>
      <c r="I710" s="11" t="s">
        <v>93</v>
      </c>
      <c r="J710" s="5">
        <v>64578207</v>
      </c>
      <c r="K710" s="3">
        <v>1</v>
      </c>
      <c r="L710" s="3" t="s">
        <v>94</v>
      </c>
      <c r="M710" s="3" t="s">
        <v>1272</v>
      </c>
      <c r="N710" s="2" t="s">
        <v>7136</v>
      </c>
      <c r="O710" s="10" t="s">
        <v>253</v>
      </c>
      <c r="P710" s="3" t="s">
        <v>98</v>
      </c>
      <c r="Q710" s="3" t="s">
        <v>99</v>
      </c>
      <c r="R710" s="10" t="s">
        <v>1221</v>
      </c>
      <c r="S710" s="2" t="s">
        <v>1222</v>
      </c>
      <c r="T710" s="2">
        <v>14238439</v>
      </c>
      <c r="U710" s="2" t="s">
        <v>1221</v>
      </c>
      <c r="V710" s="3" t="s">
        <v>103</v>
      </c>
      <c r="W710" s="3" t="s">
        <v>103</v>
      </c>
      <c r="X710" s="3" t="s">
        <v>103</v>
      </c>
      <c r="Y710" s="3" t="s">
        <v>104</v>
      </c>
      <c r="Z710" s="6">
        <v>28415274</v>
      </c>
      <c r="AA710" s="3" t="s">
        <v>103</v>
      </c>
      <c r="AB710" s="3" t="s">
        <v>103</v>
      </c>
      <c r="AC710" s="6">
        <v>5464476</v>
      </c>
      <c r="AD710" s="6" t="s">
        <v>103</v>
      </c>
      <c r="AE710" s="3">
        <v>78923</v>
      </c>
      <c r="AF710" s="3">
        <v>416823</v>
      </c>
      <c r="AG710" s="5" t="s">
        <v>221</v>
      </c>
      <c r="AH710" s="36">
        <v>45135</v>
      </c>
      <c r="AI710" s="4">
        <v>45139</v>
      </c>
      <c r="AJ710" s="3" t="s">
        <v>103</v>
      </c>
      <c r="AK710" s="3" t="s">
        <v>103</v>
      </c>
      <c r="AL710" s="5" t="s">
        <v>103</v>
      </c>
      <c r="AM710" s="3" t="s">
        <v>103</v>
      </c>
      <c r="AN710" s="4" t="s">
        <v>103</v>
      </c>
      <c r="AO710" s="7">
        <v>0</v>
      </c>
      <c r="AP710" s="3" t="s">
        <v>103</v>
      </c>
      <c r="AQ710" s="7">
        <v>0</v>
      </c>
      <c r="AR710" s="3" t="s">
        <v>103</v>
      </c>
      <c r="AS710" s="7">
        <v>0</v>
      </c>
      <c r="AT710" s="3" t="s">
        <v>103</v>
      </c>
      <c r="AU710" s="7">
        <v>0</v>
      </c>
      <c r="AV710" s="3" t="s">
        <v>103</v>
      </c>
      <c r="AW710" s="7">
        <v>0</v>
      </c>
      <c r="AX710" s="3" t="s">
        <v>103</v>
      </c>
      <c r="AY710" s="7">
        <v>0</v>
      </c>
      <c r="AZ710" s="3" t="s">
        <v>103</v>
      </c>
      <c r="BA710" s="3">
        <v>0</v>
      </c>
      <c r="BB710" s="13" t="s">
        <v>103</v>
      </c>
      <c r="BC710" s="3">
        <f t="shared" si="43"/>
        <v>0</v>
      </c>
      <c r="BD710" s="8">
        <f t="shared" si="41"/>
        <v>28415274</v>
      </c>
      <c r="BE710" s="43">
        <v>0</v>
      </c>
      <c r="BF710" s="43">
        <v>0</v>
      </c>
      <c r="BG710" s="43">
        <v>0</v>
      </c>
      <c r="BH710" s="43">
        <v>0</v>
      </c>
      <c r="BI710" s="4">
        <v>45291</v>
      </c>
      <c r="BJ710" s="4">
        <v>45291</v>
      </c>
      <c r="BK710" s="183">
        <f t="shared" ca="1" si="42"/>
        <v>-838</v>
      </c>
      <c r="BL710" s="3" t="s">
        <v>127</v>
      </c>
      <c r="BM710" s="3" t="s">
        <v>1272</v>
      </c>
      <c r="BN710" s="3" t="s">
        <v>107</v>
      </c>
      <c r="BO710" s="3" t="s">
        <v>7137</v>
      </c>
      <c r="BP710" s="3">
        <v>0</v>
      </c>
      <c r="BQ710" s="36" t="s">
        <v>109</v>
      </c>
      <c r="BR710" s="4">
        <v>45138</v>
      </c>
      <c r="BS710" s="3" t="s">
        <v>7138</v>
      </c>
      <c r="BT710" s="4">
        <v>45138</v>
      </c>
      <c r="BU710" s="2" t="s">
        <v>7139</v>
      </c>
      <c r="BV710" s="38" t="s">
        <v>131</v>
      </c>
      <c r="BW710" s="9" t="s">
        <v>113</v>
      </c>
      <c r="BX710" s="10" t="s">
        <v>132</v>
      </c>
      <c r="BY710" s="9" t="s">
        <v>103</v>
      </c>
      <c r="BZ710" s="11" t="s">
        <v>632</v>
      </c>
      <c r="CA710" s="9" t="s">
        <v>103</v>
      </c>
      <c r="CB710" s="3" t="s">
        <v>117</v>
      </c>
      <c r="CC710" s="9" t="s">
        <v>7140</v>
      </c>
      <c r="CD710" s="2" t="s">
        <v>7141</v>
      </c>
      <c r="CE710" s="12" t="s">
        <v>103</v>
      </c>
      <c r="CF710" s="175"/>
      <c r="CG710" s="175"/>
      <c r="CH710" s="182" t="s">
        <v>1227</v>
      </c>
      <c r="CI710" s="182" t="s">
        <v>494</v>
      </c>
      <c r="CJ710" s="182" t="s">
        <v>99</v>
      </c>
      <c r="CK710" s="182" t="s">
        <v>1228</v>
      </c>
    </row>
    <row r="711" spans="1:89" ht="72" x14ac:dyDescent="0.25">
      <c r="A711" s="140">
        <v>21</v>
      </c>
      <c r="B711" s="2" t="s">
        <v>7142</v>
      </c>
      <c r="C711" s="3" t="s">
        <v>7143</v>
      </c>
      <c r="D711" s="3" t="s">
        <v>89</v>
      </c>
      <c r="E711" s="4">
        <v>45133</v>
      </c>
      <c r="F711" s="2" t="s">
        <v>7144</v>
      </c>
      <c r="G711" s="2" t="s">
        <v>1731</v>
      </c>
      <c r="H711" s="11" t="s">
        <v>6492</v>
      </c>
      <c r="I711" s="2" t="s">
        <v>1453</v>
      </c>
      <c r="J711" s="5">
        <v>800196743</v>
      </c>
      <c r="K711" s="3">
        <v>7</v>
      </c>
      <c r="L711" s="3" t="s">
        <v>1735</v>
      </c>
      <c r="M711" s="3" t="s">
        <v>95</v>
      </c>
      <c r="N711" s="2" t="s">
        <v>7145</v>
      </c>
      <c r="O711" s="2" t="s">
        <v>97</v>
      </c>
      <c r="P711" s="3" t="s">
        <v>4146</v>
      </c>
      <c r="Q711" s="10" t="s">
        <v>4147</v>
      </c>
      <c r="R711" s="10" t="s">
        <v>783</v>
      </c>
      <c r="S711" s="2" t="s">
        <v>1222</v>
      </c>
      <c r="T711" s="2">
        <v>14238439</v>
      </c>
      <c r="U711" s="2" t="s">
        <v>1221</v>
      </c>
      <c r="V711" s="3" t="s">
        <v>103</v>
      </c>
      <c r="W711" s="3" t="s">
        <v>103</v>
      </c>
      <c r="X711" s="3" t="s">
        <v>103</v>
      </c>
      <c r="Y711" s="3" t="s">
        <v>104</v>
      </c>
      <c r="Z711" s="6">
        <v>2269970136</v>
      </c>
      <c r="AA711" s="3" t="s">
        <v>103</v>
      </c>
      <c r="AB711" s="3" t="s">
        <v>103</v>
      </c>
      <c r="AC711" s="6" t="s">
        <v>103</v>
      </c>
      <c r="AD711" s="6" t="s">
        <v>103</v>
      </c>
      <c r="AE711" s="3">
        <v>92823</v>
      </c>
      <c r="AF711" s="3">
        <v>424923</v>
      </c>
      <c r="AG711" s="5" t="s">
        <v>221</v>
      </c>
      <c r="AH711" s="4">
        <v>45140</v>
      </c>
      <c r="AI711" s="25">
        <v>45153</v>
      </c>
      <c r="AJ711" s="3" t="s">
        <v>103</v>
      </c>
      <c r="AK711" s="3" t="s">
        <v>103</v>
      </c>
      <c r="AL711" s="5" t="s">
        <v>103</v>
      </c>
      <c r="AM711" s="3" t="s">
        <v>103</v>
      </c>
      <c r="AN711" s="4" t="s">
        <v>103</v>
      </c>
      <c r="AO711" s="7">
        <v>0</v>
      </c>
      <c r="AP711" s="3" t="s">
        <v>103</v>
      </c>
      <c r="AQ711" s="7">
        <v>0</v>
      </c>
      <c r="AR711" s="3" t="s">
        <v>103</v>
      </c>
      <c r="AS711" s="7">
        <v>0</v>
      </c>
      <c r="AT711" s="3" t="s">
        <v>103</v>
      </c>
      <c r="AU711" s="7">
        <v>0</v>
      </c>
      <c r="AV711" s="3" t="s">
        <v>103</v>
      </c>
      <c r="AW711" s="7">
        <v>0</v>
      </c>
      <c r="AX711" s="3" t="s">
        <v>103</v>
      </c>
      <c r="AY711" s="7">
        <v>0</v>
      </c>
      <c r="AZ711" s="3" t="s">
        <v>103</v>
      </c>
      <c r="BA711" s="3">
        <v>1</v>
      </c>
      <c r="BB711" s="4">
        <v>45226</v>
      </c>
      <c r="BC711" s="3">
        <f t="shared" si="43"/>
        <v>22</v>
      </c>
      <c r="BD711" s="8">
        <f t="shared" si="41"/>
        <v>2269970136</v>
      </c>
      <c r="BE711" s="43">
        <v>0</v>
      </c>
      <c r="BF711" s="43">
        <v>0</v>
      </c>
      <c r="BG711" s="43">
        <v>0</v>
      </c>
      <c r="BH711" s="43">
        <v>0</v>
      </c>
      <c r="BI711" s="4">
        <v>45260</v>
      </c>
      <c r="BJ711" s="4">
        <v>45282</v>
      </c>
      <c r="BK711" s="183">
        <f t="shared" ca="1" si="42"/>
        <v>-847</v>
      </c>
      <c r="BL711" s="3" t="s">
        <v>106</v>
      </c>
      <c r="BM711" s="3" t="s">
        <v>6316</v>
      </c>
      <c r="BN711" s="3" t="s">
        <v>107</v>
      </c>
      <c r="BO711" s="3" t="s">
        <v>7146</v>
      </c>
      <c r="BP711" s="2" t="s">
        <v>4027</v>
      </c>
      <c r="BQ711" s="2" t="s">
        <v>7147</v>
      </c>
      <c r="BR711" s="36" t="s">
        <v>7148</v>
      </c>
      <c r="BS711" s="2" t="s">
        <v>7149</v>
      </c>
      <c r="BT711" s="36" t="s">
        <v>7150</v>
      </c>
      <c r="BU711" s="92" t="s">
        <v>7151</v>
      </c>
      <c r="BV711" s="2" t="s">
        <v>7152</v>
      </c>
      <c r="BW711" s="9" t="s">
        <v>113</v>
      </c>
      <c r="BX711" s="3" t="s">
        <v>2945</v>
      </c>
      <c r="BY711" s="9" t="s">
        <v>103</v>
      </c>
      <c r="BZ711" s="9" t="s">
        <v>103</v>
      </c>
      <c r="CA711" s="9" t="s">
        <v>103</v>
      </c>
      <c r="CB711" s="9" t="s">
        <v>103</v>
      </c>
      <c r="CC711" s="9" t="s">
        <v>103</v>
      </c>
      <c r="CD711" s="2" t="s">
        <v>7153</v>
      </c>
      <c r="CE711" s="12" t="s">
        <v>1460</v>
      </c>
      <c r="CF711" s="175"/>
      <c r="CG711" s="175"/>
      <c r="CH711" s="182" t="s">
        <v>1227</v>
      </c>
      <c r="CI711" s="182" t="s">
        <v>494</v>
      </c>
      <c r="CJ711" s="182" t="s">
        <v>99</v>
      </c>
      <c r="CK711" s="182" t="s">
        <v>1228</v>
      </c>
    </row>
    <row r="712" spans="1:89" ht="144" x14ac:dyDescent="0.25">
      <c r="A712" s="140">
        <v>5</v>
      </c>
      <c r="B712" s="2" t="s">
        <v>7154</v>
      </c>
      <c r="C712" s="3" t="s">
        <v>7155</v>
      </c>
      <c r="D712" s="3" t="s">
        <v>89</v>
      </c>
      <c r="E712" s="4">
        <v>45133</v>
      </c>
      <c r="F712" s="2" t="s">
        <v>7156</v>
      </c>
      <c r="G712" s="2" t="s">
        <v>91</v>
      </c>
      <c r="H712" s="11" t="s">
        <v>92</v>
      </c>
      <c r="I712" s="11" t="s">
        <v>93</v>
      </c>
      <c r="J712" s="5">
        <v>39747088</v>
      </c>
      <c r="K712" s="3">
        <v>6</v>
      </c>
      <c r="L712" s="3" t="s">
        <v>94</v>
      </c>
      <c r="M712" s="3" t="s">
        <v>95</v>
      </c>
      <c r="N712" s="2" t="s">
        <v>7157</v>
      </c>
      <c r="O712" s="11" t="s">
        <v>97</v>
      </c>
      <c r="P712" s="3" t="s">
        <v>98</v>
      </c>
      <c r="Q712" s="3" t="s">
        <v>99</v>
      </c>
      <c r="R712" s="10" t="s">
        <v>783</v>
      </c>
      <c r="S712" s="10" t="s">
        <v>2121</v>
      </c>
      <c r="T712" s="2">
        <v>52021909</v>
      </c>
      <c r="U712" s="10" t="s">
        <v>783</v>
      </c>
      <c r="V712" s="3" t="s">
        <v>103</v>
      </c>
      <c r="W712" s="3" t="s">
        <v>103</v>
      </c>
      <c r="X712" s="3" t="s">
        <v>103</v>
      </c>
      <c r="Y712" s="3" t="s">
        <v>104</v>
      </c>
      <c r="Z712" s="6">
        <v>43260412</v>
      </c>
      <c r="AA712" s="3" t="s">
        <v>103</v>
      </c>
      <c r="AB712" s="3" t="s">
        <v>103</v>
      </c>
      <c r="AC712" s="6">
        <v>8652088</v>
      </c>
      <c r="AD712" s="6" t="s">
        <v>103</v>
      </c>
      <c r="AE712" s="3">
        <v>67323</v>
      </c>
      <c r="AF712" s="3">
        <v>416523</v>
      </c>
      <c r="AG712" s="5">
        <v>2022011000049</v>
      </c>
      <c r="AH712" s="4">
        <v>45135</v>
      </c>
      <c r="AI712" s="4">
        <v>45140</v>
      </c>
      <c r="AJ712" s="3" t="s">
        <v>103</v>
      </c>
      <c r="AK712" s="3" t="s">
        <v>103</v>
      </c>
      <c r="AL712" s="5" t="s">
        <v>103</v>
      </c>
      <c r="AM712" s="3" t="s">
        <v>103</v>
      </c>
      <c r="AN712" s="4" t="s">
        <v>103</v>
      </c>
      <c r="AO712" s="7">
        <v>0</v>
      </c>
      <c r="AP712" s="3" t="s">
        <v>103</v>
      </c>
      <c r="AQ712" s="7">
        <v>0</v>
      </c>
      <c r="AR712" s="3" t="s">
        <v>103</v>
      </c>
      <c r="AS712" s="7">
        <v>0</v>
      </c>
      <c r="AT712" s="3" t="s">
        <v>103</v>
      </c>
      <c r="AU712" s="7">
        <v>0</v>
      </c>
      <c r="AV712" s="3" t="s">
        <v>103</v>
      </c>
      <c r="AW712" s="7">
        <v>0</v>
      </c>
      <c r="AX712" s="3" t="s">
        <v>103</v>
      </c>
      <c r="AY712" s="7">
        <v>0</v>
      </c>
      <c r="AZ712" s="3" t="s">
        <v>103</v>
      </c>
      <c r="BA712" s="3">
        <v>0</v>
      </c>
      <c r="BB712" s="3" t="s">
        <v>103</v>
      </c>
      <c r="BC712" s="3">
        <f t="shared" si="43"/>
        <v>0</v>
      </c>
      <c r="BD712" s="8">
        <f t="shared" si="41"/>
        <v>43260412</v>
      </c>
      <c r="BE712" s="43">
        <v>0</v>
      </c>
      <c r="BF712" s="43">
        <v>0</v>
      </c>
      <c r="BG712" s="43">
        <v>0</v>
      </c>
      <c r="BH712" s="43">
        <v>0</v>
      </c>
      <c r="BI712" s="4">
        <v>45291</v>
      </c>
      <c r="BJ712" s="4">
        <v>45291</v>
      </c>
      <c r="BK712" s="183">
        <f t="shared" ca="1" si="42"/>
        <v>-838</v>
      </c>
      <c r="BL712" s="3" t="s">
        <v>127</v>
      </c>
      <c r="BM712" s="3" t="s">
        <v>95</v>
      </c>
      <c r="BN712" s="3" t="s">
        <v>107</v>
      </c>
      <c r="BO712" s="3" t="s">
        <v>7158</v>
      </c>
      <c r="BP712" s="3">
        <v>1</v>
      </c>
      <c r="BQ712" s="3" t="s">
        <v>7159</v>
      </c>
      <c r="BR712" s="4">
        <v>45138</v>
      </c>
      <c r="BS712" s="3" t="s">
        <v>7160</v>
      </c>
      <c r="BT712" s="4">
        <v>45139</v>
      </c>
      <c r="BU712" s="92" t="s">
        <v>7161</v>
      </c>
      <c r="BV712" s="2" t="s">
        <v>7162</v>
      </c>
      <c r="BW712" s="9" t="s">
        <v>113</v>
      </c>
      <c r="BX712" s="10" t="s">
        <v>132</v>
      </c>
      <c r="BY712" s="9" t="s">
        <v>103</v>
      </c>
      <c r="BZ712" s="11" t="s">
        <v>788</v>
      </c>
      <c r="CA712" s="3" t="s">
        <v>103</v>
      </c>
      <c r="CB712" s="3" t="s">
        <v>117</v>
      </c>
      <c r="CC712" s="3" t="s">
        <v>7163</v>
      </c>
      <c r="CD712" s="2" t="s">
        <v>7164</v>
      </c>
      <c r="CE712" s="12" t="s">
        <v>103</v>
      </c>
      <c r="CF712" s="175"/>
      <c r="CG712" s="175"/>
      <c r="CH712" s="182" t="s">
        <v>791</v>
      </c>
      <c r="CI712" s="182" t="s">
        <v>121</v>
      </c>
      <c r="CJ712" s="182" t="s">
        <v>99</v>
      </c>
      <c r="CK712" s="182" t="s">
        <v>792</v>
      </c>
    </row>
    <row r="713" spans="1:89" ht="72" x14ac:dyDescent="0.25">
      <c r="A713" s="140">
        <v>839</v>
      </c>
      <c r="B713" s="2" t="s">
        <v>7165</v>
      </c>
      <c r="C713" s="3" t="s">
        <v>7166</v>
      </c>
      <c r="D713" s="10" t="s">
        <v>250</v>
      </c>
      <c r="E713" s="4">
        <v>45133</v>
      </c>
      <c r="F713" s="2" t="s">
        <v>7167</v>
      </c>
      <c r="G713" s="2" t="s">
        <v>91</v>
      </c>
      <c r="H713" s="11" t="s">
        <v>92</v>
      </c>
      <c r="I713" s="11" t="s">
        <v>93</v>
      </c>
      <c r="J713" s="5">
        <v>1235138394</v>
      </c>
      <c r="K713" s="3">
        <v>4</v>
      </c>
      <c r="L713" s="3" t="s">
        <v>94</v>
      </c>
      <c r="M713" s="3" t="s">
        <v>508</v>
      </c>
      <c r="N713" s="2" t="s">
        <v>7168</v>
      </c>
      <c r="O713" s="2" t="s">
        <v>253</v>
      </c>
      <c r="P713" s="3" t="s">
        <v>98</v>
      </c>
      <c r="Q713" s="3" t="s">
        <v>99</v>
      </c>
      <c r="R713" s="10" t="s">
        <v>385</v>
      </c>
      <c r="S713" s="2" t="s">
        <v>386</v>
      </c>
      <c r="T713" s="11">
        <v>52517142</v>
      </c>
      <c r="U713" s="10" t="s">
        <v>385</v>
      </c>
      <c r="V713" s="3" t="s">
        <v>103</v>
      </c>
      <c r="W713" s="3" t="s">
        <v>103</v>
      </c>
      <c r="X713" s="3" t="s">
        <v>103</v>
      </c>
      <c r="Y713" s="3" t="s">
        <v>104</v>
      </c>
      <c r="Z713" s="6">
        <v>18973865</v>
      </c>
      <c r="AA713" s="3" t="s">
        <v>103</v>
      </c>
      <c r="AB713" s="3" t="s">
        <v>103</v>
      </c>
      <c r="AC713" s="6">
        <v>3794773</v>
      </c>
      <c r="AD713" s="6" t="s">
        <v>103</v>
      </c>
      <c r="AE713" s="3">
        <v>99723</v>
      </c>
      <c r="AF713" s="3">
        <v>428923</v>
      </c>
      <c r="AG713" s="5">
        <v>2022011000057</v>
      </c>
      <c r="AH713" s="36">
        <v>45141</v>
      </c>
      <c r="AI713" s="4">
        <v>45146</v>
      </c>
      <c r="AJ713" s="3" t="s">
        <v>103</v>
      </c>
      <c r="AK713" s="3" t="s">
        <v>103</v>
      </c>
      <c r="AL713" s="5" t="s">
        <v>103</v>
      </c>
      <c r="AM713" s="3" t="s">
        <v>103</v>
      </c>
      <c r="AN713" s="4" t="s">
        <v>103</v>
      </c>
      <c r="AO713" s="7">
        <v>0</v>
      </c>
      <c r="AP713" s="3" t="s">
        <v>103</v>
      </c>
      <c r="AQ713" s="7">
        <v>0</v>
      </c>
      <c r="AR713" s="3" t="s">
        <v>103</v>
      </c>
      <c r="AS713" s="7">
        <v>0</v>
      </c>
      <c r="AT713" s="3" t="s">
        <v>103</v>
      </c>
      <c r="AU713" s="7">
        <v>0</v>
      </c>
      <c r="AV713" s="3" t="s">
        <v>103</v>
      </c>
      <c r="AW713" s="7">
        <v>0</v>
      </c>
      <c r="AX713" s="3" t="s">
        <v>103</v>
      </c>
      <c r="AY713" s="7">
        <v>0</v>
      </c>
      <c r="AZ713" s="3" t="s">
        <v>103</v>
      </c>
      <c r="BA713" s="3">
        <v>0</v>
      </c>
      <c r="BB713" s="13" t="s">
        <v>103</v>
      </c>
      <c r="BC713" s="3">
        <f t="shared" si="43"/>
        <v>0</v>
      </c>
      <c r="BD713" s="8">
        <f t="shared" si="41"/>
        <v>18973865</v>
      </c>
      <c r="BE713" s="43">
        <v>0</v>
      </c>
      <c r="BF713" s="43">
        <v>0</v>
      </c>
      <c r="BG713" s="43">
        <v>0</v>
      </c>
      <c r="BH713" s="43">
        <v>0</v>
      </c>
      <c r="BI713" s="4">
        <v>45291</v>
      </c>
      <c r="BJ713" s="4">
        <v>45291</v>
      </c>
      <c r="BK713" s="183">
        <f t="shared" ca="1" si="42"/>
        <v>-838</v>
      </c>
      <c r="BL713" s="3" t="s">
        <v>127</v>
      </c>
      <c r="BM713" s="3" t="s">
        <v>95</v>
      </c>
      <c r="BN713" s="3" t="s">
        <v>107</v>
      </c>
      <c r="BO713" s="3" t="s">
        <v>7169</v>
      </c>
      <c r="BP713" s="3">
        <v>0</v>
      </c>
      <c r="BQ713" s="2" t="s">
        <v>7067</v>
      </c>
      <c r="BR713" s="4">
        <v>45142</v>
      </c>
      <c r="BS713" s="3" t="s">
        <v>7170</v>
      </c>
      <c r="BT713" s="4">
        <v>45146</v>
      </c>
      <c r="BU713" s="34" t="s">
        <v>7171</v>
      </c>
      <c r="BV713" s="29" t="s">
        <v>131</v>
      </c>
      <c r="BW713" s="124" t="s">
        <v>113</v>
      </c>
      <c r="BX713" s="10" t="s">
        <v>132</v>
      </c>
      <c r="BY713" s="9" t="s">
        <v>103</v>
      </c>
      <c r="BZ713" s="2" t="s">
        <v>142</v>
      </c>
      <c r="CA713" s="9" t="s">
        <v>103</v>
      </c>
      <c r="CB713" s="3" t="s">
        <v>117</v>
      </c>
      <c r="CC713" s="3" t="s">
        <v>7172</v>
      </c>
      <c r="CD713" s="2" t="s">
        <v>7173</v>
      </c>
      <c r="CE713" s="12" t="s">
        <v>103</v>
      </c>
      <c r="CF713" s="175"/>
      <c r="CG713" s="175"/>
      <c r="CH713" s="182" t="s">
        <v>245</v>
      </c>
      <c r="CI713" s="182" t="s">
        <v>246</v>
      </c>
      <c r="CJ713" s="182" t="s">
        <v>99</v>
      </c>
      <c r="CK713" s="182" t="s">
        <v>247</v>
      </c>
    </row>
    <row r="714" spans="1:89" ht="72" x14ac:dyDescent="0.25">
      <c r="A714" s="140">
        <v>816</v>
      </c>
      <c r="B714" s="2" t="s">
        <v>7174</v>
      </c>
      <c r="C714" s="3" t="s">
        <v>7175</v>
      </c>
      <c r="D714" s="3" t="s">
        <v>1408</v>
      </c>
      <c r="E714" s="4">
        <v>45133</v>
      </c>
      <c r="F714" s="2" t="s">
        <v>7176</v>
      </c>
      <c r="G714" s="2" t="s">
        <v>91</v>
      </c>
      <c r="H714" s="11" t="s">
        <v>92</v>
      </c>
      <c r="I714" s="11" t="s">
        <v>93</v>
      </c>
      <c r="J714" s="5">
        <v>1030581000</v>
      </c>
      <c r="K714" s="3">
        <v>2</v>
      </c>
      <c r="L714" s="3" t="s">
        <v>94</v>
      </c>
      <c r="M714" s="3" t="s">
        <v>95</v>
      </c>
      <c r="N714" s="92" t="s">
        <v>7177</v>
      </c>
      <c r="O714" s="10" t="s">
        <v>97</v>
      </c>
      <c r="P714" s="3" t="s">
        <v>98</v>
      </c>
      <c r="Q714" s="3" t="s">
        <v>99</v>
      </c>
      <c r="R714" s="10" t="s">
        <v>867</v>
      </c>
      <c r="S714" s="10" t="s">
        <v>1080</v>
      </c>
      <c r="T714" s="28">
        <v>52267258</v>
      </c>
      <c r="U714" s="10" t="s">
        <v>867</v>
      </c>
      <c r="V714" s="10" t="s">
        <v>1081</v>
      </c>
      <c r="W714" s="3" t="s">
        <v>103</v>
      </c>
      <c r="X714" s="3" t="s">
        <v>103</v>
      </c>
      <c r="Y714" s="3" t="s">
        <v>104</v>
      </c>
      <c r="Z714" s="6">
        <v>19859309</v>
      </c>
      <c r="AA714" s="9" t="s">
        <v>103</v>
      </c>
      <c r="AB714" s="9" t="s">
        <v>103</v>
      </c>
      <c r="AC714" s="6">
        <v>3794773</v>
      </c>
      <c r="AD714" s="6" t="s">
        <v>103</v>
      </c>
      <c r="AE714" s="3">
        <v>99823</v>
      </c>
      <c r="AF714" s="3">
        <v>416423</v>
      </c>
      <c r="AG714" s="5">
        <v>2022011000057</v>
      </c>
      <c r="AH714" s="36">
        <v>45135</v>
      </c>
      <c r="AI714" s="4">
        <v>45139</v>
      </c>
      <c r="AJ714" s="3" t="s">
        <v>103</v>
      </c>
      <c r="AK714" s="3" t="s">
        <v>103</v>
      </c>
      <c r="AL714" s="5" t="s">
        <v>103</v>
      </c>
      <c r="AM714" s="3" t="s">
        <v>103</v>
      </c>
      <c r="AN714" s="4" t="s">
        <v>103</v>
      </c>
      <c r="AO714" s="7">
        <v>0</v>
      </c>
      <c r="AP714" s="3" t="s">
        <v>103</v>
      </c>
      <c r="AQ714" s="7">
        <v>0</v>
      </c>
      <c r="AR714" s="3" t="s">
        <v>103</v>
      </c>
      <c r="AS714" s="7">
        <v>0</v>
      </c>
      <c r="AT714" s="3" t="s">
        <v>103</v>
      </c>
      <c r="AU714" s="7">
        <v>0</v>
      </c>
      <c r="AV714" s="3" t="s">
        <v>103</v>
      </c>
      <c r="AW714" s="7">
        <v>0</v>
      </c>
      <c r="AX714" s="3" t="s">
        <v>103</v>
      </c>
      <c r="AY714" s="7">
        <v>0</v>
      </c>
      <c r="AZ714" s="3" t="s">
        <v>103</v>
      </c>
      <c r="BA714" s="3">
        <v>0</v>
      </c>
      <c r="BB714" s="13" t="s">
        <v>103</v>
      </c>
      <c r="BC714" s="3">
        <f t="shared" si="43"/>
        <v>0</v>
      </c>
      <c r="BD714" s="8">
        <f t="shared" si="41"/>
        <v>19859309</v>
      </c>
      <c r="BE714" s="43">
        <v>0</v>
      </c>
      <c r="BF714" s="43">
        <v>0</v>
      </c>
      <c r="BG714" s="43">
        <v>0</v>
      </c>
      <c r="BH714" s="43">
        <v>0</v>
      </c>
      <c r="BI714" s="80">
        <v>45291</v>
      </c>
      <c r="BJ714" s="80">
        <v>45291</v>
      </c>
      <c r="BK714" s="183">
        <f t="shared" ca="1" si="42"/>
        <v>-838</v>
      </c>
      <c r="BL714" s="3" t="s">
        <v>127</v>
      </c>
      <c r="BM714" s="3" t="s">
        <v>95</v>
      </c>
      <c r="BN714" s="10" t="s">
        <v>107</v>
      </c>
      <c r="BO714" s="3" t="s">
        <v>7178</v>
      </c>
      <c r="BP714" s="38">
        <v>0</v>
      </c>
      <c r="BQ714" s="38" t="s">
        <v>109</v>
      </c>
      <c r="BR714" s="4">
        <v>45138</v>
      </c>
      <c r="BS714" s="3" t="s">
        <v>7109</v>
      </c>
      <c r="BT714" s="4">
        <v>45139</v>
      </c>
      <c r="BU714" s="2" t="s">
        <v>7179</v>
      </c>
      <c r="BV714" s="38" t="s">
        <v>131</v>
      </c>
      <c r="BW714" s="9" t="s">
        <v>113</v>
      </c>
      <c r="BX714" s="10" t="s">
        <v>132</v>
      </c>
      <c r="BY714" s="9" t="s">
        <v>103</v>
      </c>
      <c r="BZ714" s="2" t="s">
        <v>1491</v>
      </c>
      <c r="CA714" s="29" t="s">
        <v>103</v>
      </c>
      <c r="CB714" s="3" t="s">
        <v>160</v>
      </c>
      <c r="CC714" s="3" t="s">
        <v>7180</v>
      </c>
      <c r="CD714" s="2" t="s">
        <v>7181</v>
      </c>
      <c r="CE714" s="12" t="s">
        <v>103</v>
      </c>
      <c r="CF714" s="175"/>
      <c r="CG714" s="175"/>
      <c r="CH714" s="182" t="s">
        <v>347</v>
      </c>
      <c r="CI714" s="182" t="s">
        <v>121</v>
      </c>
      <c r="CJ714" s="182" t="s">
        <v>99</v>
      </c>
      <c r="CK714" s="182" t="s">
        <v>179</v>
      </c>
    </row>
    <row r="715" spans="1:89" ht="72" x14ac:dyDescent="0.25">
      <c r="A715" s="140">
        <v>761</v>
      </c>
      <c r="B715" s="2" t="s">
        <v>7182</v>
      </c>
      <c r="C715" s="38" t="s">
        <v>7183</v>
      </c>
      <c r="D715" s="38" t="s">
        <v>482</v>
      </c>
      <c r="E715" s="25">
        <v>45135</v>
      </c>
      <c r="F715" s="29" t="s">
        <v>7184</v>
      </c>
      <c r="G715" s="29" t="s">
        <v>91</v>
      </c>
      <c r="H715" s="11" t="s">
        <v>92</v>
      </c>
      <c r="I715" s="11" t="s">
        <v>93</v>
      </c>
      <c r="J715" s="53">
        <v>92548670</v>
      </c>
      <c r="K715" s="38">
        <v>2</v>
      </c>
      <c r="L715" s="38" t="s">
        <v>94</v>
      </c>
      <c r="M715" s="3" t="s">
        <v>95</v>
      </c>
      <c r="N715" s="29" t="s">
        <v>1324</v>
      </c>
      <c r="O715" s="10" t="s">
        <v>384</v>
      </c>
      <c r="P715" s="3" t="s">
        <v>98</v>
      </c>
      <c r="Q715" s="3" t="s">
        <v>99</v>
      </c>
      <c r="R715" s="10" t="s">
        <v>522</v>
      </c>
      <c r="S715" s="2" t="s">
        <v>523</v>
      </c>
      <c r="T715" s="11">
        <v>79309847</v>
      </c>
      <c r="U715" s="10" t="s">
        <v>522</v>
      </c>
      <c r="V715" s="3" t="s">
        <v>103</v>
      </c>
      <c r="W715" s="3" t="s">
        <v>103</v>
      </c>
      <c r="X715" s="3" t="s">
        <v>103</v>
      </c>
      <c r="Y715" s="3" t="s">
        <v>104</v>
      </c>
      <c r="Z715" s="64">
        <v>26563407</v>
      </c>
      <c r="AA715" s="3" t="s">
        <v>103</v>
      </c>
      <c r="AB715" s="3" t="s">
        <v>103</v>
      </c>
      <c r="AC715" s="64">
        <v>7589549</v>
      </c>
      <c r="AD715" s="6" t="s">
        <v>103</v>
      </c>
      <c r="AE715" s="38">
        <v>92623</v>
      </c>
      <c r="AF715" s="38">
        <v>417723</v>
      </c>
      <c r="AG715" s="53">
        <v>2022011000068</v>
      </c>
      <c r="AH715" s="25">
        <v>45138</v>
      </c>
      <c r="AI715" s="4">
        <v>45139</v>
      </c>
      <c r="AJ715" s="3" t="s">
        <v>103</v>
      </c>
      <c r="AK715" s="3" t="s">
        <v>103</v>
      </c>
      <c r="AL715" s="5" t="s">
        <v>103</v>
      </c>
      <c r="AM715" s="3" t="s">
        <v>103</v>
      </c>
      <c r="AN715" s="4" t="s">
        <v>103</v>
      </c>
      <c r="AO715" s="7">
        <v>11131325</v>
      </c>
      <c r="AP715" s="39">
        <v>45245</v>
      </c>
      <c r="AQ715" s="7">
        <v>0</v>
      </c>
      <c r="AR715" s="39" t="s">
        <v>103</v>
      </c>
      <c r="AS715" s="7">
        <v>0</v>
      </c>
      <c r="AT715" s="3" t="s">
        <v>103</v>
      </c>
      <c r="AU715" s="7">
        <v>0</v>
      </c>
      <c r="AV715" s="3" t="s">
        <v>103</v>
      </c>
      <c r="AW715" s="7">
        <v>0</v>
      </c>
      <c r="AX715" s="3" t="s">
        <v>103</v>
      </c>
      <c r="AY715" s="7">
        <v>0</v>
      </c>
      <c r="AZ715" s="3" t="s">
        <v>103</v>
      </c>
      <c r="BA715" s="3">
        <v>1</v>
      </c>
      <c r="BB715" s="39">
        <v>45245</v>
      </c>
      <c r="BC715" s="3">
        <f t="shared" si="43"/>
        <v>44</v>
      </c>
      <c r="BD715" s="8">
        <f t="shared" si="41"/>
        <v>37694732</v>
      </c>
      <c r="BE715" s="43">
        <v>0</v>
      </c>
      <c r="BF715" s="43">
        <v>0</v>
      </c>
      <c r="BG715" s="43">
        <v>0</v>
      </c>
      <c r="BH715" s="43">
        <v>0</v>
      </c>
      <c r="BI715" s="25">
        <v>45245</v>
      </c>
      <c r="BJ715" s="25">
        <v>45289</v>
      </c>
      <c r="BK715" s="183">
        <f t="shared" ca="1" si="42"/>
        <v>-840</v>
      </c>
      <c r="BL715" s="3" t="s">
        <v>127</v>
      </c>
      <c r="BM715" s="3" t="s">
        <v>95</v>
      </c>
      <c r="BN715" s="3" t="s">
        <v>107</v>
      </c>
      <c r="BO715" s="38" t="s">
        <v>7185</v>
      </c>
      <c r="BP715" s="38">
        <v>0</v>
      </c>
      <c r="BQ715" s="38" t="s">
        <v>109</v>
      </c>
      <c r="BR715" s="25">
        <v>45138</v>
      </c>
      <c r="BS715" s="38" t="s">
        <v>7138</v>
      </c>
      <c r="BT715" s="25">
        <v>45139</v>
      </c>
      <c r="BU715" s="2" t="s">
        <v>7186</v>
      </c>
      <c r="BV715" s="29" t="s">
        <v>7187</v>
      </c>
      <c r="BW715" s="124" t="s">
        <v>113</v>
      </c>
      <c r="BX715" s="11" t="s">
        <v>258</v>
      </c>
      <c r="BY715" s="9" t="s">
        <v>103</v>
      </c>
      <c r="BZ715" s="29" t="s">
        <v>142</v>
      </c>
      <c r="CA715" s="29" t="s">
        <v>103</v>
      </c>
      <c r="CB715" s="38" t="s">
        <v>160</v>
      </c>
      <c r="CC715" s="3" t="s">
        <v>7188</v>
      </c>
      <c r="CD715" s="29" t="s">
        <v>7189</v>
      </c>
      <c r="CE715" s="12" t="s">
        <v>103</v>
      </c>
      <c r="CF715" s="175"/>
      <c r="CG715" s="175"/>
      <c r="CH715" s="182" t="s">
        <v>245</v>
      </c>
      <c r="CI715" s="182" t="s">
        <v>246</v>
      </c>
      <c r="CJ715" s="182" t="s">
        <v>99</v>
      </c>
      <c r="CK715" s="182" t="s">
        <v>247</v>
      </c>
    </row>
    <row r="716" spans="1:89" ht="90" x14ac:dyDescent="0.25">
      <c r="A716" s="140">
        <v>726</v>
      </c>
      <c r="B716" s="2" t="s">
        <v>7190</v>
      </c>
      <c r="C716" s="31" t="s">
        <v>7191</v>
      </c>
      <c r="D716" s="31" t="s">
        <v>321</v>
      </c>
      <c r="E716" s="33">
        <v>45135</v>
      </c>
      <c r="F716" s="74" t="s">
        <v>7192</v>
      </c>
      <c r="G716" s="74" t="s">
        <v>91</v>
      </c>
      <c r="H716" s="11" t="s">
        <v>92</v>
      </c>
      <c r="I716" s="11" t="s">
        <v>93</v>
      </c>
      <c r="J716" s="32">
        <v>1019059573</v>
      </c>
      <c r="K716" s="31">
        <v>3</v>
      </c>
      <c r="L716" s="31" t="s">
        <v>94</v>
      </c>
      <c r="M716" s="3" t="s">
        <v>95</v>
      </c>
      <c r="N716" s="74" t="s">
        <v>7193</v>
      </c>
      <c r="O716" s="11" t="s">
        <v>97</v>
      </c>
      <c r="P716" s="3" t="s">
        <v>98</v>
      </c>
      <c r="Q716" s="3" t="s">
        <v>99</v>
      </c>
      <c r="R716" s="10" t="s">
        <v>653</v>
      </c>
      <c r="S716" s="10" t="s">
        <v>654</v>
      </c>
      <c r="T716" s="74">
        <v>52032888</v>
      </c>
      <c r="U716" s="10" t="s">
        <v>653</v>
      </c>
      <c r="V716" s="11" t="s">
        <v>655</v>
      </c>
      <c r="W716" s="9" t="s">
        <v>103</v>
      </c>
      <c r="X716" s="9" t="s">
        <v>103</v>
      </c>
      <c r="Y716" s="31" t="s">
        <v>104</v>
      </c>
      <c r="Z716" s="87">
        <v>25419920</v>
      </c>
      <c r="AA716" s="31" t="s">
        <v>103</v>
      </c>
      <c r="AB716" s="31" t="s">
        <v>103</v>
      </c>
      <c r="AC716" s="87">
        <v>4857310</v>
      </c>
      <c r="AD716" s="6" t="s">
        <v>103</v>
      </c>
      <c r="AE716" s="31">
        <v>98923</v>
      </c>
      <c r="AF716" s="31">
        <v>416323</v>
      </c>
      <c r="AG716" s="32">
        <v>2022011000068</v>
      </c>
      <c r="AH716" s="33">
        <v>45135</v>
      </c>
      <c r="AI716" s="33">
        <v>45139</v>
      </c>
      <c r="AJ716" s="3" t="s">
        <v>103</v>
      </c>
      <c r="AK716" s="3" t="s">
        <v>103</v>
      </c>
      <c r="AL716" s="5" t="s">
        <v>103</v>
      </c>
      <c r="AM716" s="3" t="s">
        <v>103</v>
      </c>
      <c r="AN716" s="4" t="s">
        <v>103</v>
      </c>
      <c r="AO716" s="7">
        <v>0</v>
      </c>
      <c r="AP716" s="3" t="s">
        <v>103</v>
      </c>
      <c r="AQ716" s="7">
        <v>0</v>
      </c>
      <c r="AR716" s="3" t="s">
        <v>103</v>
      </c>
      <c r="AS716" s="7">
        <v>0</v>
      </c>
      <c r="AT716" s="3" t="s">
        <v>103</v>
      </c>
      <c r="AU716" s="7">
        <v>0</v>
      </c>
      <c r="AV716" s="3" t="s">
        <v>103</v>
      </c>
      <c r="AW716" s="7">
        <v>0</v>
      </c>
      <c r="AX716" s="3" t="s">
        <v>103</v>
      </c>
      <c r="AY716" s="7">
        <v>0</v>
      </c>
      <c r="AZ716" s="3" t="s">
        <v>103</v>
      </c>
      <c r="BA716" s="3">
        <v>0</v>
      </c>
      <c r="BB716" s="13" t="s">
        <v>103</v>
      </c>
      <c r="BC716" s="3">
        <f t="shared" si="43"/>
        <v>0</v>
      </c>
      <c r="BD716" s="8">
        <f t="shared" si="41"/>
        <v>25419920</v>
      </c>
      <c r="BE716" s="43">
        <v>0</v>
      </c>
      <c r="BF716" s="43">
        <v>0</v>
      </c>
      <c r="BG716" s="43">
        <v>0</v>
      </c>
      <c r="BH716" s="43">
        <v>0</v>
      </c>
      <c r="BI716" s="33">
        <v>45291</v>
      </c>
      <c r="BJ716" s="33">
        <v>45291</v>
      </c>
      <c r="BK716" s="183">
        <f t="shared" ca="1" si="42"/>
        <v>-838</v>
      </c>
      <c r="BL716" s="31" t="s">
        <v>127</v>
      </c>
      <c r="BM716" s="31" t="s">
        <v>95</v>
      </c>
      <c r="BN716" s="31" t="s">
        <v>107</v>
      </c>
      <c r="BO716" s="31" t="s">
        <v>7194</v>
      </c>
      <c r="BP716" s="31">
        <v>0</v>
      </c>
      <c r="BQ716" s="74" t="s">
        <v>158</v>
      </c>
      <c r="BR716" s="33">
        <v>45136</v>
      </c>
      <c r="BS716" s="31" t="s">
        <v>7078</v>
      </c>
      <c r="BT716" s="33">
        <v>45138</v>
      </c>
      <c r="BU716" s="2" t="s">
        <v>7195</v>
      </c>
      <c r="BV716" s="31" t="s">
        <v>131</v>
      </c>
      <c r="BW716" s="124" t="s">
        <v>113</v>
      </c>
      <c r="BX716" s="10" t="s">
        <v>132</v>
      </c>
      <c r="BY716" s="31" t="s">
        <v>103</v>
      </c>
      <c r="BZ716" s="74" t="s">
        <v>142</v>
      </c>
      <c r="CA716" s="31" t="s">
        <v>103</v>
      </c>
      <c r="CB716" s="31" t="s">
        <v>160</v>
      </c>
      <c r="CC716" s="3" t="s">
        <v>7196</v>
      </c>
      <c r="CD716" s="74" t="s">
        <v>7197</v>
      </c>
      <c r="CE716" s="12" t="s">
        <v>103</v>
      </c>
      <c r="CF716" s="175"/>
      <c r="CG716" s="175"/>
      <c r="CH716" s="182" t="s">
        <v>245</v>
      </c>
      <c r="CI716" s="182" t="s">
        <v>246</v>
      </c>
      <c r="CJ716" s="182" t="s">
        <v>99</v>
      </c>
      <c r="CK716" s="182" t="s">
        <v>247</v>
      </c>
    </row>
    <row r="717" spans="1:89" ht="72" x14ac:dyDescent="0.25">
      <c r="A717" s="140">
        <v>328</v>
      </c>
      <c r="B717" s="10" t="s">
        <v>7198</v>
      </c>
      <c r="C717" s="38" t="s">
        <v>7199</v>
      </c>
      <c r="D717" s="38" t="s">
        <v>165</v>
      </c>
      <c r="E717" s="25">
        <v>45140</v>
      </c>
      <c r="F717" s="29" t="s">
        <v>7200</v>
      </c>
      <c r="G717" s="29" t="s">
        <v>91</v>
      </c>
      <c r="H717" s="11" t="s">
        <v>92</v>
      </c>
      <c r="I717" s="11" t="s">
        <v>93</v>
      </c>
      <c r="J717" s="53">
        <v>1020756601</v>
      </c>
      <c r="K717" s="38">
        <v>5</v>
      </c>
      <c r="L717" s="38" t="s">
        <v>94</v>
      </c>
      <c r="M717" s="3" t="s">
        <v>95</v>
      </c>
      <c r="N717" s="23" t="s">
        <v>7201</v>
      </c>
      <c r="O717" s="29" t="s">
        <v>253</v>
      </c>
      <c r="P717" s="3" t="s">
        <v>98</v>
      </c>
      <c r="Q717" s="13" t="s">
        <v>99</v>
      </c>
      <c r="R717" s="10" t="s">
        <v>238</v>
      </c>
      <c r="S717" s="10" t="s">
        <v>239</v>
      </c>
      <c r="T717" s="28">
        <v>52107153</v>
      </c>
      <c r="U717" s="11" t="s">
        <v>238</v>
      </c>
      <c r="V717" s="11" t="s">
        <v>103</v>
      </c>
      <c r="W717" s="13" t="s">
        <v>103</v>
      </c>
      <c r="X717" s="13" t="s">
        <v>103</v>
      </c>
      <c r="Y717" s="13" t="s">
        <v>104</v>
      </c>
      <c r="Z717" s="64">
        <v>53790030</v>
      </c>
      <c r="AA717" s="13" t="s">
        <v>103</v>
      </c>
      <c r="AB717" s="13" t="s">
        <v>103</v>
      </c>
      <c r="AC717" s="64">
        <v>10758006</v>
      </c>
      <c r="AD717" s="6" t="s">
        <v>103</v>
      </c>
      <c r="AE717" s="38">
        <v>69623</v>
      </c>
      <c r="AF717" s="38">
        <v>443323</v>
      </c>
      <c r="AG717" s="53">
        <v>2022011000068</v>
      </c>
      <c r="AH717" s="25">
        <v>45148</v>
      </c>
      <c r="AI717" s="4">
        <v>45152</v>
      </c>
      <c r="AJ717" s="38" t="s">
        <v>103</v>
      </c>
      <c r="AK717" s="38" t="s">
        <v>103</v>
      </c>
      <c r="AL717" s="53" t="s">
        <v>103</v>
      </c>
      <c r="AM717" s="38" t="s">
        <v>103</v>
      </c>
      <c r="AN717" s="25" t="s">
        <v>103</v>
      </c>
      <c r="AO717" s="7">
        <v>0</v>
      </c>
      <c r="AP717" s="38" t="s">
        <v>103</v>
      </c>
      <c r="AQ717" s="7">
        <v>0</v>
      </c>
      <c r="AR717" s="38" t="s">
        <v>103</v>
      </c>
      <c r="AS717" s="7">
        <v>0</v>
      </c>
      <c r="AT717" s="3" t="s">
        <v>103</v>
      </c>
      <c r="AU717" s="7">
        <v>0</v>
      </c>
      <c r="AV717" s="3" t="s">
        <v>103</v>
      </c>
      <c r="AW717" s="7">
        <v>0</v>
      </c>
      <c r="AX717" s="3" t="s">
        <v>103</v>
      </c>
      <c r="AY717" s="7">
        <v>0</v>
      </c>
      <c r="AZ717" s="3" t="s">
        <v>103</v>
      </c>
      <c r="BA717" s="3">
        <v>0</v>
      </c>
      <c r="BB717" s="3" t="s">
        <v>103</v>
      </c>
      <c r="BC717" s="3">
        <f t="shared" si="43"/>
        <v>0</v>
      </c>
      <c r="BD717" s="8">
        <f t="shared" si="41"/>
        <v>53790030</v>
      </c>
      <c r="BE717" s="43">
        <v>0</v>
      </c>
      <c r="BF717" s="43">
        <v>0</v>
      </c>
      <c r="BG717" s="43">
        <v>0</v>
      </c>
      <c r="BH717" s="43">
        <v>0</v>
      </c>
      <c r="BI717" s="39">
        <v>45291</v>
      </c>
      <c r="BJ717" s="39">
        <v>45291</v>
      </c>
      <c r="BK717" s="183">
        <f t="shared" ca="1" si="42"/>
        <v>-838</v>
      </c>
      <c r="BL717" s="13" t="s">
        <v>127</v>
      </c>
      <c r="BM717" s="13" t="s">
        <v>95</v>
      </c>
      <c r="BN717" s="11" t="s">
        <v>107</v>
      </c>
      <c r="BO717" s="38" t="s">
        <v>7202</v>
      </c>
      <c r="BP717" s="13">
        <v>0</v>
      </c>
      <c r="BQ717" s="11" t="s">
        <v>109</v>
      </c>
      <c r="BR717" s="25" t="s">
        <v>7203</v>
      </c>
      <c r="BS717" s="38" t="s">
        <v>7204</v>
      </c>
      <c r="BT717" s="25">
        <v>45149</v>
      </c>
      <c r="BU717" s="29" t="s">
        <v>7205</v>
      </c>
      <c r="BV717" s="11" t="s">
        <v>131</v>
      </c>
      <c r="BW717" s="124" t="s">
        <v>113</v>
      </c>
      <c r="BX717" s="10" t="s">
        <v>132</v>
      </c>
      <c r="BY717" s="13" t="s">
        <v>103</v>
      </c>
      <c r="BZ717" s="10" t="s">
        <v>2946</v>
      </c>
      <c r="CA717" s="11" t="s">
        <v>103</v>
      </c>
      <c r="CB717" s="38" t="s">
        <v>117</v>
      </c>
      <c r="CC717" s="9" t="s">
        <v>7206</v>
      </c>
      <c r="CD717" s="29" t="s">
        <v>7207</v>
      </c>
      <c r="CE717" s="12" t="s">
        <v>103</v>
      </c>
      <c r="CF717" s="175"/>
      <c r="CG717" s="175"/>
      <c r="CH717" s="182" t="s">
        <v>245</v>
      </c>
      <c r="CI717" s="182" t="s">
        <v>246</v>
      </c>
      <c r="CJ717" s="182" t="s">
        <v>99</v>
      </c>
      <c r="CK717" s="182" t="s">
        <v>247</v>
      </c>
    </row>
    <row r="718" spans="1:89" ht="72" x14ac:dyDescent="0.25">
      <c r="A718" s="140">
        <v>325</v>
      </c>
      <c r="B718" s="10" t="s">
        <v>7208</v>
      </c>
      <c r="C718" s="31" t="s">
        <v>7209</v>
      </c>
      <c r="D718" s="31" t="s">
        <v>165</v>
      </c>
      <c r="E718" s="33">
        <v>45140</v>
      </c>
      <c r="F718" s="74" t="s">
        <v>7210</v>
      </c>
      <c r="G718" s="74" t="s">
        <v>91</v>
      </c>
      <c r="H718" s="11" t="s">
        <v>92</v>
      </c>
      <c r="I718" s="11" t="s">
        <v>93</v>
      </c>
      <c r="J718" s="32">
        <v>45520625</v>
      </c>
      <c r="K718" s="31">
        <v>8</v>
      </c>
      <c r="L718" s="31" t="s">
        <v>94</v>
      </c>
      <c r="M718" s="31" t="s">
        <v>2048</v>
      </c>
      <c r="N718" s="74" t="s">
        <v>2075</v>
      </c>
      <c r="O718" s="74" t="s">
        <v>253</v>
      </c>
      <c r="P718" s="3" t="s">
        <v>98</v>
      </c>
      <c r="Q718" s="3" t="s">
        <v>99</v>
      </c>
      <c r="R718" s="10" t="s">
        <v>238</v>
      </c>
      <c r="S718" s="10" t="s">
        <v>239</v>
      </c>
      <c r="T718" s="28">
        <v>52107153</v>
      </c>
      <c r="U718" s="11" t="s">
        <v>238</v>
      </c>
      <c r="V718" s="11" t="s">
        <v>103</v>
      </c>
      <c r="W718" s="9" t="s">
        <v>103</v>
      </c>
      <c r="X718" s="9" t="s">
        <v>103</v>
      </c>
      <c r="Y718" s="3" t="s">
        <v>104</v>
      </c>
      <c r="Z718" s="87">
        <v>53790030</v>
      </c>
      <c r="AA718" s="3" t="s">
        <v>103</v>
      </c>
      <c r="AB718" s="3" t="s">
        <v>103</v>
      </c>
      <c r="AC718" s="87">
        <v>10758006</v>
      </c>
      <c r="AD718" s="6" t="s">
        <v>103</v>
      </c>
      <c r="AE718" s="31">
        <v>68523</v>
      </c>
      <c r="AF718" s="31">
        <v>457223</v>
      </c>
      <c r="AG718" s="32">
        <v>2022011000068</v>
      </c>
      <c r="AH718" s="33">
        <v>45154</v>
      </c>
      <c r="AI718" s="4">
        <v>45161</v>
      </c>
      <c r="AJ718" s="31" t="s">
        <v>7211</v>
      </c>
      <c r="AK718" s="31" t="s">
        <v>204</v>
      </c>
      <c r="AL718" s="32">
        <v>1094912390</v>
      </c>
      <c r="AM718" s="31">
        <v>4</v>
      </c>
      <c r="AN718" s="33">
        <v>45261</v>
      </c>
      <c r="AO718" s="7">
        <v>0</v>
      </c>
      <c r="AP718" s="31" t="s">
        <v>103</v>
      </c>
      <c r="AQ718" s="7">
        <v>0</v>
      </c>
      <c r="AR718" s="31" t="s">
        <v>103</v>
      </c>
      <c r="AS718" s="7">
        <v>0</v>
      </c>
      <c r="AT718" s="3" t="s">
        <v>103</v>
      </c>
      <c r="AU718" s="7">
        <v>0</v>
      </c>
      <c r="AV718" s="3" t="s">
        <v>103</v>
      </c>
      <c r="AW718" s="7">
        <v>0</v>
      </c>
      <c r="AX718" s="3" t="s">
        <v>103</v>
      </c>
      <c r="AY718" s="7">
        <v>0</v>
      </c>
      <c r="AZ718" s="3" t="s">
        <v>103</v>
      </c>
      <c r="BA718" s="3">
        <v>0</v>
      </c>
      <c r="BB718" s="3" t="s">
        <v>103</v>
      </c>
      <c r="BC718" s="3">
        <f t="shared" si="43"/>
        <v>0</v>
      </c>
      <c r="BD718" s="8">
        <f t="shared" si="41"/>
        <v>53790030</v>
      </c>
      <c r="BE718" s="43">
        <v>0</v>
      </c>
      <c r="BF718" s="43">
        <v>0</v>
      </c>
      <c r="BG718" s="43">
        <v>0</v>
      </c>
      <c r="BH718" s="43">
        <v>0</v>
      </c>
      <c r="BI718" s="4">
        <v>45291</v>
      </c>
      <c r="BJ718" s="4">
        <v>45291</v>
      </c>
      <c r="BK718" s="183">
        <f t="shared" ca="1" si="42"/>
        <v>-838</v>
      </c>
      <c r="BL718" s="31" t="s">
        <v>127</v>
      </c>
      <c r="BM718" s="3" t="s">
        <v>95</v>
      </c>
      <c r="BN718" s="10" t="s">
        <v>107</v>
      </c>
      <c r="BO718" s="31" t="s">
        <v>7212</v>
      </c>
      <c r="BP718" s="31">
        <v>0</v>
      </c>
      <c r="BQ718" s="74" t="s">
        <v>109</v>
      </c>
      <c r="BR718" s="33">
        <v>45156</v>
      </c>
      <c r="BS718" s="31" t="s">
        <v>7213</v>
      </c>
      <c r="BT718" s="33">
        <v>45156</v>
      </c>
      <c r="BU718" s="2" t="s">
        <v>7214</v>
      </c>
      <c r="BV718" s="74" t="s">
        <v>131</v>
      </c>
      <c r="BW718" s="124" t="s">
        <v>113</v>
      </c>
      <c r="BX718" s="10" t="s">
        <v>132</v>
      </c>
      <c r="BY718" s="9" t="s">
        <v>103</v>
      </c>
      <c r="BZ718" s="11" t="s">
        <v>1511</v>
      </c>
      <c r="CA718" s="29" t="s">
        <v>103</v>
      </c>
      <c r="CB718" s="31" t="s">
        <v>117</v>
      </c>
      <c r="CC718" s="31" t="s">
        <v>7215</v>
      </c>
      <c r="CD718" s="74" t="s">
        <v>7216</v>
      </c>
      <c r="CE718" s="12" t="s">
        <v>103</v>
      </c>
      <c r="CF718" s="175"/>
      <c r="CG718" s="175"/>
      <c r="CH718" s="182" t="s">
        <v>245</v>
      </c>
      <c r="CI718" s="182" t="s">
        <v>246</v>
      </c>
      <c r="CJ718" s="182" t="s">
        <v>99</v>
      </c>
      <c r="CK718" s="182" t="s">
        <v>247</v>
      </c>
    </row>
    <row r="719" spans="1:89" ht="72" x14ac:dyDescent="0.25">
      <c r="A719" s="140">
        <v>815</v>
      </c>
      <c r="B719" s="2" t="s">
        <v>7217</v>
      </c>
      <c r="C719" s="3" t="s">
        <v>7218</v>
      </c>
      <c r="D719" s="3" t="s">
        <v>1729</v>
      </c>
      <c r="E719" s="4">
        <v>45140</v>
      </c>
      <c r="F719" s="29" t="s">
        <v>1496</v>
      </c>
      <c r="G719" s="2" t="s">
        <v>91</v>
      </c>
      <c r="H719" s="11" t="s">
        <v>92</v>
      </c>
      <c r="I719" s="11" t="s">
        <v>93</v>
      </c>
      <c r="J719" s="5">
        <v>1018514387</v>
      </c>
      <c r="K719" s="3">
        <v>8</v>
      </c>
      <c r="L719" s="3" t="s">
        <v>94</v>
      </c>
      <c r="M719" s="3" t="s">
        <v>95</v>
      </c>
      <c r="N719" s="133" t="s">
        <v>7219</v>
      </c>
      <c r="O719" s="2" t="s">
        <v>97</v>
      </c>
      <c r="P719" s="3" t="s">
        <v>98</v>
      </c>
      <c r="Q719" s="3" t="s">
        <v>99</v>
      </c>
      <c r="R719" s="10" t="s">
        <v>718</v>
      </c>
      <c r="S719" s="10" t="s">
        <v>719</v>
      </c>
      <c r="T719" s="10">
        <v>51976278</v>
      </c>
      <c r="U719" s="11" t="s">
        <v>718</v>
      </c>
      <c r="V719" s="3" t="s">
        <v>103</v>
      </c>
      <c r="W719" s="3" t="s">
        <v>103</v>
      </c>
      <c r="X719" s="3" t="s">
        <v>103</v>
      </c>
      <c r="Y719" s="3" t="s">
        <v>104</v>
      </c>
      <c r="Z719" s="6">
        <v>34911930</v>
      </c>
      <c r="AA719" s="3" t="s">
        <v>103</v>
      </c>
      <c r="AB719" s="3" t="s">
        <v>103</v>
      </c>
      <c r="AC719" s="6">
        <v>6982386</v>
      </c>
      <c r="AD719" s="6" t="s">
        <v>103</v>
      </c>
      <c r="AE719" s="3">
        <v>102223</v>
      </c>
      <c r="AF719" s="3">
        <v>432823</v>
      </c>
      <c r="AG719" s="5" t="s">
        <v>221</v>
      </c>
      <c r="AH719" s="4">
        <v>45142</v>
      </c>
      <c r="AI719" s="4">
        <v>45146</v>
      </c>
      <c r="AJ719" s="3" t="s">
        <v>103</v>
      </c>
      <c r="AK719" s="3" t="s">
        <v>103</v>
      </c>
      <c r="AL719" s="5" t="s">
        <v>103</v>
      </c>
      <c r="AM719" s="3" t="s">
        <v>103</v>
      </c>
      <c r="AN719" s="4" t="s">
        <v>103</v>
      </c>
      <c r="AO719" s="7">
        <v>-1396482</v>
      </c>
      <c r="AP719" s="4">
        <v>45287</v>
      </c>
      <c r="AQ719" s="7">
        <v>15249530</v>
      </c>
      <c r="AR719" s="4">
        <v>45287</v>
      </c>
      <c r="AS719" s="7">
        <v>0</v>
      </c>
      <c r="AT719" s="3" t="s">
        <v>103</v>
      </c>
      <c r="AU719" s="7">
        <v>0</v>
      </c>
      <c r="AV719" s="3" t="s">
        <v>103</v>
      </c>
      <c r="AW719" s="7">
        <v>0</v>
      </c>
      <c r="AX719" s="3" t="s">
        <v>103</v>
      </c>
      <c r="AY719" s="7">
        <v>0</v>
      </c>
      <c r="AZ719" s="3" t="s">
        <v>103</v>
      </c>
      <c r="BA719" s="3">
        <v>1</v>
      </c>
      <c r="BB719" s="4">
        <v>45287</v>
      </c>
      <c r="BC719" s="3">
        <f t="shared" si="43"/>
        <v>60</v>
      </c>
      <c r="BD719" s="8">
        <f t="shared" si="41"/>
        <v>48764978</v>
      </c>
      <c r="BE719" s="154">
        <f>BF719+BG719+BH719</f>
        <v>15249530</v>
      </c>
      <c r="BF719" s="7">
        <v>15249530</v>
      </c>
      <c r="BG719" s="7">
        <v>0</v>
      </c>
      <c r="BH719" s="7">
        <v>0</v>
      </c>
      <c r="BI719" s="4">
        <v>45291</v>
      </c>
      <c r="BJ719" s="4">
        <v>45351</v>
      </c>
      <c r="BK719" s="183">
        <f t="shared" ca="1" si="42"/>
        <v>-778</v>
      </c>
      <c r="BL719" s="3" t="s">
        <v>127</v>
      </c>
      <c r="BM719" s="3" t="s">
        <v>95</v>
      </c>
      <c r="BN719" s="3" t="s">
        <v>107</v>
      </c>
      <c r="BO719" s="3" t="s">
        <v>7220</v>
      </c>
      <c r="BP719" s="3">
        <v>0</v>
      </c>
      <c r="BQ719" s="2" t="s">
        <v>7067</v>
      </c>
      <c r="BR719" s="4">
        <v>45142</v>
      </c>
      <c r="BS719" s="3" t="s">
        <v>7221</v>
      </c>
      <c r="BT719" s="4">
        <v>45142</v>
      </c>
      <c r="BU719" s="2" t="s">
        <v>7222</v>
      </c>
      <c r="BV719" s="29" t="s">
        <v>7223</v>
      </c>
      <c r="BW719" s="9" t="s">
        <v>113</v>
      </c>
      <c r="BX719" s="11" t="s">
        <v>258</v>
      </c>
      <c r="BY719" s="9" t="s">
        <v>103</v>
      </c>
      <c r="BZ719" s="10" t="s">
        <v>2840</v>
      </c>
      <c r="CA719" s="9" t="s">
        <v>103</v>
      </c>
      <c r="CB719" s="3" t="s">
        <v>160</v>
      </c>
      <c r="CC719" s="3" t="s">
        <v>1502</v>
      </c>
      <c r="CD719" s="2" t="s">
        <v>7224</v>
      </c>
      <c r="CE719" s="12" t="s">
        <v>103</v>
      </c>
      <c r="CF719" s="175"/>
      <c r="CG719" s="175"/>
      <c r="CH719" s="182" t="s">
        <v>726</v>
      </c>
      <c r="CI719" s="182" t="s">
        <v>246</v>
      </c>
      <c r="CJ719" s="182" t="s">
        <v>727</v>
      </c>
      <c r="CK719" s="182" t="s">
        <v>728</v>
      </c>
    </row>
    <row r="720" spans="1:89" ht="72" x14ac:dyDescent="0.25">
      <c r="A720" s="140">
        <v>840</v>
      </c>
      <c r="B720" s="2" t="s">
        <v>7225</v>
      </c>
      <c r="C720" s="3" t="s">
        <v>7226</v>
      </c>
      <c r="D720" s="3" t="s">
        <v>1729</v>
      </c>
      <c r="E720" s="4">
        <v>45142</v>
      </c>
      <c r="F720" s="2" t="s">
        <v>7227</v>
      </c>
      <c r="G720" s="2" t="s">
        <v>91</v>
      </c>
      <c r="H720" s="11" t="s">
        <v>92</v>
      </c>
      <c r="I720" s="11" t="s">
        <v>93</v>
      </c>
      <c r="J720" s="5">
        <v>1026266464</v>
      </c>
      <c r="K720" s="3">
        <v>1</v>
      </c>
      <c r="L720" s="38" t="s">
        <v>94</v>
      </c>
      <c r="M720" s="3" t="s">
        <v>95</v>
      </c>
      <c r="N720" s="2" t="s">
        <v>7228</v>
      </c>
      <c r="O720" s="2" t="s">
        <v>253</v>
      </c>
      <c r="P720" s="3" t="s">
        <v>98</v>
      </c>
      <c r="Q720" s="13" t="s">
        <v>99</v>
      </c>
      <c r="R720" s="10" t="s">
        <v>627</v>
      </c>
      <c r="S720" s="2" t="s">
        <v>628</v>
      </c>
      <c r="T720" s="11">
        <v>79542112</v>
      </c>
      <c r="U720" s="10" t="s">
        <v>627</v>
      </c>
      <c r="V720" s="13" t="s">
        <v>103</v>
      </c>
      <c r="W720" s="13" t="s">
        <v>103</v>
      </c>
      <c r="X720" s="13" t="s">
        <v>103</v>
      </c>
      <c r="Y720" s="13" t="s">
        <v>104</v>
      </c>
      <c r="Z720" s="6">
        <v>47814170</v>
      </c>
      <c r="AA720" s="13" t="s">
        <v>103</v>
      </c>
      <c r="AB720" s="13" t="s">
        <v>103</v>
      </c>
      <c r="AC720" s="6">
        <v>9562834</v>
      </c>
      <c r="AD720" s="6" t="s">
        <v>103</v>
      </c>
      <c r="AE720" s="3">
        <v>102623</v>
      </c>
      <c r="AF720" s="3">
        <v>439223</v>
      </c>
      <c r="AG720" s="5">
        <v>2022011000068</v>
      </c>
      <c r="AH720" s="4">
        <v>45147</v>
      </c>
      <c r="AI720" s="4">
        <v>45153</v>
      </c>
      <c r="AJ720" s="3" t="s">
        <v>103</v>
      </c>
      <c r="AK720" s="3" t="s">
        <v>103</v>
      </c>
      <c r="AL720" s="5" t="s">
        <v>103</v>
      </c>
      <c r="AM720" s="3" t="s">
        <v>103</v>
      </c>
      <c r="AN720" s="4" t="s">
        <v>103</v>
      </c>
      <c r="AO720" s="7">
        <v>0</v>
      </c>
      <c r="AP720" s="3" t="s">
        <v>103</v>
      </c>
      <c r="AQ720" s="7">
        <v>0</v>
      </c>
      <c r="AR720" s="3" t="s">
        <v>103</v>
      </c>
      <c r="AS720" s="7">
        <v>0</v>
      </c>
      <c r="AT720" s="3" t="s">
        <v>103</v>
      </c>
      <c r="AU720" s="7">
        <v>0</v>
      </c>
      <c r="AV720" s="3" t="s">
        <v>103</v>
      </c>
      <c r="AW720" s="7">
        <v>0</v>
      </c>
      <c r="AX720" s="3" t="s">
        <v>103</v>
      </c>
      <c r="AY720" s="7">
        <v>0</v>
      </c>
      <c r="AZ720" s="3" t="s">
        <v>103</v>
      </c>
      <c r="BA720" s="3">
        <v>0</v>
      </c>
      <c r="BB720" s="13" t="s">
        <v>103</v>
      </c>
      <c r="BC720" s="3">
        <f t="shared" si="43"/>
        <v>0</v>
      </c>
      <c r="BD720" s="8">
        <f t="shared" si="41"/>
        <v>47814170</v>
      </c>
      <c r="BE720" s="43">
        <v>0</v>
      </c>
      <c r="BF720" s="43">
        <v>0</v>
      </c>
      <c r="BG720" s="43">
        <v>0</v>
      </c>
      <c r="BH720" s="43">
        <v>0</v>
      </c>
      <c r="BI720" s="39">
        <v>45291</v>
      </c>
      <c r="BJ720" s="39">
        <v>45291</v>
      </c>
      <c r="BK720" s="183">
        <f t="shared" ca="1" si="42"/>
        <v>-838</v>
      </c>
      <c r="BL720" s="13" t="s">
        <v>127</v>
      </c>
      <c r="BM720" s="13" t="s">
        <v>95</v>
      </c>
      <c r="BN720" s="11" t="s">
        <v>107</v>
      </c>
      <c r="BO720" s="3" t="s">
        <v>7229</v>
      </c>
      <c r="BP720" s="9">
        <v>0</v>
      </c>
      <c r="BQ720" s="10" t="s">
        <v>109</v>
      </c>
      <c r="BR720" s="4">
        <v>45148</v>
      </c>
      <c r="BS720" s="3" t="s">
        <v>7230</v>
      </c>
      <c r="BT720" s="4">
        <v>45148</v>
      </c>
      <c r="BU720" s="2" t="s">
        <v>7231</v>
      </c>
      <c r="BV720" s="2" t="s">
        <v>131</v>
      </c>
      <c r="BW720" s="9" t="s">
        <v>113</v>
      </c>
      <c r="BX720" s="10" t="s">
        <v>132</v>
      </c>
      <c r="BY720" s="13" t="s">
        <v>103</v>
      </c>
      <c r="BZ720" s="10" t="s">
        <v>2840</v>
      </c>
      <c r="CA720" s="11" t="s">
        <v>103</v>
      </c>
      <c r="CB720" s="3" t="s">
        <v>117</v>
      </c>
      <c r="CC720" s="3" t="s">
        <v>7232</v>
      </c>
      <c r="CD720" s="2" t="s">
        <v>7233</v>
      </c>
      <c r="CE720" s="12" t="s">
        <v>103</v>
      </c>
      <c r="CF720" s="175"/>
      <c r="CG720" s="175"/>
      <c r="CH720" s="182" t="s">
        <v>635</v>
      </c>
      <c r="CI720" s="182" t="s">
        <v>121</v>
      </c>
      <c r="CJ720" s="182" t="s">
        <v>99</v>
      </c>
      <c r="CK720" s="182" t="s">
        <v>122</v>
      </c>
    </row>
    <row r="721" spans="1:89" ht="90" x14ac:dyDescent="0.25">
      <c r="A721" s="140">
        <v>369</v>
      </c>
      <c r="B721" s="10" t="s">
        <v>7234</v>
      </c>
      <c r="C721" s="3" t="s">
        <v>7235</v>
      </c>
      <c r="D721" s="3" t="s">
        <v>89</v>
      </c>
      <c r="E721" s="4">
        <v>45142</v>
      </c>
      <c r="F721" s="2" t="s">
        <v>7236</v>
      </c>
      <c r="G721" s="2" t="s">
        <v>5809</v>
      </c>
      <c r="H721" s="11" t="s">
        <v>6492</v>
      </c>
      <c r="I721" s="2" t="s">
        <v>1453</v>
      </c>
      <c r="J721" s="5">
        <v>900984675</v>
      </c>
      <c r="K721" s="3">
        <v>8</v>
      </c>
      <c r="L721" s="3" t="s">
        <v>1735</v>
      </c>
      <c r="M721" s="3" t="s">
        <v>95</v>
      </c>
      <c r="N721" s="95" t="s">
        <v>7237</v>
      </c>
      <c r="O721" s="2" t="s">
        <v>97</v>
      </c>
      <c r="P721" s="3" t="s">
        <v>1388</v>
      </c>
      <c r="Q721" s="2" t="s">
        <v>6327</v>
      </c>
      <c r="R721" s="10" t="s">
        <v>266</v>
      </c>
      <c r="S721" s="2" t="s">
        <v>267</v>
      </c>
      <c r="T721" s="10">
        <v>31905812</v>
      </c>
      <c r="U721" s="10" t="s">
        <v>266</v>
      </c>
      <c r="V721" s="10" t="s">
        <v>268</v>
      </c>
      <c r="W721" s="3" t="s">
        <v>103</v>
      </c>
      <c r="X721" s="3" t="s">
        <v>103</v>
      </c>
      <c r="Y721" s="3" t="s">
        <v>185</v>
      </c>
      <c r="Z721" s="6">
        <v>30303370.07</v>
      </c>
      <c r="AA721" s="3" t="s">
        <v>103</v>
      </c>
      <c r="AB721" s="3" t="s">
        <v>103</v>
      </c>
      <c r="AC721" s="6" t="s">
        <v>103</v>
      </c>
      <c r="AD721" s="6" t="s">
        <v>103</v>
      </c>
      <c r="AE721" s="3">
        <v>95423</v>
      </c>
      <c r="AF721" s="3">
        <v>435223</v>
      </c>
      <c r="AG721" s="5" t="s">
        <v>103</v>
      </c>
      <c r="AH721" s="4">
        <v>45146</v>
      </c>
      <c r="AI721" s="4">
        <v>45153</v>
      </c>
      <c r="AJ721" s="3" t="s">
        <v>103</v>
      </c>
      <c r="AK721" s="3" t="s">
        <v>103</v>
      </c>
      <c r="AL721" s="5" t="s">
        <v>103</v>
      </c>
      <c r="AM721" s="3" t="s">
        <v>103</v>
      </c>
      <c r="AN721" s="4" t="s">
        <v>103</v>
      </c>
      <c r="AO721" s="7">
        <v>0</v>
      </c>
      <c r="AP721" s="3" t="s">
        <v>103</v>
      </c>
      <c r="AQ721" s="7">
        <v>0</v>
      </c>
      <c r="AR721" s="3" t="s">
        <v>103</v>
      </c>
      <c r="AS721" s="7">
        <v>0</v>
      </c>
      <c r="AT721" s="3" t="s">
        <v>103</v>
      </c>
      <c r="AU721" s="7">
        <v>0</v>
      </c>
      <c r="AV721" s="3" t="s">
        <v>103</v>
      </c>
      <c r="AW721" s="7">
        <v>0</v>
      </c>
      <c r="AX721" s="3" t="s">
        <v>103</v>
      </c>
      <c r="AY721" s="7">
        <v>0</v>
      </c>
      <c r="AZ721" s="3" t="s">
        <v>103</v>
      </c>
      <c r="BA721" s="3">
        <v>1</v>
      </c>
      <c r="BB721" s="39">
        <v>45275</v>
      </c>
      <c r="BC721" s="3">
        <f t="shared" si="43"/>
        <v>15</v>
      </c>
      <c r="BD721" s="8">
        <f t="shared" si="41"/>
        <v>30303370.07</v>
      </c>
      <c r="BE721" s="43">
        <v>0</v>
      </c>
      <c r="BF721" s="43">
        <v>0</v>
      </c>
      <c r="BG721" s="43">
        <v>0</v>
      </c>
      <c r="BH721" s="43">
        <v>0</v>
      </c>
      <c r="BI721" s="4">
        <v>45275</v>
      </c>
      <c r="BJ721" s="4">
        <v>45290</v>
      </c>
      <c r="BK721" s="183">
        <f t="shared" ca="1" si="42"/>
        <v>-839</v>
      </c>
      <c r="BL721" s="3" t="s">
        <v>106</v>
      </c>
      <c r="BM721" s="3" t="s">
        <v>6316</v>
      </c>
      <c r="BN721" s="10" t="s">
        <v>107</v>
      </c>
      <c r="BO721" s="3" t="s">
        <v>7238</v>
      </c>
      <c r="BP721" s="2" t="s">
        <v>7239</v>
      </c>
      <c r="BQ721" s="29" t="s">
        <v>109</v>
      </c>
      <c r="BR721" s="36" t="s">
        <v>7240</v>
      </c>
      <c r="BS721" s="2" t="s">
        <v>7241</v>
      </c>
      <c r="BT721" s="36" t="s">
        <v>7242</v>
      </c>
      <c r="BU721" s="92" t="s">
        <v>7243</v>
      </c>
      <c r="BV721" s="2" t="s">
        <v>7244</v>
      </c>
      <c r="BW721" s="9" t="s">
        <v>113</v>
      </c>
      <c r="BX721" s="10" t="s">
        <v>5424</v>
      </c>
      <c r="BY721" s="9" t="s">
        <v>103</v>
      </c>
      <c r="BZ721" s="9" t="s">
        <v>103</v>
      </c>
      <c r="CA721" s="9" t="s">
        <v>103</v>
      </c>
      <c r="CB721" s="9" t="s">
        <v>103</v>
      </c>
      <c r="CC721" s="9" t="s">
        <v>103</v>
      </c>
      <c r="CD721" s="2" t="s">
        <v>7245</v>
      </c>
      <c r="CE721" s="12">
        <v>46002</v>
      </c>
      <c r="CF721" s="175"/>
      <c r="CG721" s="175"/>
      <c r="CH721" s="182" t="s">
        <v>275</v>
      </c>
      <c r="CI721" s="182" t="s">
        <v>121</v>
      </c>
      <c r="CJ721" s="182" t="s">
        <v>99</v>
      </c>
      <c r="CK721" s="182" t="s">
        <v>179</v>
      </c>
    </row>
    <row r="722" spans="1:89" ht="72" x14ac:dyDescent="0.25">
      <c r="A722" s="140">
        <v>560</v>
      </c>
      <c r="B722" s="2" t="s">
        <v>7246</v>
      </c>
      <c r="C722" s="3" t="s">
        <v>7247</v>
      </c>
      <c r="D722" s="3" t="s">
        <v>1729</v>
      </c>
      <c r="E722" s="4">
        <v>45142</v>
      </c>
      <c r="F722" s="2" t="s">
        <v>7248</v>
      </c>
      <c r="G722" s="2" t="s">
        <v>91</v>
      </c>
      <c r="H722" s="11" t="s">
        <v>92</v>
      </c>
      <c r="I722" s="11" t="s">
        <v>93</v>
      </c>
      <c r="J722" s="5">
        <v>1047450349</v>
      </c>
      <c r="K722" s="3">
        <v>7</v>
      </c>
      <c r="L722" s="3" t="s">
        <v>94</v>
      </c>
      <c r="M722" s="3" t="s">
        <v>2048</v>
      </c>
      <c r="N722" s="2" t="s">
        <v>6803</v>
      </c>
      <c r="O722" s="2" t="s">
        <v>97</v>
      </c>
      <c r="P722" s="3" t="s">
        <v>98</v>
      </c>
      <c r="Q722" s="3" t="s">
        <v>99</v>
      </c>
      <c r="R722" s="10" t="s">
        <v>1221</v>
      </c>
      <c r="S722" s="2" t="s">
        <v>1222</v>
      </c>
      <c r="T722" s="2">
        <v>14238439</v>
      </c>
      <c r="U722" s="2" t="s">
        <v>1221</v>
      </c>
      <c r="V722" s="3" t="s">
        <v>103</v>
      </c>
      <c r="W722" s="3" t="s">
        <v>103</v>
      </c>
      <c r="X722" s="3" t="s">
        <v>103</v>
      </c>
      <c r="Y722" s="3" t="s">
        <v>104</v>
      </c>
      <c r="Z722" s="6">
        <v>31663591</v>
      </c>
      <c r="AA722" s="3" t="s">
        <v>103</v>
      </c>
      <c r="AB722" s="3" t="s">
        <v>103</v>
      </c>
      <c r="AC722" s="6">
        <v>6375222</v>
      </c>
      <c r="AD722" s="6" t="s">
        <v>103</v>
      </c>
      <c r="AE722" s="3">
        <v>79423</v>
      </c>
      <c r="AF722" s="3" t="s">
        <v>7249</v>
      </c>
      <c r="AG722" s="5">
        <v>2022011000068</v>
      </c>
      <c r="AH722" s="4">
        <v>45167</v>
      </c>
      <c r="AI722" s="4">
        <v>45170</v>
      </c>
      <c r="AJ722" s="3" t="s">
        <v>103</v>
      </c>
      <c r="AK722" s="3" t="s">
        <v>103</v>
      </c>
      <c r="AL722" s="5" t="s">
        <v>103</v>
      </c>
      <c r="AM722" s="3" t="s">
        <v>103</v>
      </c>
      <c r="AN722" s="4" t="s">
        <v>103</v>
      </c>
      <c r="AO722" s="7">
        <v>0</v>
      </c>
      <c r="AP722" s="3" t="s">
        <v>103</v>
      </c>
      <c r="AQ722" s="7">
        <v>0</v>
      </c>
      <c r="AR722" s="3" t="s">
        <v>103</v>
      </c>
      <c r="AS722" s="7">
        <v>0</v>
      </c>
      <c r="AT722" s="3" t="s">
        <v>103</v>
      </c>
      <c r="AU722" s="7">
        <v>0</v>
      </c>
      <c r="AV722" s="3" t="s">
        <v>103</v>
      </c>
      <c r="AW722" s="7">
        <v>0</v>
      </c>
      <c r="AX722" s="3" t="s">
        <v>103</v>
      </c>
      <c r="AY722" s="7">
        <v>0</v>
      </c>
      <c r="AZ722" s="3" t="s">
        <v>103</v>
      </c>
      <c r="BA722" s="3">
        <v>0</v>
      </c>
      <c r="BB722" s="13" t="s">
        <v>103</v>
      </c>
      <c r="BC722" s="3">
        <f t="shared" si="43"/>
        <v>0</v>
      </c>
      <c r="BD722" s="8">
        <f t="shared" si="41"/>
        <v>31663591</v>
      </c>
      <c r="BE722" s="43">
        <v>0</v>
      </c>
      <c r="BF722" s="43">
        <v>0</v>
      </c>
      <c r="BG722" s="43">
        <v>0</v>
      </c>
      <c r="BH722" s="43">
        <v>0</v>
      </c>
      <c r="BI722" s="4">
        <v>45291</v>
      </c>
      <c r="BJ722" s="4">
        <v>45291</v>
      </c>
      <c r="BK722" s="183">
        <f t="shared" ca="1" si="42"/>
        <v>-838</v>
      </c>
      <c r="BL722" s="13" t="s">
        <v>127</v>
      </c>
      <c r="BM722" s="3" t="s">
        <v>1272</v>
      </c>
      <c r="BN722" s="3" t="s">
        <v>107</v>
      </c>
      <c r="BO722" s="3" t="s">
        <v>7250</v>
      </c>
      <c r="BP722" s="3">
        <v>0</v>
      </c>
      <c r="BQ722" s="2" t="s">
        <v>109</v>
      </c>
      <c r="BR722" s="4">
        <v>45167</v>
      </c>
      <c r="BS722" s="3" t="s">
        <v>7251</v>
      </c>
      <c r="BT722" s="4">
        <v>45169</v>
      </c>
      <c r="BU722" s="2" t="s">
        <v>7252</v>
      </c>
      <c r="BV722" s="2" t="s">
        <v>131</v>
      </c>
      <c r="BW722" s="9" t="s">
        <v>113</v>
      </c>
      <c r="BX722" s="10" t="s">
        <v>132</v>
      </c>
      <c r="BY722" s="9" t="s">
        <v>103</v>
      </c>
      <c r="BZ722" s="10" t="s">
        <v>3165</v>
      </c>
      <c r="CA722" s="3" t="s">
        <v>103</v>
      </c>
      <c r="CB722" s="3" t="s">
        <v>160</v>
      </c>
      <c r="CC722" s="2" t="s">
        <v>7253</v>
      </c>
      <c r="CD722" s="2" t="s">
        <v>7254</v>
      </c>
      <c r="CE722" s="12" t="s">
        <v>103</v>
      </c>
      <c r="CF722" s="175"/>
      <c r="CG722" s="175"/>
      <c r="CH722" s="182" t="s">
        <v>1227</v>
      </c>
      <c r="CI722" s="182" t="s">
        <v>494</v>
      </c>
      <c r="CJ722" s="182" t="s">
        <v>99</v>
      </c>
      <c r="CK722" s="182" t="s">
        <v>1228</v>
      </c>
    </row>
    <row r="723" spans="1:89" ht="72" x14ac:dyDescent="0.25">
      <c r="A723" s="140">
        <v>783</v>
      </c>
      <c r="B723" s="2" t="s">
        <v>7255</v>
      </c>
      <c r="C723" s="3" t="s">
        <v>7256</v>
      </c>
      <c r="D723" s="10" t="s">
        <v>250</v>
      </c>
      <c r="E723" s="4">
        <v>45147</v>
      </c>
      <c r="F723" s="2" t="s">
        <v>7257</v>
      </c>
      <c r="G723" s="2" t="s">
        <v>91</v>
      </c>
      <c r="H723" s="11" t="s">
        <v>92</v>
      </c>
      <c r="I723" s="11" t="s">
        <v>93</v>
      </c>
      <c r="J723" s="5">
        <v>80211289</v>
      </c>
      <c r="K723" s="3">
        <v>8</v>
      </c>
      <c r="L723" s="38" t="s">
        <v>94</v>
      </c>
      <c r="M723" s="3" t="s">
        <v>95</v>
      </c>
      <c r="N723" s="2" t="s">
        <v>7258</v>
      </c>
      <c r="O723" s="2" t="s">
        <v>97</v>
      </c>
      <c r="P723" s="3" t="s">
        <v>98</v>
      </c>
      <c r="Q723" s="13" t="s">
        <v>99</v>
      </c>
      <c r="R723" s="10" t="s">
        <v>371</v>
      </c>
      <c r="S723" s="2" t="s">
        <v>372</v>
      </c>
      <c r="T723" s="2">
        <v>52793194</v>
      </c>
      <c r="U723" s="10" t="s">
        <v>371</v>
      </c>
      <c r="V723" s="11" t="s">
        <v>7259</v>
      </c>
      <c r="W723" s="13" t="s">
        <v>103</v>
      </c>
      <c r="X723" s="13" t="s">
        <v>103</v>
      </c>
      <c r="Y723" s="13" t="s">
        <v>104</v>
      </c>
      <c r="Z723" s="6">
        <v>56826596</v>
      </c>
      <c r="AA723" s="13" t="s">
        <v>103</v>
      </c>
      <c r="AB723" s="13" t="s">
        <v>103</v>
      </c>
      <c r="AC723" s="6">
        <v>11921668</v>
      </c>
      <c r="AD723" s="6" t="s">
        <v>103</v>
      </c>
      <c r="AE723" s="3">
        <v>103323</v>
      </c>
      <c r="AF723" s="3">
        <v>448523</v>
      </c>
      <c r="AG723" s="5" t="s">
        <v>105</v>
      </c>
      <c r="AH723" s="4">
        <v>45149</v>
      </c>
      <c r="AI723" s="25">
        <v>45153</v>
      </c>
      <c r="AJ723" s="3" t="s">
        <v>7260</v>
      </c>
      <c r="AK723" s="3" t="s">
        <v>204</v>
      </c>
      <c r="AL723" s="5">
        <v>1020802243</v>
      </c>
      <c r="AM723" s="3">
        <v>9</v>
      </c>
      <c r="AN723" s="4">
        <v>45212</v>
      </c>
      <c r="AO723" s="7">
        <v>0</v>
      </c>
      <c r="AP723" s="3" t="s">
        <v>103</v>
      </c>
      <c r="AQ723" s="7">
        <v>0</v>
      </c>
      <c r="AR723" s="3" t="s">
        <v>103</v>
      </c>
      <c r="AS723" s="7">
        <v>0</v>
      </c>
      <c r="AT723" s="3" t="s">
        <v>103</v>
      </c>
      <c r="AU723" s="7">
        <v>0</v>
      </c>
      <c r="AV723" s="3" t="s">
        <v>103</v>
      </c>
      <c r="AW723" s="7">
        <v>0</v>
      </c>
      <c r="AX723" s="3" t="s">
        <v>103</v>
      </c>
      <c r="AY723" s="7">
        <v>0</v>
      </c>
      <c r="AZ723" s="3" t="s">
        <v>103</v>
      </c>
      <c r="BA723" s="3">
        <v>0</v>
      </c>
      <c r="BB723" s="13" t="s">
        <v>103</v>
      </c>
      <c r="BC723" s="3">
        <f t="shared" si="43"/>
        <v>0</v>
      </c>
      <c r="BD723" s="8">
        <f t="shared" si="41"/>
        <v>56826596</v>
      </c>
      <c r="BE723" s="43">
        <v>0</v>
      </c>
      <c r="BF723" s="43">
        <v>0</v>
      </c>
      <c r="BG723" s="43">
        <v>0</v>
      </c>
      <c r="BH723" s="43">
        <v>0</v>
      </c>
      <c r="BI723" s="39">
        <v>45291</v>
      </c>
      <c r="BJ723" s="39">
        <v>45291</v>
      </c>
      <c r="BK723" s="183">
        <f t="shared" ca="1" si="42"/>
        <v>-838</v>
      </c>
      <c r="BL723" s="13" t="s">
        <v>127</v>
      </c>
      <c r="BM723" s="13" t="s">
        <v>95</v>
      </c>
      <c r="BN723" s="3" t="s">
        <v>107</v>
      </c>
      <c r="BO723" s="3" t="s">
        <v>7261</v>
      </c>
      <c r="BP723" s="3">
        <v>0</v>
      </c>
      <c r="BQ723" s="2" t="s">
        <v>109</v>
      </c>
      <c r="BR723" s="4">
        <v>45152</v>
      </c>
      <c r="BS723" s="3" t="s">
        <v>7262</v>
      </c>
      <c r="BT723" s="4">
        <v>45152</v>
      </c>
      <c r="BU723" s="34" t="s">
        <v>7263</v>
      </c>
      <c r="BV723" s="2" t="s">
        <v>7264</v>
      </c>
      <c r="BW723" s="9" t="s">
        <v>113</v>
      </c>
      <c r="BX723" s="3" t="s">
        <v>213</v>
      </c>
      <c r="BY723" s="13" t="s">
        <v>103</v>
      </c>
      <c r="BZ723" s="11" t="s">
        <v>196</v>
      </c>
      <c r="CA723" s="11" t="s">
        <v>103</v>
      </c>
      <c r="CB723" s="3" t="s">
        <v>117</v>
      </c>
      <c r="CC723" s="3" t="s">
        <v>7265</v>
      </c>
      <c r="CD723" s="2" t="s">
        <v>7266</v>
      </c>
      <c r="CE723" s="12" t="s">
        <v>103</v>
      </c>
      <c r="CF723" s="175"/>
      <c r="CG723" s="175"/>
      <c r="CH723" s="182" t="s">
        <v>378</v>
      </c>
      <c r="CI723" s="182" t="s">
        <v>121</v>
      </c>
      <c r="CJ723" s="182" t="s">
        <v>99</v>
      </c>
      <c r="CK723" s="182" t="s">
        <v>379</v>
      </c>
    </row>
    <row r="724" spans="1:89" ht="90" x14ac:dyDescent="0.25">
      <c r="A724" s="140">
        <v>724</v>
      </c>
      <c r="B724" s="2" t="s">
        <v>7267</v>
      </c>
      <c r="C724" s="3" t="s">
        <v>7268</v>
      </c>
      <c r="D724" s="3" t="s">
        <v>321</v>
      </c>
      <c r="E724" s="4">
        <v>45147</v>
      </c>
      <c r="F724" s="2" t="s">
        <v>7269</v>
      </c>
      <c r="G724" s="2" t="s">
        <v>91</v>
      </c>
      <c r="H724" s="11" t="s">
        <v>92</v>
      </c>
      <c r="I724" s="11" t="s">
        <v>93</v>
      </c>
      <c r="J724" s="5">
        <v>1099302179</v>
      </c>
      <c r="K724" s="3">
        <v>7</v>
      </c>
      <c r="L724" s="31" t="s">
        <v>94</v>
      </c>
      <c r="M724" s="3" t="s">
        <v>7270</v>
      </c>
      <c r="N724" s="2" t="s">
        <v>5966</v>
      </c>
      <c r="O724" s="2" t="s">
        <v>97</v>
      </c>
      <c r="P724" s="3" t="s">
        <v>98</v>
      </c>
      <c r="Q724" s="3" t="s">
        <v>99</v>
      </c>
      <c r="R724" s="10" t="s">
        <v>653</v>
      </c>
      <c r="S724" s="10" t="s">
        <v>654</v>
      </c>
      <c r="T724" s="11">
        <v>52032888</v>
      </c>
      <c r="U724" s="10" t="s">
        <v>653</v>
      </c>
      <c r="V724" s="11" t="s">
        <v>655</v>
      </c>
      <c r="W724" s="3" t="s">
        <v>103</v>
      </c>
      <c r="X724" s="3" t="s">
        <v>103</v>
      </c>
      <c r="Y724" s="9" t="s">
        <v>185</v>
      </c>
      <c r="Z724" s="6">
        <v>23315080</v>
      </c>
      <c r="AA724" s="3" t="s">
        <v>103</v>
      </c>
      <c r="AB724" s="3" t="s">
        <v>103</v>
      </c>
      <c r="AC724" s="6">
        <v>4857310</v>
      </c>
      <c r="AD724" s="6" t="s">
        <v>103</v>
      </c>
      <c r="AE724" s="3">
        <v>90823</v>
      </c>
      <c r="AF724" s="3">
        <v>457123</v>
      </c>
      <c r="AG724" s="5" t="s">
        <v>103</v>
      </c>
      <c r="AH724" s="4">
        <v>45154</v>
      </c>
      <c r="AI724" s="25">
        <v>45156</v>
      </c>
      <c r="AJ724" s="3" t="s">
        <v>103</v>
      </c>
      <c r="AK724" s="3" t="s">
        <v>103</v>
      </c>
      <c r="AL724" s="5" t="s">
        <v>103</v>
      </c>
      <c r="AM724" s="3" t="s">
        <v>103</v>
      </c>
      <c r="AN724" s="4" t="s">
        <v>103</v>
      </c>
      <c r="AO724" s="7">
        <v>0</v>
      </c>
      <c r="AP724" s="3" t="s">
        <v>103</v>
      </c>
      <c r="AQ724" s="7">
        <v>0</v>
      </c>
      <c r="AR724" s="3" t="s">
        <v>103</v>
      </c>
      <c r="AS724" s="7">
        <v>0</v>
      </c>
      <c r="AT724" s="3" t="s">
        <v>103</v>
      </c>
      <c r="AU724" s="7">
        <v>0</v>
      </c>
      <c r="AV724" s="3" t="s">
        <v>103</v>
      </c>
      <c r="AW724" s="7">
        <v>0</v>
      </c>
      <c r="AX724" s="3" t="s">
        <v>103</v>
      </c>
      <c r="AY724" s="7">
        <v>0</v>
      </c>
      <c r="AZ724" s="3" t="s">
        <v>103</v>
      </c>
      <c r="BA724" s="3">
        <v>0</v>
      </c>
      <c r="BB724" s="13" t="s">
        <v>103</v>
      </c>
      <c r="BC724" s="3">
        <f t="shared" si="43"/>
        <v>0</v>
      </c>
      <c r="BD724" s="8">
        <f t="shared" si="41"/>
        <v>23315080</v>
      </c>
      <c r="BE724" s="43">
        <v>0</v>
      </c>
      <c r="BF724" s="43">
        <v>0</v>
      </c>
      <c r="BG724" s="43">
        <v>0</v>
      </c>
      <c r="BH724" s="43">
        <v>0</v>
      </c>
      <c r="BI724" s="4">
        <v>45291</v>
      </c>
      <c r="BJ724" s="4">
        <v>45291</v>
      </c>
      <c r="BK724" s="183">
        <f t="shared" ca="1" si="42"/>
        <v>-838</v>
      </c>
      <c r="BL724" s="3" t="s">
        <v>106</v>
      </c>
      <c r="BM724" s="3" t="s">
        <v>4195</v>
      </c>
      <c r="BN724" s="13" t="s">
        <v>107</v>
      </c>
      <c r="BO724" s="3" t="s">
        <v>7271</v>
      </c>
      <c r="BP724" s="13">
        <v>0</v>
      </c>
      <c r="BQ724" s="2" t="s">
        <v>158</v>
      </c>
      <c r="BR724" s="4">
        <v>45155</v>
      </c>
      <c r="BS724" s="3" t="s">
        <v>6703</v>
      </c>
      <c r="BT724" s="80">
        <v>45156</v>
      </c>
      <c r="BU724" s="34" t="s">
        <v>7272</v>
      </c>
      <c r="BV724" s="17" t="s">
        <v>131</v>
      </c>
      <c r="BW724" s="124" t="s">
        <v>113</v>
      </c>
      <c r="BX724" s="10" t="s">
        <v>132</v>
      </c>
      <c r="BY724" s="9" t="s">
        <v>103</v>
      </c>
      <c r="BZ724" s="2" t="s">
        <v>142</v>
      </c>
      <c r="CA724" s="9" t="s">
        <v>103</v>
      </c>
      <c r="CB724" s="3" t="s">
        <v>117</v>
      </c>
      <c r="CC724" s="10" t="s">
        <v>7273</v>
      </c>
      <c r="CD724" s="2" t="s">
        <v>7274</v>
      </c>
      <c r="CE724" s="12" t="s">
        <v>103</v>
      </c>
      <c r="CF724" s="175"/>
      <c r="CG724" s="175"/>
      <c r="CH724" s="182" t="s">
        <v>245</v>
      </c>
      <c r="CI724" s="182" t="s">
        <v>246</v>
      </c>
      <c r="CJ724" s="182" t="s">
        <v>99</v>
      </c>
      <c r="CK724" s="182" t="s">
        <v>247</v>
      </c>
    </row>
    <row r="725" spans="1:89" ht="90" x14ac:dyDescent="0.25">
      <c r="A725" s="140">
        <v>371</v>
      </c>
      <c r="B725" s="29" t="s">
        <v>7275</v>
      </c>
      <c r="C725" s="3" t="s">
        <v>7276</v>
      </c>
      <c r="D725" s="3" t="s">
        <v>263</v>
      </c>
      <c r="E725" s="4">
        <v>45149</v>
      </c>
      <c r="F725" s="2" t="s">
        <v>7277</v>
      </c>
      <c r="G725" s="2" t="s">
        <v>91</v>
      </c>
      <c r="H725" s="11" t="s">
        <v>1452</v>
      </c>
      <c r="I725" s="2" t="s">
        <v>1453</v>
      </c>
      <c r="J725" s="5">
        <v>860016627</v>
      </c>
      <c r="K725" s="3">
        <v>8</v>
      </c>
      <c r="L725" s="3" t="s">
        <v>1735</v>
      </c>
      <c r="M725" s="3" t="s">
        <v>95</v>
      </c>
      <c r="N725" s="2" t="s">
        <v>7278</v>
      </c>
      <c r="O725" s="2" t="s">
        <v>97</v>
      </c>
      <c r="P725" s="3" t="s">
        <v>1388</v>
      </c>
      <c r="Q725" s="2" t="s">
        <v>6327</v>
      </c>
      <c r="R725" s="10" t="s">
        <v>266</v>
      </c>
      <c r="S725" s="2" t="s">
        <v>267</v>
      </c>
      <c r="T725" s="10">
        <v>31905812</v>
      </c>
      <c r="U725" s="10" t="s">
        <v>266</v>
      </c>
      <c r="V725" s="10" t="s">
        <v>268</v>
      </c>
      <c r="W725" s="3" t="s">
        <v>103</v>
      </c>
      <c r="X725" s="3" t="s">
        <v>103</v>
      </c>
      <c r="Y725" s="3" t="s">
        <v>185</v>
      </c>
      <c r="Z725" s="6">
        <v>19643789</v>
      </c>
      <c r="AA725" s="3" t="s">
        <v>103</v>
      </c>
      <c r="AB725" s="3" t="s">
        <v>103</v>
      </c>
      <c r="AC725" s="6" t="s">
        <v>103</v>
      </c>
      <c r="AD725" s="6" t="s">
        <v>103</v>
      </c>
      <c r="AE725" s="3">
        <v>68123</v>
      </c>
      <c r="AF725" s="5">
        <v>464023</v>
      </c>
      <c r="AG725" s="5" t="s">
        <v>103</v>
      </c>
      <c r="AH725" s="4">
        <v>45156</v>
      </c>
      <c r="AI725" s="25">
        <v>45161</v>
      </c>
      <c r="AJ725" s="3" t="s">
        <v>103</v>
      </c>
      <c r="AK725" s="3" t="s">
        <v>103</v>
      </c>
      <c r="AL725" s="5" t="s">
        <v>103</v>
      </c>
      <c r="AM725" s="3" t="s">
        <v>103</v>
      </c>
      <c r="AN725" s="4" t="s">
        <v>103</v>
      </c>
      <c r="AO725" s="7">
        <v>0</v>
      </c>
      <c r="AP725" s="3" t="s">
        <v>103</v>
      </c>
      <c r="AQ725" s="7">
        <v>0</v>
      </c>
      <c r="AR725" s="3" t="s">
        <v>103</v>
      </c>
      <c r="AS725" s="7">
        <v>0</v>
      </c>
      <c r="AT725" s="3" t="s">
        <v>103</v>
      </c>
      <c r="AU725" s="7">
        <v>0</v>
      </c>
      <c r="AV725" s="3" t="s">
        <v>103</v>
      </c>
      <c r="AW725" s="7">
        <v>0</v>
      </c>
      <c r="AX725" s="3" t="s">
        <v>103</v>
      </c>
      <c r="AY725" s="7">
        <v>0</v>
      </c>
      <c r="AZ725" s="3" t="s">
        <v>103</v>
      </c>
      <c r="BA725" s="3">
        <v>1</v>
      </c>
      <c r="BB725" s="39">
        <v>45230</v>
      </c>
      <c r="BC725" s="3">
        <f t="shared" si="43"/>
        <v>30</v>
      </c>
      <c r="BD725" s="8">
        <f t="shared" si="41"/>
        <v>19643789</v>
      </c>
      <c r="BE725" s="43">
        <v>0</v>
      </c>
      <c r="BF725" s="43">
        <v>0</v>
      </c>
      <c r="BG725" s="43">
        <v>0</v>
      </c>
      <c r="BH725" s="43">
        <v>0</v>
      </c>
      <c r="BI725" s="4">
        <v>45230</v>
      </c>
      <c r="BJ725" s="4">
        <v>45260</v>
      </c>
      <c r="BK725" s="183">
        <f t="shared" ca="1" si="42"/>
        <v>-869</v>
      </c>
      <c r="BL725" s="3" t="s">
        <v>106</v>
      </c>
      <c r="BM725" s="3" t="s">
        <v>4195</v>
      </c>
      <c r="BN725" s="10" t="s">
        <v>103</v>
      </c>
      <c r="BO725" s="10" t="s">
        <v>103</v>
      </c>
      <c r="BP725" s="10" t="s">
        <v>103</v>
      </c>
      <c r="BQ725" s="10" t="s">
        <v>103</v>
      </c>
      <c r="BR725" s="10" t="s">
        <v>103</v>
      </c>
      <c r="BS725" s="10" t="s">
        <v>103</v>
      </c>
      <c r="BT725" s="10" t="s">
        <v>103</v>
      </c>
      <c r="BU725" s="10" t="s">
        <v>103</v>
      </c>
      <c r="BV725" s="2" t="s">
        <v>7279</v>
      </c>
      <c r="BW725" s="2" t="s">
        <v>113</v>
      </c>
      <c r="BX725" s="3" t="s">
        <v>2945</v>
      </c>
      <c r="BY725" s="9" t="s">
        <v>103</v>
      </c>
      <c r="BZ725" s="9" t="s">
        <v>103</v>
      </c>
      <c r="CA725" s="9" t="s">
        <v>103</v>
      </c>
      <c r="CB725" s="9" t="s">
        <v>103</v>
      </c>
      <c r="CC725" s="9" t="s">
        <v>103</v>
      </c>
      <c r="CD725" s="2" t="s">
        <v>7280</v>
      </c>
      <c r="CE725" s="12">
        <v>45540</v>
      </c>
      <c r="CF725" s="175"/>
      <c r="CG725" s="175"/>
      <c r="CH725" s="182" t="s">
        <v>275</v>
      </c>
      <c r="CI725" s="182" t="s">
        <v>121</v>
      </c>
      <c r="CJ725" s="182" t="s">
        <v>99</v>
      </c>
      <c r="CK725" s="182" t="s">
        <v>179</v>
      </c>
    </row>
    <row r="726" spans="1:89" ht="72" x14ac:dyDescent="0.25">
      <c r="A726" s="140">
        <v>735</v>
      </c>
      <c r="B726" s="29" t="s">
        <v>7281</v>
      </c>
      <c r="C726" s="3" t="s">
        <v>7282</v>
      </c>
      <c r="D726" s="3" t="s">
        <v>6490</v>
      </c>
      <c r="E726" s="4">
        <v>45153</v>
      </c>
      <c r="F726" s="2" t="s">
        <v>7283</v>
      </c>
      <c r="G726" s="2" t="s">
        <v>6503</v>
      </c>
      <c r="H726" s="11" t="s">
        <v>6492</v>
      </c>
      <c r="I726" s="2" t="s">
        <v>1453</v>
      </c>
      <c r="J726" s="5">
        <v>800089897</v>
      </c>
      <c r="K726" s="3">
        <v>4</v>
      </c>
      <c r="L726" s="3" t="s">
        <v>1735</v>
      </c>
      <c r="M726" s="3" t="s">
        <v>3038</v>
      </c>
      <c r="N726" s="30" t="s">
        <v>7284</v>
      </c>
      <c r="O726" s="2" t="s">
        <v>97</v>
      </c>
      <c r="P726" s="3" t="s">
        <v>4146</v>
      </c>
      <c r="Q726" s="10" t="s">
        <v>4147</v>
      </c>
      <c r="R726" s="10" t="s">
        <v>1130</v>
      </c>
      <c r="S726" s="2" t="s">
        <v>4148</v>
      </c>
      <c r="T726" s="2">
        <v>91239655</v>
      </c>
      <c r="U726" s="10" t="s">
        <v>783</v>
      </c>
      <c r="V726" s="10" t="s">
        <v>4149</v>
      </c>
      <c r="W726" s="3" t="s">
        <v>103</v>
      </c>
      <c r="X726" s="3" t="s">
        <v>103</v>
      </c>
      <c r="Y726" s="3" t="s">
        <v>104</v>
      </c>
      <c r="Z726" s="6">
        <v>120138000</v>
      </c>
      <c r="AA726" s="3" t="s">
        <v>103</v>
      </c>
      <c r="AB726" s="3" t="s">
        <v>103</v>
      </c>
      <c r="AC726" s="6" t="s">
        <v>103</v>
      </c>
      <c r="AD726" s="6" t="s">
        <v>103</v>
      </c>
      <c r="AE726" s="3">
        <v>94323</v>
      </c>
      <c r="AF726" s="3">
        <v>457323</v>
      </c>
      <c r="AG726" s="5">
        <v>2018011001068</v>
      </c>
      <c r="AH726" s="4">
        <v>45155</v>
      </c>
      <c r="AI726" s="4">
        <v>45161</v>
      </c>
      <c r="AJ726" s="3" t="s">
        <v>103</v>
      </c>
      <c r="AK726" s="3" t="s">
        <v>103</v>
      </c>
      <c r="AL726" s="5" t="s">
        <v>103</v>
      </c>
      <c r="AM726" s="3" t="s">
        <v>103</v>
      </c>
      <c r="AN726" s="4" t="s">
        <v>103</v>
      </c>
      <c r="AO726" s="7">
        <v>0</v>
      </c>
      <c r="AP726" s="3" t="s">
        <v>103</v>
      </c>
      <c r="AQ726" s="7">
        <v>0</v>
      </c>
      <c r="AR726" s="3" t="s">
        <v>103</v>
      </c>
      <c r="AS726" s="7">
        <v>0</v>
      </c>
      <c r="AT726" s="3" t="s">
        <v>103</v>
      </c>
      <c r="AU726" s="7">
        <v>0</v>
      </c>
      <c r="AV726" s="3" t="s">
        <v>103</v>
      </c>
      <c r="AW726" s="7">
        <v>0</v>
      </c>
      <c r="AX726" s="3" t="s">
        <v>103</v>
      </c>
      <c r="AY726" s="7">
        <v>0</v>
      </c>
      <c r="AZ726" s="3" t="s">
        <v>103</v>
      </c>
      <c r="BA726" s="3">
        <v>0</v>
      </c>
      <c r="BB726" s="13" t="s">
        <v>103</v>
      </c>
      <c r="BC726" s="3">
        <f t="shared" si="43"/>
        <v>0</v>
      </c>
      <c r="BD726" s="8">
        <f t="shared" si="41"/>
        <v>120138000</v>
      </c>
      <c r="BE726" s="43">
        <v>0</v>
      </c>
      <c r="BF726" s="43">
        <v>0</v>
      </c>
      <c r="BG726" s="43">
        <v>0</v>
      </c>
      <c r="BH726" s="43">
        <v>0</v>
      </c>
      <c r="BI726" s="4">
        <v>45251</v>
      </c>
      <c r="BJ726" s="4">
        <v>45251</v>
      </c>
      <c r="BK726" s="183">
        <f t="shared" ca="1" si="42"/>
        <v>-878</v>
      </c>
      <c r="BL726" s="3" t="s">
        <v>106</v>
      </c>
      <c r="BM726" s="3" t="s">
        <v>7285</v>
      </c>
      <c r="BN726" s="13" t="s">
        <v>107</v>
      </c>
      <c r="BO726" s="38" t="s">
        <v>7286</v>
      </c>
      <c r="BP726" s="38">
        <v>0</v>
      </c>
      <c r="BQ726" s="2" t="s">
        <v>109</v>
      </c>
      <c r="BR726" s="25">
        <v>45156</v>
      </c>
      <c r="BS726" s="38" t="s">
        <v>7287</v>
      </c>
      <c r="BT726" s="25">
        <v>45160</v>
      </c>
      <c r="BU726" s="2" t="s">
        <v>7288</v>
      </c>
      <c r="BV726" s="9" t="s">
        <v>7289</v>
      </c>
      <c r="BW726" s="2" t="s">
        <v>113</v>
      </c>
      <c r="BX726" s="10" t="s">
        <v>132</v>
      </c>
      <c r="BY726" s="9" t="s">
        <v>103</v>
      </c>
      <c r="BZ726" s="9" t="s">
        <v>103</v>
      </c>
      <c r="CA726" s="9" t="s">
        <v>103</v>
      </c>
      <c r="CB726" s="9" t="s">
        <v>103</v>
      </c>
      <c r="CC726" s="9" t="s">
        <v>103</v>
      </c>
      <c r="CD726" s="2" t="s">
        <v>7290</v>
      </c>
      <c r="CE726" s="12">
        <v>45485</v>
      </c>
      <c r="CF726" s="175"/>
      <c r="CG726" s="175"/>
      <c r="CH726" s="182" t="s">
        <v>791</v>
      </c>
      <c r="CI726" s="182" t="s">
        <v>121</v>
      </c>
      <c r="CJ726" s="182" t="s">
        <v>99</v>
      </c>
      <c r="CK726" s="182" t="s">
        <v>792</v>
      </c>
    </row>
    <row r="727" spans="1:89" ht="126" x14ac:dyDescent="0.25">
      <c r="A727" s="140">
        <v>701</v>
      </c>
      <c r="B727" s="29" t="s">
        <v>7291</v>
      </c>
      <c r="C727" s="3" t="s">
        <v>7292</v>
      </c>
      <c r="D727" s="3" t="s">
        <v>6490</v>
      </c>
      <c r="E727" s="4">
        <v>45153</v>
      </c>
      <c r="F727" s="2" t="s">
        <v>7293</v>
      </c>
      <c r="G727" s="2" t="s">
        <v>6503</v>
      </c>
      <c r="H727" s="11" t="s">
        <v>6492</v>
      </c>
      <c r="I727" s="2" t="s">
        <v>1453</v>
      </c>
      <c r="J727" s="5">
        <v>901157921</v>
      </c>
      <c r="K727" s="3">
        <v>1</v>
      </c>
      <c r="L727" s="3" t="s">
        <v>1735</v>
      </c>
      <c r="M727" s="3" t="s">
        <v>95</v>
      </c>
      <c r="N727" s="2" t="s">
        <v>7294</v>
      </c>
      <c r="O727" s="2" t="s">
        <v>97</v>
      </c>
      <c r="P727" s="3" t="s">
        <v>4146</v>
      </c>
      <c r="Q727" s="10" t="s">
        <v>4147</v>
      </c>
      <c r="R727" s="10" t="s">
        <v>1130</v>
      </c>
      <c r="S727" s="2" t="s">
        <v>4148</v>
      </c>
      <c r="T727" s="2">
        <v>91239655</v>
      </c>
      <c r="U727" s="10" t="s">
        <v>783</v>
      </c>
      <c r="V727" s="10" t="s">
        <v>4149</v>
      </c>
      <c r="W727" s="3" t="s">
        <v>103</v>
      </c>
      <c r="X727" s="3" t="s">
        <v>103</v>
      </c>
      <c r="Y727" s="3" t="s">
        <v>104</v>
      </c>
      <c r="Z727" s="6">
        <v>84832912</v>
      </c>
      <c r="AA727" s="3" t="s">
        <v>103</v>
      </c>
      <c r="AB727" s="3" t="s">
        <v>103</v>
      </c>
      <c r="AC727" s="6" t="s">
        <v>103</v>
      </c>
      <c r="AD727" s="6" t="s">
        <v>103</v>
      </c>
      <c r="AE727" s="3">
        <v>95123</v>
      </c>
      <c r="AF727" s="3" t="s">
        <v>7295</v>
      </c>
      <c r="AG727" s="5">
        <v>2018011001068</v>
      </c>
      <c r="AH727" s="4">
        <v>45155</v>
      </c>
      <c r="AI727" s="4">
        <v>45156</v>
      </c>
      <c r="AJ727" s="3" t="s">
        <v>103</v>
      </c>
      <c r="AK727" s="3" t="s">
        <v>103</v>
      </c>
      <c r="AL727" s="5" t="s">
        <v>103</v>
      </c>
      <c r="AM727" s="3" t="s">
        <v>103</v>
      </c>
      <c r="AN727" s="4" t="s">
        <v>103</v>
      </c>
      <c r="AO727" s="7">
        <v>0</v>
      </c>
      <c r="AP727" s="3" t="s">
        <v>103</v>
      </c>
      <c r="AQ727" s="7">
        <v>0</v>
      </c>
      <c r="AR727" s="3" t="s">
        <v>103</v>
      </c>
      <c r="AS727" s="7">
        <v>0</v>
      </c>
      <c r="AT727" s="3" t="s">
        <v>103</v>
      </c>
      <c r="AU727" s="7">
        <v>0</v>
      </c>
      <c r="AV727" s="3" t="s">
        <v>103</v>
      </c>
      <c r="AW727" s="7">
        <v>0</v>
      </c>
      <c r="AX727" s="3" t="s">
        <v>103</v>
      </c>
      <c r="AY727" s="7">
        <v>0</v>
      </c>
      <c r="AZ727" s="3" t="s">
        <v>103</v>
      </c>
      <c r="BA727" s="3">
        <v>1</v>
      </c>
      <c r="BB727" s="39">
        <v>45212</v>
      </c>
      <c r="BC727" s="3">
        <f t="shared" si="43"/>
        <v>22</v>
      </c>
      <c r="BD727" s="8">
        <f t="shared" si="41"/>
        <v>84832912</v>
      </c>
      <c r="BE727" s="43">
        <v>0</v>
      </c>
      <c r="BF727" s="43">
        <v>0</v>
      </c>
      <c r="BG727" s="43">
        <v>0</v>
      </c>
      <c r="BH727" s="43">
        <v>0</v>
      </c>
      <c r="BI727" s="4">
        <v>45215</v>
      </c>
      <c r="BJ727" s="4">
        <v>45237</v>
      </c>
      <c r="BK727" s="183">
        <f t="shared" ca="1" si="42"/>
        <v>-892</v>
      </c>
      <c r="BL727" s="3" t="s">
        <v>106</v>
      </c>
      <c r="BM727" s="3" t="s">
        <v>7285</v>
      </c>
      <c r="BN727" s="13" t="s">
        <v>107</v>
      </c>
      <c r="BO727" s="13" t="s">
        <v>7296</v>
      </c>
      <c r="BP727" s="13">
        <v>0</v>
      </c>
      <c r="BQ727" s="39" t="s">
        <v>109</v>
      </c>
      <c r="BR727" s="39">
        <v>45155</v>
      </c>
      <c r="BS727" s="13" t="s">
        <v>7297</v>
      </c>
      <c r="BT727" s="80">
        <v>45156</v>
      </c>
      <c r="BU727" s="2" t="s">
        <v>7298</v>
      </c>
      <c r="BV727" s="2" t="s">
        <v>7299</v>
      </c>
      <c r="BW727" s="2" t="s">
        <v>113</v>
      </c>
      <c r="BX727" s="3" t="s">
        <v>2945</v>
      </c>
      <c r="BY727" s="9" t="s">
        <v>103</v>
      </c>
      <c r="BZ727" s="9" t="s">
        <v>103</v>
      </c>
      <c r="CA727" s="9" t="s">
        <v>103</v>
      </c>
      <c r="CB727" s="9" t="s">
        <v>103</v>
      </c>
      <c r="CC727" s="9" t="s">
        <v>103</v>
      </c>
      <c r="CD727" s="2" t="s">
        <v>7300</v>
      </c>
      <c r="CE727" s="12">
        <v>45485</v>
      </c>
      <c r="CF727" s="175"/>
      <c r="CG727" s="175"/>
      <c r="CH727" s="182" t="s">
        <v>791</v>
      </c>
      <c r="CI727" s="182" t="s">
        <v>121</v>
      </c>
      <c r="CJ727" s="182" t="s">
        <v>99</v>
      </c>
      <c r="CK727" s="182" t="s">
        <v>792</v>
      </c>
    </row>
    <row r="728" spans="1:89" ht="90" x14ac:dyDescent="0.25">
      <c r="A728" s="140">
        <v>830</v>
      </c>
      <c r="B728" s="10" t="s">
        <v>7301</v>
      </c>
      <c r="C728" s="9" t="s">
        <v>7302</v>
      </c>
      <c r="D728" s="9" t="s">
        <v>482</v>
      </c>
      <c r="E728" s="17">
        <v>45153</v>
      </c>
      <c r="F728" s="10" t="s">
        <v>1691</v>
      </c>
      <c r="G728" s="10" t="s">
        <v>91</v>
      </c>
      <c r="H728" s="11" t="s">
        <v>92</v>
      </c>
      <c r="I728" s="11" t="s">
        <v>93</v>
      </c>
      <c r="J728" s="19">
        <v>1019039354</v>
      </c>
      <c r="K728" s="9">
        <v>1</v>
      </c>
      <c r="L728" s="3" t="s">
        <v>94</v>
      </c>
      <c r="M728" s="3" t="s">
        <v>95</v>
      </c>
      <c r="N728" s="10" t="s">
        <v>7303</v>
      </c>
      <c r="O728" s="2" t="s">
        <v>384</v>
      </c>
      <c r="P728" s="3" t="s">
        <v>98</v>
      </c>
      <c r="Q728" s="29" t="s">
        <v>99</v>
      </c>
      <c r="R728" s="10" t="s">
        <v>591</v>
      </c>
      <c r="S728" s="9" t="s">
        <v>592</v>
      </c>
      <c r="T728" s="10">
        <v>52272737</v>
      </c>
      <c r="U728" s="2" t="s">
        <v>591</v>
      </c>
      <c r="V728" s="10" t="s">
        <v>593</v>
      </c>
      <c r="W728" s="3" t="s">
        <v>103</v>
      </c>
      <c r="X728" s="3" t="s">
        <v>103</v>
      </c>
      <c r="Y728" s="9" t="s">
        <v>104</v>
      </c>
      <c r="Z728" s="18">
        <v>29599215</v>
      </c>
      <c r="AA728" s="3" t="s">
        <v>103</v>
      </c>
      <c r="AB728" s="3" t="s">
        <v>103</v>
      </c>
      <c r="AC728" s="18">
        <v>7589549</v>
      </c>
      <c r="AD728" s="6" t="s">
        <v>103</v>
      </c>
      <c r="AE728" s="3">
        <v>104323</v>
      </c>
      <c r="AF728" s="3">
        <v>501623</v>
      </c>
      <c r="AG728" s="5">
        <v>2022011000068</v>
      </c>
      <c r="AH728" s="17">
        <v>45174</v>
      </c>
      <c r="AI728" s="4">
        <v>45176</v>
      </c>
      <c r="AJ728" s="9" t="s">
        <v>103</v>
      </c>
      <c r="AK728" s="9" t="s">
        <v>103</v>
      </c>
      <c r="AL728" s="19" t="s">
        <v>103</v>
      </c>
      <c r="AM728" s="9" t="s">
        <v>103</v>
      </c>
      <c r="AN728" s="17" t="s">
        <v>103</v>
      </c>
      <c r="AO728" s="7">
        <v>0</v>
      </c>
      <c r="AP728" s="9" t="s">
        <v>103</v>
      </c>
      <c r="AQ728" s="7">
        <v>0</v>
      </c>
      <c r="AR728" s="9" t="s">
        <v>103</v>
      </c>
      <c r="AS728" s="7">
        <v>0</v>
      </c>
      <c r="AT728" s="3" t="s">
        <v>103</v>
      </c>
      <c r="AU728" s="7">
        <v>0</v>
      </c>
      <c r="AV728" s="3" t="s">
        <v>103</v>
      </c>
      <c r="AW728" s="7">
        <v>0</v>
      </c>
      <c r="AX728" s="3" t="s">
        <v>103</v>
      </c>
      <c r="AY728" s="7">
        <v>0</v>
      </c>
      <c r="AZ728" s="3" t="s">
        <v>103</v>
      </c>
      <c r="BA728" s="3">
        <v>0</v>
      </c>
      <c r="BB728" s="13" t="s">
        <v>103</v>
      </c>
      <c r="BC728" s="3">
        <f t="shared" si="43"/>
        <v>0</v>
      </c>
      <c r="BD728" s="8">
        <f t="shared" ref="BD728:BD790" si="44">Z728+AO728+AQ728+AS728</f>
        <v>29599215</v>
      </c>
      <c r="BE728" s="43">
        <v>0</v>
      </c>
      <c r="BF728" s="43">
        <v>0</v>
      </c>
      <c r="BG728" s="43">
        <v>0</v>
      </c>
      <c r="BH728" s="43">
        <v>0</v>
      </c>
      <c r="BI728" s="4">
        <v>45291</v>
      </c>
      <c r="BJ728" s="4">
        <v>45291</v>
      </c>
      <c r="BK728" s="183">
        <f t="shared" ca="1" si="42"/>
        <v>-838</v>
      </c>
      <c r="BL728" s="31" t="s">
        <v>127</v>
      </c>
      <c r="BM728" s="3" t="s">
        <v>95</v>
      </c>
      <c r="BN728" s="3" t="s">
        <v>107</v>
      </c>
      <c r="BO728" s="9" t="s">
        <v>7304</v>
      </c>
      <c r="BP728" s="9">
        <v>0</v>
      </c>
      <c r="BQ728" s="10" t="s">
        <v>109</v>
      </c>
      <c r="BR728" s="17">
        <v>45170</v>
      </c>
      <c r="BS728" s="9" t="s">
        <v>7305</v>
      </c>
      <c r="BT728" s="17">
        <v>45175</v>
      </c>
      <c r="BU728" s="10" t="s">
        <v>7306</v>
      </c>
      <c r="BV728" s="10" t="s">
        <v>131</v>
      </c>
      <c r="BW728" s="124" t="s">
        <v>113</v>
      </c>
      <c r="BX728" s="10" t="s">
        <v>132</v>
      </c>
      <c r="BY728" s="13" t="s">
        <v>103</v>
      </c>
      <c r="BZ728" s="2" t="s">
        <v>142</v>
      </c>
      <c r="CA728" s="29" t="s">
        <v>103</v>
      </c>
      <c r="CB728" s="3" t="s">
        <v>117</v>
      </c>
      <c r="CC728" s="78" t="s">
        <v>7307</v>
      </c>
      <c r="CD728" s="85" t="s">
        <v>7308</v>
      </c>
      <c r="CE728" s="12" t="s">
        <v>103</v>
      </c>
      <c r="CF728" s="175"/>
      <c r="CG728" s="175"/>
      <c r="CH728" s="182" t="s">
        <v>245</v>
      </c>
      <c r="CI728" s="182" t="s">
        <v>246</v>
      </c>
      <c r="CJ728" s="182" t="s">
        <v>99</v>
      </c>
      <c r="CK728" s="182" t="s">
        <v>247</v>
      </c>
    </row>
    <row r="729" spans="1:89" ht="90" x14ac:dyDescent="0.25">
      <c r="A729" s="140">
        <v>853</v>
      </c>
      <c r="B729" s="10" t="s">
        <v>7309</v>
      </c>
      <c r="C729" s="9" t="s">
        <v>7310</v>
      </c>
      <c r="D729" s="9" t="s">
        <v>482</v>
      </c>
      <c r="E729" s="17">
        <v>45153</v>
      </c>
      <c r="F729" s="10" t="s">
        <v>7311</v>
      </c>
      <c r="G729" s="10" t="s">
        <v>91</v>
      </c>
      <c r="H729" s="11" t="s">
        <v>92</v>
      </c>
      <c r="I729" s="11" t="s">
        <v>93</v>
      </c>
      <c r="J729" s="5">
        <v>1075284315</v>
      </c>
      <c r="K729" s="9">
        <v>7</v>
      </c>
      <c r="L729" s="3" t="s">
        <v>94</v>
      </c>
      <c r="M729" s="9" t="s">
        <v>1890</v>
      </c>
      <c r="N729" s="10" t="s">
        <v>7312</v>
      </c>
      <c r="O729" s="2" t="s">
        <v>97</v>
      </c>
      <c r="P729" s="3" t="s">
        <v>98</v>
      </c>
      <c r="Q729" s="13" t="s">
        <v>99</v>
      </c>
      <c r="R729" s="10" t="s">
        <v>591</v>
      </c>
      <c r="S729" s="9" t="s">
        <v>592</v>
      </c>
      <c r="T729" s="10">
        <v>52272737</v>
      </c>
      <c r="U729" s="2" t="s">
        <v>591</v>
      </c>
      <c r="V729" s="10" t="s">
        <v>593</v>
      </c>
      <c r="W729" s="3" t="s">
        <v>103</v>
      </c>
      <c r="X729" s="3" t="s">
        <v>103</v>
      </c>
      <c r="Y729" s="13" t="s">
        <v>104</v>
      </c>
      <c r="Z729" s="18">
        <v>32129084</v>
      </c>
      <c r="AA729" s="3" t="s">
        <v>103</v>
      </c>
      <c r="AB729" s="3" t="s">
        <v>103</v>
      </c>
      <c r="AC729" s="18">
        <v>7589549</v>
      </c>
      <c r="AD729" s="6" t="s">
        <v>103</v>
      </c>
      <c r="AE729" s="9">
        <v>104423</v>
      </c>
      <c r="AF729" s="9">
        <v>477423</v>
      </c>
      <c r="AG729" s="19" t="s">
        <v>221</v>
      </c>
      <c r="AH729" s="17">
        <v>45162</v>
      </c>
      <c r="AI729" s="4">
        <v>45163</v>
      </c>
      <c r="AJ729" s="9" t="s">
        <v>103</v>
      </c>
      <c r="AK729" s="9" t="s">
        <v>103</v>
      </c>
      <c r="AL729" s="19" t="s">
        <v>103</v>
      </c>
      <c r="AM729" s="9" t="s">
        <v>103</v>
      </c>
      <c r="AN729" s="17" t="s">
        <v>103</v>
      </c>
      <c r="AO729" s="7">
        <v>0</v>
      </c>
      <c r="AP729" s="9" t="s">
        <v>103</v>
      </c>
      <c r="AQ729" s="7">
        <v>0</v>
      </c>
      <c r="AR729" s="9" t="s">
        <v>103</v>
      </c>
      <c r="AS729" s="7">
        <v>0</v>
      </c>
      <c r="AT729" s="3" t="s">
        <v>103</v>
      </c>
      <c r="AU729" s="7">
        <v>0</v>
      </c>
      <c r="AV729" s="3" t="s">
        <v>103</v>
      </c>
      <c r="AW729" s="7">
        <v>0</v>
      </c>
      <c r="AX729" s="3" t="s">
        <v>103</v>
      </c>
      <c r="AY729" s="7">
        <v>0</v>
      </c>
      <c r="AZ729" s="3" t="s">
        <v>103</v>
      </c>
      <c r="BA729" s="3">
        <v>0</v>
      </c>
      <c r="BB729" s="13" t="s">
        <v>103</v>
      </c>
      <c r="BC729" s="3">
        <f t="shared" si="43"/>
        <v>0</v>
      </c>
      <c r="BD729" s="8">
        <f t="shared" si="44"/>
        <v>32129084</v>
      </c>
      <c r="BE729" s="43">
        <v>0</v>
      </c>
      <c r="BF729" s="43">
        <v>0</v>
      </c>
      <c r="BG729" s="43">
        <v>0</v>
      </c>
      <c r="BH729" s="43">
        <v>0</v>
      </c>
      <c r="BI729" s="39">
        <v>45291</v>
      </c>
      <c r="BJ729" s="39">
        <v>45291</v>
      </c>
      <c r="BK729" s="183">
        <f t="shared" ca="1" si="42"/>
        <v>-838</v>
      </c>
      <c r="BL729" s="13" t="s">
        <v>127</v>
      </c>
      <c r="BM729" s="13" t="s">
        <v>95</v>
      </c>
      <c r="BN729" s="10" t="s">
        <v>107</v>
      </c>
      <c r="BO729" s="9" t="s">
        <v>7313</v>
      </c>
      <c r="BP729" s="9">
        <v>0</v>
      </c>
      <c r="BQ729" s="10" t="s">
        <v>109</v>
      </c>
      <c r="BR729" s="17">
        <v>45162</v>
      </c>
      <c r="BS729" s="9" t="s">
        <v>7314</v>
      </c>
      <c r="BT729" s="17">
        <v>45163</v>
      </c>
      <c r="BU729" s="10" t="s">
        <v>7315</v>
      </c>
      <c r="BV729" s="2" t="s">
        <v>131</v>
      </c>
      <c r="BW729" s="124" t="s">
        <v>113</v>
      </c>
      <c r="BX729" s="10" t="s">
        <v>132</v>
      </c>
      <c r="BY729" s="13" t="s">
        <v>103</v>
      </c>
      <c r="BZ729" s="10" t="s">
        <v>142</v>
      </c>
      <c r="CA729" s="11" t="s">
        <v>103</v>
      </c>
      <c r="CB729" s="3" t="s">
        <v>117</v>
      </c>
      <c r="CC729" s="9" t="s">
        <v>7316</v>
      </c>
      <c r="CD729" s="2" t="s">
        <v>7317</v>
      </c>
      <c r="CE729" s="12" t="s">
        <v>103</v>
      </c>
      <c r="CF729" s="175"/>
      <c r="CG729" s="175"/>
      <c r="CH729" s="182" t="s">
        <v>245</v>
      </c>
      <c r="CI729" s="182" t="s">
        <v>246</v>
      </c>
      <c r="CJ729" s="182" t="s">
        <v>99</v>
      </c>
      <c r="CK729" s="182" t="s">
        <v>247</v>
      </c>
    </row>
    <row r="730" spans="1:89" ht="72" x14ac:dyDescent="0.25">
      <c r="A730" s="140">
        <v>857</v>
      </c>
      <c r="B730" s="2" t="s">
        <v>7318</v>
      </c>
      <c r="C730" s="3" t="s">
        <v>7319</v>
      </c>
      <c r="D730" s="10" t="s">
        <v>250</v>
      </c>
      <c r="E730" s="4">
        <v>45153</v>
      </c>
      <c r="F730" s="2" t="s">
        <v>7320</v>
      </c>
      <c r="G730" s="2" t="s">
        <v>91</v>
      </c>
      <c r="H730" s="11" t="s">
        <v>92</v>
      </c>
      <c r="I730" s="11" t="s">
        <v>93</v>
      </c>
      <c r="J730" s="5">
        <v>79572235</v>
      </c>
      <c r="K730" s="3">
        <v>5</v>
      </c>
      <c r="L730" s="3" t="s">
        <v>94</v>
      </c>
      <c r="M730" s="3" t="s">
        <v>95</v>
      </c>
      <c r="N730" s="2" t="s">
        <v>7321</v>
      </c>
      <c r="O730" s="13" t="s">
        <v>97</v>
      </c>
      <c r="P730" s="3" t="s">
        <v>98</v>
      </c>
      <c r="Q730" s="3" t="s">
        <v>99</v>
      </c>
      <c r="R730" s="10" t="s">
        <v>7322</v>
      </c>
      <c r="S730" s="2" t="s">
        <v>7323</v>
      </c>
      <c r="T730" s="2">
        <v>51842438</v>
      </c>
      <c r="U730" s="10" t="s">
        <v>1004</v>
      </c>
      <c r="V730" s="13" t="s">
        <v>103</v>
      </c>
      <c r="W730" s="132" t="s">
        <v>7324</v>
      </c>
      <c r="X730" s="11" t="s">
        <v>7325</v>
      </c>
      <c r="Y730" s="9" t="s">
        <v>104</v>
      </c>
      <c r="Z730" s="6">
        <v>44692336</v>
      </c>
      <c r="AA730" s="3" t="s">
        <v>103</v>
      </c>
      <c r="AB730" s="3" t="s">
        <v>103</v>
      </c>
      <c r="AC730" s="6">
        <v>11080746</v>
      </c>
      <c r="AD730" s="6" t="s">
        <v>103</v>
      </c>
      <c r="AE730" s="3">
        <v>105323</v>
      </c>
      <c r="AF730" s="84">
        <v>464223</v>
      </c>
      <c r="AG730" s="5">
        <v>2022011000068</v>
      </c>
      <c r="AH730" s="4">
        <v>45160</v>
      </c>
      <c r="AI730" s="4">
        <v>45161</v>
      </c>
      <c r="AJ730" s="3" t="s">
        <v>103</v>
      </c>
      <c r="AK730" s="3" t="s">
        <v>103</v>
      </c>
      <c r="AL730" s="5" t="s">
        <v>103</v>
      </c>
      <c r="AM730" s="3" t="s">
        <v>103</v>
      </c>
      <c r="AN730" s="4" t="s">
        <v>103</v>
      </c>
      <c r="AO730" s="7">
        <v>0</v>
      </c>
      <c r="AP730" s="3" t="s">
        <v>103</v>
      </c>
      <c r="AQ730" s="7">
        <v>0</v>
      </c>
      <c r="AR730" s="3" t="s">
        <v>103</v>
      </c>
      <c r="AS730" s="7">
        <v>0</v>
      </c>
      <c r="AT730" s="3" t="s">
        <v>103</v>
      </c>
      <c r="AU730" s="7">
        <v>0</v>
      </c>
      <c r="AV730" s="3" t="s">
        <v>103</v>
      </c>
      <c r="AW730" s="7">
        <v>0</v>
      </c>
      <c r="AX730" s="3" t="s">
        <v>103</v>
      </c>
      <c r="AY730" s="7">
        <v>0</v>
      </c>
      <c r="AZ730" s="3" t="s">
        <v>103</v>
      </c>
      <c r="BA730" s="3">
        <v>0</v>
      </c>
      <c r="BB730" s="13" t="s">
        <v>103</v>
      </c>
      <c r="BC730" s="3">
        <f t="shared" si="43"/>
        <v>0</v>
      </c>
      <c r="BD730" s="8">
        <f t="shared" si="44"/>
        <v>44692336</v>
      </c>
      <c r="BE730" s="43">
        <v>0</v>
      </c>
      <c r="BF730" s="43">
        <v>0</v>
      </c>
      <c r="BG730" s="43">
        <v>0</v>
      </c>
      <c r="BH730" s="43">
        <v>0</v>
      </c>
      <c r="BI730" s="4">
        <v>45291</v>
      </c>
      <c r="BJ730" s="4">
        <v>45291</v>
      </c>
      <c r="BK730" s="183">
        <f t="shared" ca="1" si="42"/>
        <v>-838</v>
      </c>
      <c r="BL730" s="3" t="s">
        <v>127</v>
      </c>
      <c r="BM730" s="3" t="s">
        <v>95</v>
      </c>
      <c r="BN730" s="3" t="s">
        <v>107</v>
      </c>
      <c r="BO730" s="3" t="s">
        <v>7326</v>
      </c>
      <c r="BP730" s="3">
        <v>0</v>
      </c>
      <c r="BQ730" s="2" t="s">
        <v>7327</v>
      </c>
      <c r="BR730" s="4">
        <v>45154</v>
      </c>
      <c r="BS730" s="3" t="s">
        <v>7328</v>
      </c>
      <c r="BT730" s="4">
        <v>45160</v>
      </c>
      <c r="BU730" s="34" t="s">
        <v>7329</v>
      </c>
      <c r="BV730" s="13" t="s">
        <v>131</v>
      </c>
      <c r="BW730" s="9" t="s">
        <v>113</v>
      </c>
      <c r="BX730" s="10" t="s">
        <v>132</v>
      </c>
      <c r="BY730" s="13" t="s">
        <v>103</v>
      </c>
      <c r="BZ730" s="2" t="s">
        <v>142</v>
      </c>
      <c r="CA730" s="13" t="s">
        <v>103</v>
      </c>
      <c r="CB730" s="3" t="s">
        <v>160</v>
      </c>
      <c r="CC730" s="3" t="s">
        <v>7330</v>
      </c>
      <c r="CD730" s="2" t="s">
        <v>7331</v>
      </c>
      <c r="CE730" s="12" t="s">
        <v>103</v>
      </c>
      <c r="CF730" s="175"/>
      <c r="CG730" s="175"/>
      <c r="CH730" s="182" t="s">
        <v>1013</v>
      </c>
      <c r="CI730" s="182" t="s">
        <v>246</v>
      </c>
      <c r="CJ730" s="182" t="s">
        <v>727</v>
      </c>
      <c r="CK730" s="182" t="s">
        <v>727</v>
      </c>
    </row>
    <row r="731" spans="1:89" ht="72" x14ac:dyDescent="0.25">
      <c r="A731" s="140">
        <v>118</v>
      </c>
      <c r="B731" s="2" t="s">
        <v>7332</v>
      </c>
      <c r="C731" s="3" t="s">
        <v>7333</v>
      </c>
      <c r="D731" s="3" t="s">
        <v>89</v>
      </c>
      <c r="E731" s="4">
        <v>45155</v>
      </c>
      <c r="F731" s="2" t="s">
        <v>7334</v>
      </c>
      <c r="G731" s="2" t="s">
        <v>6734</v>
      </c>
      <c r="H731" s="11" t="s">
        <v>1452</v>
      </c>
      <c r="I731" s="2" t="s">
        <v>1453</v>
      </c>
      <c r="J731" s="5">
        <v>800045878</v>
      </c>
      <c r="K731" s="3">
        <v>5</v>
      </c>
      <c r="L731" s="3" t="s">
        <v>1735</v>
      </c>
      <c r="M731" s="3" t="s">
        <v>95</v>
      </c>
      <c r="N731" s="65" t="s">
        <v>7335</v>
      </c>
      <c r="O731" s="2" t="s">
        <v>97</v>
      </c>
      <c r="P731" s="3" t="s">
        <v>98</v>
      </c>
      <c r="Q731" s="3" t="s">
        <v>99</v>
      </c>
      <c r="R731" s="10" t="s">
        <v>1221</v>
      </c>
      <c r="S731" s="2" t="s">
        <v>1222</v>
      </c>
      <c r="T731" s="2">
        <v>14238439</v>
      </c>
      <c r="U731" s="2" t="s">
        <v>1221</v>
      </c>
      <c r="V731" s="3" t="s">
        <v>103</v>
      </c>
      <c r="W731" s="3" t="s">
        <v>103</v>
      </c>
      <c r="X731" s="3" t="s">
        <v>103</v>
      </c>
      <c r="Y731" s="3" t="s">
        <v>104</v>
      </c>
      <c r="Z731" s="6">
        <v>450000000</v>
      </c>
      <c r="AA731" s="3" t="s">
        <v>103</v>
      </c>
      <c r="AB731" s="3" t="s">
        <v>103</v>
      </c>
      <c r="AC731" s="6" t="s">
        <v>103</v>
      </c>
      <c r="AD731" s="6" t="s">
        <v>103</v>
      </c>
      <c r="AE731" s="3">
        <v>98223</v>
      </c>
      <c r="AF731" s="3">
        <v>460323</v>
      </c>
      <c r="AG731" s="5">
        <v>2022011000068</v>
      </c>
      <c r="AH731" s="4">
        <v>45156</v>
      </c>
      <c r="AI731" s="25">
        <v>45162</v>
      </c>
      <c r="AJ731" s="3" t="s">
        <v>103</v>
      </c>
      <c r="AK731" s="3" t="s">
        <v>103</v>
      </c>
      <c r="AL731" s="5" t="s">
        <v>103</v>
      </c>
      <c r="AM731" s="3" t="s">
        <v>103</v>
      </c>
      <c r="AN731" s="4" t="s">
        <v>103</v>
      </c>
      <c r="AO731" s="7">
        <v>0</v>
      </c>
      <c r="AP731" s="3" t="s">
        <v>103</v>
      </c>
      <c r="AQ731" s="7">
        <v>0</v>
      </c>
      <c r="AR731" s="3" t="s">
        <v>103</v>
      </c>
      <c r="AS731" s="7">
        <v>0</v>
      </c>
      <c r="AT731" s="3" t="s">
        <v>103</v>
      </c>
      <c r="AU731" s="7">
        <v>0</v>
      </c>
      <c r="AV731" s="3" t="s">
        <v>103</v>
      </c>
      <c r="AW731" s="7">
        <v>0</v>
      </c>
      <c r="AX731" s="3" t="s">
        <v>103</v>
      </c>
      <c r="AY731" s="7">
        <v>0</v>
      </c>
      <c r="AZ731" s="3" t="s">
        <v>103</v>
      </c>
      <c r="BA731" s="3">
        <v>0</v>
      </c>
      <c r="BB731" s="3" t="s">
        <v>103</v>
      </c>
      <c r="BC731" s="3">
        <f t="shared" si="43"/>
        <v>0</v>
      </c>
      <c r="BD731" s="8">
        <f t="shared" si="44"/>
        <v>450000000</v>
      </c>
      <c r="BE731" s="43">
        <v>0</v>
      </c>
      <c r="BF731" s="43">
        <v>0</v>
      </c>
      <c r="BG731" s="43">
        <v>0</v>
      </c>
      <c r="BH731" s="43">
        <v>0</v>
      </c>
      <c r="BI731" s="4">
        <v>45275</v>
      </c>
      <c r="BJ731" s="4">
        <v>45275</v>
      </c>
      <c r="BK731" s="183">
        <f t="shared" ca="1" si="42"/>
        <v>-854</v>
      </c>
      <c r="BL731" s="3" t="s">
        <v>106</v>
      </c>
      <c r="BM731" s="3" t="s">
        <v>4539</v>
      </c>
      <c r="BN731" s="3" t="s">
        <v>107</v>
      </c>
      <c r="BO731" s="3" t="s">
        <v>7336</v>
      </c>
      <c r="BP731" s="3">
        <v>0</v>
      </c>
      <c r="BQ731" s="3" t="s">
        <v>109</v>
      </c>
      <c r="BR731" s="4">
        <v>45160</v>
      </c>
      <c r="BS731" s="4" t="s">
        <v>7337</v>
      </c>
      <c r="BT731" s="4">
        <v>45161</v>
      </c>
      <c r="BU731" s="92" t="s">
        <v>7161</v>
      </c>
      <c r="BV731" s="2" t="s">
        <v>7338</v>
      </c>
      <c r="BW731" s="9" t="s">
        <v>113</v>
      </c>
      <c r="BX731" s="10" t="s">
        <v>132</v>
      </c>
      <c r="BY731" s="9" t="s">
        <v>103</v>
      </c>
      <c r="BZ731" s="9" t="s">
        <v>103</v>
      </c>
      <c r="CA731" s="9" t="s">
        <v>103</v>
      </c>
      <c r="CB731" s="9" t="s">
        <v>103</v>
      </c>
      <c r="CC731" s="9" t="s">
        <v>103</v>
      </c>
      <c r="CD731" s="2" t="s">
        <v>7339</v>
      </c>
      <c r="CE731" s="12" t="s">
        <v>1460</v>
      </c>
      <c r="CF731" s="175"/>
      <c r="CG731" s="175"/>
      <c r="CH731" s="182" t="s">
        <v>1227</v>
      </c>
      <c r="CI731" s="182" t="s">
        <v>494</v>
      </c>
      <c r="CJ731" s="182" t="s">
        <v>99</v>
      </c>
      <c r="CK731" s="182" t="s">
        <v>1228</v>
      </c>
    </row>
    <row r="732" spans="1:89" ht="72" x14ac:dyDescent="0.25">
      <c r="A732" s="140">
        <v>855</v>
      </c>
      <c r="B732" s="2" t="s">
        <v>7340</v>
      </c>
      <c r="C732" s="31" t="s">
        <v>7341</v>
      </c>
      <c r="D732" s="31" t="s">
        <v>165</v>
      </c>
      <c r="E732" s="33">
        <v>45160</v>
      </c>
      <c r="F732" s="74" t="s">
        <v>7342</v>
      </c>
      <c r="G732" s="74" t="s">
        <v>91</v>
      </c>
      <c r="H732" s="11" t="s">
        <v>92</v>
      </c>
      <c r="I732" s="11" t="s">
        <v>93</v>
      </c>
      <c r="J732" s="32">
        <v>1019135464</v>
      </c>
      <c r="K732" s="31">
        <v>4</v>
      </c>
      <c r="L732" s="3" t="s">
        <v>94</v>
      </c>
      <c r="M732" s="3" t="s">
        <v>95</v>
      </c>
      <c r="N732" s="29" t="s">
        <v>7343</v>
      </c>
      <c r="O732" s="74" t="s">
        <v>384</v>
      </c>
      <c r="P732" s="3" t="s">
        <v>98</v>
      </c>
      <c r="Q732" s="13" t="s">
        <v>99</v>
      </c>
      <c r="R732" s="10" t="s">
        <v>2937</v>
      </c>
      <c r="S732" s="74" t="s">
        <v>2938</v>
      </c>
      <c r="T732" s="2">
        <v>52818254</v>
      </c>
      <c r="U732" s="2" t="s">
        <v>2939</v>
      </c>
      <c r="V732" s="3" t="s">
        <v>103</v>
      </c>
      <c r="W732" s="135" t="s">
        <v>2940</v>
      </c>
      <c r="X732" s="2" t="s">
        <v>103</v>
      </c>
      <c r="Y732" s="13" t="s">
        <v>104</v>
      </c>
      <c r="Z732" s="87">
        <v>15179090</v>
      </c>
      <c r="AA732" s="3" t="s">
        <v>103</v>
      </c>
      <c r="AB732" s="3" t="s">
        <v>103</v>
      </c>
      <c r="AC732" s="87">
        <v>3035818</v>
      </c>
      <c r="AD732" s="6" t="s">
        <v>103</v>
      </c>
      <c r="AE732" s="31">
        <v>103523</v>
      </c>
      <c r="AF732" s="31">
        <v>481723</v>
      </c>
      <c r="AG732" s="32" t="s">
        <v>221</v>
      </c>
      <c r="AH732" s="33">
        <v>45166</v>
      </c>
      <c r="AI732" s="33">
        <v>45167</v>
      </c>
      <c r="AJ732" s="31" t="s">
        <v>103</v>
      </c>
      <c r="AK732" s="31" t="s">
        <v>103</v>
      </c>
      <c r="AL732" s="32" t="s">
        <v>103</v>
      </c>
      <c r="AM732" s="31" t="s">
        <v>103</v>
      </c>
      <c r="AN732" s="33" t="s">
        <v>103</v>
      </c>
      <c r="AO732" s="7">
        <v>-2732239</v>
      </c>
      <c r="AP732" s="20">
        <v>45289</v>
      </c>
      <c r="AQ732" s="7">
        <v>6630226</v>
      </c>
      <c r="AR732" s="20">
        <v>45289</v>
      </c>
      <c r="AS732" s="7">
        <v>0</v>
      </c>
      <c r="AT732" s="3" t="s">
        <v>103</v>
      </c>
      <c r="AU732" s="7">
        <v>0</v>
      </c>
      <c r="AV732" s="3" t="s">
        <v>103</v>
      </c>
      <c r="AW732" s="7">
        <v>0</v>
      </c>
      <c r="AX732" s="3" t="s">
        <v>103</v>
      </c>
      <c r="AY732" s="7">
        <v>0</v>
      </c>
      <c r="AZ732" s="3" t="s">
        <v>103</v>
      </c>
      <c r="BA732" s="10">
        <v>1</v>
      </c>
      <c r="BB732" s="20">
        <v>45289</v>
      </c>
      <c r="BC732" s="3">
        <f t="shared" si="43"/>
        <v>60</v>
      </c>
      <c r="BD732" s="8">
        <f t="shared" si="44"/>
        <v>19077077</v>
      </c>
      <c r="BE732" s="154">
        <f>BF732+BG732+BH732</f>
        <v>6630226</v>
      </c>
      <c r="BF732" s="7">
        <v>6630226</v>
      </c>
      <c r="BG732" s="7">
        <v>0</v>
      </c>
      <c r="BH732" s="7">
        <v>0</v>
      </c>
      <c r="BI732" s="39">
        <v>45291</v>
      </c>
      <c r="BJ732" s="39">
        <v>45351</v>
      </c>
      <c r="BK732" s="183">
        <f t="shared" ca="1" si="42"/>
        <v>-778</v>
      </c>
      <c r="BL732" s="13" t="s">
        <v>127</v>
      </c>
      <c r="BM732" s="13" t="s">
        <v>95</v>
      </c>
      <c r="BN732" s="10" t="s">
        <v>107</v>
      </c>
      <c r="BO732" s="31" t="s">
        <v>7344</v>
      </c>
      <c r="BP732" s="9">
        <v>0</v>
      </c>
      <c r="BQ732" s="10" t="s">
        <v>109</v>
      </c>
      <c r="BR732" s="33">
        <v>45166</v>
      </c>
      <c r="BS732" s="31" t="s">
        <v>7345</v>
      </c>
      <c r="BT732" s="33">
        <v>45167</v>
      </c>
      <c r="BU732" s="74" t="s">
        <v>7346</v>
      </c>
      <c r="BV732" s="74" t="s">
        <v>7347</v>
      </c>
      <c r="BW732" s="9" t="s">
        <v>113</v>
      </c>
      <c r="BX732" s="11" t="s">
        <v>258</v>
      </c>
      <c r="BY732" s="13" t="s">
        <v>103</v>
      </c>
      <c r="BZ732" s="10" t="s">
        <v>2840</v>
      </c>
      <c r="CA732" s="29" t="s">
        <v>103</v>
      </c>
      <c r="CB732" s="31" t="s">
        <v>117</v>
      </c>
      <c r="CC732" s="3" t="s">
        <v>7348</v>
      </c>
      <c r="CD732" s="74" t="s">
        <v>7349</v>
      </c>
      <c r="CE732" s="12" t="s">
        <v>103</v>
      </c>
      <c r="CF732" s="175"/>
      <c r="CG732" s="175"/>
      <c r="CH732" s="182" t="s">
        <v>726</v>
      </c>
      <c r="CI732" s="182" t="s">
        <v>246</v>
      </c>
      <c r="CJ732" s="182" t="s">
        <v>727</v>
      </c>
      <c r="CK732" s="182" t="s">
        <v>2949</v>
      </c>
    </row>
    <row r="733" spans="1:89" ht="72" x14ac:dyDescent="0.25">
      <c r="A733" s="140">
        <v>746</v>
      </c>
      <c r="B733" s="2" t="s">
        <v>7350</v>
      </c>
      <c r="C733" s="38" t="s">
        <v>7351</v>
      </c>
      <c r="D733" s="38" t="s">
        <v>165</v>
      </c>
      <c r="E733" s="25">
        <v>45160</v>
      </c>
      <c r="F733" s="29" t="s">
        <v>7352</v>
      </c>
      <c r="G733" s="29" t="s">
        <v>91</v>
      </c>
      <c r="H733" s="11" t="s">
        <v>92</v>
      </c>
      <c r="I733" s="11" t="s">
        <v>93</v>
      </c>
      <c r="J733" s="53">
        <v>35220932</v>
      </c>
      <c r="K733" s="38">
        <v>0</v>
      </c>
      <c r="L733" s="3" t="s">
        <v>94</v>
      </c>
      <c r="M733" s="3" t="s">
        <v>95</v>
      </c>
      <c r="N733" s="29" t="s">
        <v>5988</v>
      </c>
      <c r="O733" s="29" t="s">
        <v>97</v>
      </c>
      <c r="P733" s="3" t="s">
        <v>98</v>
      </c>
      <c r="Q733" s="13" t="s">
        <v>99</v>
      </c>
      <c r="R733" s="10" t="s">
        <v>238</v>
      </c>
      <c r="S733" s="10" t="s">
        <v>239</v>
      </c>
      <c r="T733" s="28">
        <v>52107153</v>
      </c>
      <c r="U733" s="11" t="s">
        <v>238</v>
      </c>
      <c r="V733" s="11" t="s">
        <v>103</v>
      </c>
      <c r="W733" s="3" t="s">
        <v>103</v>
      </c>
      <c r="X733" s="3" t="s">
        <v>103</v>
      </c>
      <c r="Y733" s="3" t="s">
        <v>104</v>
      </c>
      <c r="Z733" s="64">
        <v>34658924</v>
      </c>
      <c r="AA733" s="3" t="s">
        <v>103</v>
      </c>
      <c r="AB733" s="3" t="s">
        <v>103</v>
      </c>
      <c r="AC733" s="64">
        <v>7589549</v>
      </c>
      <c r="AD733" s="6" t="s">
        <v>103</v>
      </c>
      <c r="AE733" s="38">
        <v>90023</v>
      </c>
      <c r="AF733" s="38">
        <v>483923</v>
      </c>
      <c r="AG733" s="53" t="s">
        <v>221</v>
      </c>
      <c r="AH733" s="25">
        <v>45168</v>
      </c>
      <c r="AI733" s="4">
        <v>45189</v>
      </c>
      <c r="AJ733" s="38" t="s">
        <v>103</v>
      </c>
      <c r="AK733" s="38" t="s">
        <v>103</v>
      </c>
      <c r="AL733" s="53" t="s">
        <v>103</v>
      </c>
      <c r="AM733" s="38" t="s">
        <v>103</v>
      </c>
      <c r="AN733" s="25" t="s">
        <v>103</v>
      </c>
      <c r="AO733" s="7">
        <v>0</v>
      </c>
      <c r="AP733" s="38" t="s">
        <v>103</v>
      </c>
      <c r="AQ733" s="7">
        <v>0</v>
      </c>
      <c r="AR733" s="3" t="s">
        <v>103</v>
      </c>
      <c r="AS733" s="7">
        <v>0</v>
      </c>
      <c r="AT733" s="3" t="s">
        <v>103</v>
      </c>
      <c r="AU733" s="7">
        <v>0</v>
      </c>
      <c r="AV733" s="3" t="s">
        <v>103</v>
      </c>
      <c r="AW733" s="7">
        <v>0</v>
      </c>
      <c r="AX733" s="3" t="s">
        <v>103</v>
      </c>
      <c r="AY733" s="7">
        <v>0</v>
      </c>
      <c r="AZ733" s="3" t="s">
        <v>103</v>
      </c>
      <c r="BA733" s="3">
        <v>0</v>
      </c>
      <c r="BB733" s="13" t="s">
        <v>103</v>
      </c>
      <c r="BC733" s="3">
        <f t="shared" si="43"/>
        <v>0</v>
      </c>
      <c r="BD733" s="8">
        <f t="shared" si="44"/>
        <v>34658924</v>
      </c>
      <c r="BE733" s="43">
        <v>0</v>
      </c>
      <c r="BF733" s="43">
        <v>0</v>
      </c>
      <c r="BG733" s="43">
        <v>0</v>
      </c>
      <c r="BH733" s="43">
        <v>0</v>
      </c>
      <c r="BI733" s="4">
        <v>45291</v>
      </c>
      <c r="BJ733" s="4">
        <v>45291</v>
      </c>
      <c r="BK733" s="183">
        <f t="shared" ca="1" si="42"/>
        <v>-838</v>
      </c>
      <c r="BL733" s="13" t="s">
        <v>127</v>
      </c>
      <c r="BM733" s="13" t="s">
        <v>95</v>
      </c>
      <c r="BN733" s="13" t="s">
        <v>107</v>
      </c>
      <c r="BO733" s="3" t="s">
        <v>7353</v>
      </c>
      <c r="BP733" s="3" t="s">
        <v>7354</v>
      </c>
      <c r="BQ733" s="3" t="s">
        <v>772</v>
      </c>
      <c r="BR733" s="4">
        <v>45180</v>
      </c>
      <c r="BS733" s="3" t="s">
        <v>7355</v>
      </c>
      <c r="BT733" s="4">
        <v>45182</v>
      </c>
      <c r="BU733" s="2" t="s">
        <v>7356</v>
      </c>
      <c r="BV733" s="2" t="s">
        <v>131</v>
      </c>
      <c r="BW733" s="124" t="s">
        <v>113</v>
      </c>
      <c r="BX733" s="10" t="s">
        <v>132</v>
      </c>
      <c r="BY733" s="13" t="s">
        <v>103</v>
      </c>
      <c r="BZ733" s="29" t="s">
        <v>142</v>
      </c>
      <c r="CA733" s="9" t="s">
        <v>103</v>
      </c>
      <c r="CB733" s="38" t="s">
        <v>117</v>
      </c>
      <c r="CC733" s="126" t="s">
        <v>7357</v>
      </c>
      <c r="CD733" s="29" t="s">
        <v>7358</v>
      </c>
      <c r="CE733" s="12" t="s">
        <v>103</v>
      </c>
      <c r="CF733" s="175"/>
      <c r="CG733" s="175"/>
      <c r="CH733" s="182" t="s">
        <v>245</v>
      </c>
      <c r="CI733" s="182" t="s">
        <v>246</v>
      </c>
      <c r="CJ733" s="182" t="s">
        <v>99</v>
      </c>
      <c r="CK733" s="182" t="s">
        <v>247</v>
      </c>
    </row>
    <row r="734" spans="1:89" ht="108" x14ac:dyDescent="0.25">
      <c r="A734" s="140">
        <v>562</v>
      </c>
      <c r="B734" s="92" t="s">
        <v>7359</v>
      </c>
      <c r="C734" s="3" t="s">
        <v>7360</v>
      </c>
      <c r="D734" s="3" t="s">
        <v>1118</v>
      </c>
      <c r="E734" s="4">
        <v>45161</v>
      </c>
      <c r="F734" s="2" t="s">
        <v>7361</v>
      </c>
      <c r="G734" s="2" t="s">
        <v>91</v>
      </c>
      <c r="H734" s="11" t="s">
        <v>1452</v>
      </c>
      <c r="I734" s="2" t="s">
        <v>1453</v>
      </c>
      <c r="J734" s="5">
        <v>900002583</v>
      </c>
      <c r="K734" s="3">
        <v>6</v>
      </c>
      <c r="L734" s="3" t="s">
        <v>1735</v>
      </c>
      <c r="M734" s="3" t="s">
        <v>95</v>
      </c>
      <c r="N734" s="2" t="s">
        <v>7362</v>
      </c>
      <c r="O734" s="2" t="s">
        <v>97</v>
      </c>
      <c r="P734" s="3" t="s">
        <v>324</v>
      </c>
      <c r="Q734" s="3" t="s">
        <v>247</v>
      </c>
      <c r="R734" s="10" t="s">
        <v>1221</v>
      </c>
      <c r="S734" s="2" t="s">
        <v>1222</v>
      </c>
      <c r="T734" s="2">
        <v>14238439</v>
      </c>
      <c r="U734" s="2" t="s">
        <v>1221</v>
      </c>
      <c r="V734" s="3" t="s">
        <v>103</v>
      </c>
      <c r="W734" s="3" t="s">
        <v>103</v>
      </c>
      <c r="X734" s="3" t="s">
        <v>103</v>
      </c>
      <c r="Y734" s="3" t="s">
        <v>104</v>
      </c>
      <c r="Z734" s="6">
        <v>978340744</v>
      </c>
      <c r="AA734" s="3" t="s">
        <v>103</v>
      </c>
      <c r="AB734" s="3" t="s">
        <v>103</v>
      </c>
      <c r="AC734" s="6" t="s">
        <v>103</v>
      </c>
      <c r="AD734" s="6" t="s">
        <v>103</v>
      </c>
      <c r="AE734" s="3">
        <v>99123</v>
      </c>
      <c r="AF734" s="3">
        <v>99123</v>
      </c>
      <c r="AG734" s="5">
        <v>2022011000068</v>
      </c>
      <c r="AH734" s="4">
        <v>45168</v>
      </c>
      <c r="AI734" s="4">
        <v>45170</v>
      </c>
      <c r="AJ734" s="3" t="s">
        <v>103</v>
      </c>
      <c r="AK734" s="3" t="s">
        <v>103</v>
      </c>
      <c r="AL734" s="5" t="s">
        <v>103</v>
      </c>
      <c r="AM734" s="3" t="s">
        <v>103</v>
      </c>
      <c r="AN734" s="4" t="s">
        <v>103</v>
      </c>
      <c r="AO734" s="7">
        <v>0</v>
      </c>
      <c r="AP734" s="3" t="s">
        <v>103</v>
      </c>
      <c r="AQ734" s="7">
        <v>0</v>
      </c>
      <c r="AR734" s="3" t="s">
        <v>103</v>
      </c>
      <c r="AS734" s="7">
        <v>0</v>
      </c>
      <c r="AT734" s="3" t="s">
        <v>103</v>
      </c>
      <c r="AU734" s="7">
        <v>0</v>
      </c>
      <c r="AV734" s="3" t="s">
        <v>103</v>
      </c>
      <c r="AW734" s="7">
        <v>0</v>
      </c>
      <c r="AX734" s="3" t="s">
        <v>103</v>
      </c>
      <c r="AY734" s="7">
        <v>0</v>
      </c>
      <c r="AZ734" s="3" t="s">
        <v>103</v>
      </c>
      <c r="BA734" s="3">
        <v>0</v>
      </c>
      <c r="BB734" s="13" t="s">
        <v>103</v>
      </c>
      <c r="BC734" s="3">
        <f t="shared" si="43"/>
        <v>0</v>
      </c>
      <c r="BD734" s="8">
        <f t="shared" si="44"/>
        <v>978340744</v>
      </c>
      <c r="BE734" s="43">
        <v>0</v>
      </c>
      <c r="BF734" s="43">
        <v>0</v>
      </c>
      <c r="BG734" s="43">
        <v>0</v>
      </c>
      <c r="BH734" s="43">
        <v>0</v>
      </c>
      <c r="BI734" s="4">
        <v>45291</v>
      </c>
      <c r="BJ734" s="4">
        <v>45291</v>
      </c>
      <c r="BK734" s="183">
        <f t="shared" ca="1" si="42"/>
        <v>-838</v>
      </c>
      <c r="BL734" s="3" t="s">
        <v>106</v>
      </c>
      <c r="BM734" s="13" t="s">
        <v>95</v>
      </c>
      <c r="BN734" s="3" t="s">
        <v>103</v>
      </c>
      <c r="BO734" s="3" t="s">
        <v>103</v>
      </c>
      <c r="BP734" s="3" t="s">
        <v>103</v>
      </c>
      <c r="BQ734" s="3" t="s">
        <v>103</v>
      </c>
      <c r="BR734" s="3" t="s">
        <v>103</v>
      </c>
      <c r="BS734" s="3" t="s">
        <v>103</v>
      </c>
      <c r="BT734" s="3" t="s">
        <v>103</v>
      </c>
      <c r="BU734" s="3" t="s">
        <v>103</v>
      </c>
      <c r="BV734" s="29" t="s">
        <v>8935</v>
      </c>
      <c r="BW734" s="9" t="s">
        <v>113</v>
      </c>
      <c r="BX734" s="10" t="s">
        <v>132</v>
      </c>
      <c r="BY734" s="9" t="s">
        <v>103</v>
      </c>
      <c r="BZ734" s="3" t="s">
        <v>103</v>
      </c>
      <c r="CA734" s="3" t="s">
        <v>103</v>
      </c>
      <c r="CB734" s="3" t="s">
        <v>103</v>
      </c>
      <c r="CC734" s="3" t="s">
        <v>103</v>
      </c>
      <c r="CD734" s="2" t="s">
        <v>7363</v>
      </c>
      <c r="CE734" s="12">
        <v>46090</v>
      </c>
      <c r="CF734" s="175"/>
      <c r="CG734" s="175"/>
      <c r="CH734" s="182" t="s">
        <v>1227</v>
      </c>
      <c r="CI734" s="182" t="s">
        <v>494</v>
      </c>
      <c r="CJ734" s="182" t="s">
        <v>99</v>
      </c>
      <c r="CK734" s="182" t="s">
        <v>1228</v>
      </c>
    </row>
    <row r="735" spans="1:89" ht="72" x14ac:dyDescent="0.25">
      <c r="A735" s="140">
        <v>848</v>
      </c>
      <c r="B735" s="2" t="s">
        <v>7364</v>
      </c>
      <c r="C735" s="3" t="s">
        <v>7365</v>
      </c>
      <c r="D735" s="3" t="s">
        <v>321</v>
      </c>
      <c r="E735" s="4">
        <v>45163</v>
      </c>
      <c r="F735" s="2" t="s">
        <v>7366</v>
      </c>
      <c r="G735" s="2" t="s">
        <v>91</v>
      </c>
      <c r="H735" s="11" t="s">
        <v>92</v>
      </c>
      <c r="I735" s="11" t="s">
        <v>93</v>
      </c>
      <c r="J735" s="5">
        <v>1118818872</v>
      </c>
      <c r="K735" s="3">
        <v>7</v>
      </c>
      <c r="L735" s="3" t="s">
        <v>94</v>
      </c>
      <c r="M735" s="3" t="s">
        <v>95</v>
      </c>
      <c r="N735" s="2" t="s">
        <v>7367</v>
      </c>
      <c r="O735" s="2" t="s">
        <v>253</v>
      </c>
      <c r="P735" s="3" t="s">
        <v>98</v>
      </c>
      <c r="Q735" s="10" t="s">
        <v>99</v>
      </c>
      <c r="R735" s="10" t="s">
        <v>705</v>
      </c>
      <c r="S735" s="2" t="s">
        <v>628</v>
      </c>
      <c r="T735" s="11">
        <v>79542112</v>
      </c>
      <c r="U735" s="10" t="s">
        <v>627</v>
      </c>
      <c r="V735" s="3" t="s">
        <v>103</v>
      </c>
      <c r="W735" s="3" t="s">
        <v>103</v>
      </c>
      <c r="X735" s="3" t="s">
        <v>103</v>
      </c>
      <c r="Y735" s="9" t="s">
        <v>104</v>
      </c>
      <c r="Z735" s="6">
        <v>36627166</v>
      </c>
      <c r="AA735" s="3" t="s">
        <v>103</v>
      </c>
      <c r="AB735" s="3" t="s">
        <v>103</v>
      </c>
      <c r="AC735" s="6">
        <v>8652088</v>
      </c>
      <c r="AD735" s="6" t="s">
        <v>103</v>
      </c>
      <c r="AE735" s="3">
        <v>106223</v>
      </c>
      <c r="AF735" s="3" t="s">
        <v>7368</v>
      </c>
      <c r="AG735" s="5">
        <v>2022011000068</v>
      </c>
      <c r="AH735" s="4">
        <v>45167</v>
      </c>
      <c r="AI735" s="4">
        <v>45174</v>
      </c>
      <c r="AJ735" s="3" t="s">
        <v>103</v>
      </c>
      <c r="AK735" s="3" t="s">
        <v>103</v>
      </c>
      <c r="AL735" s="5" t="s">
        <v>103</v>
      </c>
      <c r="AM735" s="3" t="s">
        <v>103</v>
      </c>
      <c r="AN735" s="4" t="s">
        <v>103</v>
      </c>
      <c r="AO735" s="7">
        <v>0</v>
      </c>
      <c r="AP735" s="3" t="s">
        <v>103</v>
      </c>
      <c r="AQ735" s="7">
        <v>0</v>
      </c>
      <c r="AR735" s="3" t="s">
        <v>103</v>
      </c>
      <c r="AS735" s="7">
        <v>0</v>
      </c>
      <c r="AT735" s="3" t="s">
        <v>103</v>
      </c>
      <c r="AU735" s="7">
        <v>0</v>
      </c>
      <c r="AV735" s="3" t="s">
        <v>103</v>
      </c>
      <c r="AW735" s="7">
        <v>0</v>
      </c>
      <c r="AX735" s="3" t="s">
        <v>103</v>
      </c>
      <c r="AY735" s="7">
        <v>0</v>
      </c>
      <c r="AZ735" s="3" t="s">
        <v>103</v>
      </c>
      <c r="BA735" s="3">
        <v>0</v>
      </c>
      <c r="BB735" s="13" t="s">
        <v>103</v>
      </c>
      <c r="BC735" s="3">
        <f t="shared" si="43"/>
        <v>0</v>
      </c>
      <c r="BD735" s="8">
        <f t="shared" si="44"/>
        <v>36627166</v>
      </c>
      <c r="BE735" s="43">
        <v>0</v>
      </c>
      <c r="BF735" s="43">
        <v>0</v>
      </c>
      <c r="BG735" s="43">
        <v>0</v>
      </c>
      <c r="BH735" s="43">
        <v>0</v>
      </c>
      <c r="BI735" s="4">
        <v>45291</v>
      </c>
      <c r="BJ735" s="4">
        <v>45291</v>
      </c>
      <c r="BK735" s="183">
        <f t="shared" ca="1" si="42"/>
        <v>-838</v>
      </c>
      <c r="BL735" s="31" t="s">
        <v>127</v>
      </c>
      <c r="BM735" s="3" t="s">
        <v>95</v>
      </c>
      <c r="BN735" s="10" t="s">
        <v>107</v>
      </c>
      <c r="BO735" s="3" t="s">
        <v>7369</v>
      </c>
      <c r="BP735" s="13">
        <v>0</v>
      </c>
      <c r="BQ735" s="11" t="s">
        <v>109</v>
      </c>
      <c r="BR735" s="4">
        <v>45168</v>
      </c>
      <c r="BS735" s="3" t="s">
        <v>7370</v>
      </c>
      <c r="BT735" s="4">
        <v>45168</v>
      </c>
      <c r="BU735" s="10" t="s">
        <v>7371</v>
      </c>
      <c r="BV735" s="3" t="s">
        <v>131</v>
      </c>
      <c r="BW735" s="9" t="s">
        <v>113</v>
      </c>
      <c r="BX735" s="10" t="s">
        <v>132</v>
      </c>
      <c r="BY735" s="13" t="s">
        <v>103</v>
      </c>
      <c r="BZ735" s="2" t="s">
        <v>142</v>
      </c>
      <c r="CA735" s="29" t="s">
        <v>103</v>
      </c>
      <c r="CB735" s="3" t="s">
        <v>117</v>
      </c>
      <c r="CC735" s="2" t="s">
        <v>7372</v>
      </c>
      <c r="CD735" s="2" t="s">
        <v>7373</v>
      </c>
      <c r="CE735" s="12" t="s">
        <v>103</v>
      </c>
      <c r="CF735" s="175"/>
      <c r="CG735" s="175"/>
      <c r="CH735" s="182" t="s">
        <v>635</v>
      </c>
      <c r="CI735" s="182" t="s">
        <v>121</v>
      </c>
      <c r="CJ735" s="182" t="s">
        <v>99</v>
      </c>
      <c r="CK735" s="182" t="s">
        <v>122</v>
      </c>
    </row>
    <row r="736" spans="1:89" ht="88.5" customHeight="1" x14ac:dyDescent="0.25">
      <c r="A736" s="140">
        <v>292</v>
      </c>
      <c r="B736" s="11" t="s">
        <v>7374</v>
      </c>
      <c r="C736" s="31" t="s">
        <v>7375</v>
      </c>
      <c r="D736" s="31" t="s">
        <v>1408</v>
      </c>
      <c r="E736" s="33">
        <v>45167</v>
      </c>
      <c r="F736" s="74" t="s">
        <v>7376</v>
      </c>
      <c r="G736" s="74" t="s">
        <v>6734</v>
      </c>
      <c r="H736" s="74" t="s">
        <v>6735</v>
      </c>
      <c r="I736" s="74" t="s">
        <v>1453</v>
      </c>
      <c r="J736" s="32">
        <v>900064072</v>
      </c>
      <c r="K736" s="31">
        <v>1</v>
      </c>
      <c r="L736" s="31" t="s">
        <v>1735</v>
      </c>
      <c r="M736" s="3" t="s">
        <v>95</v>
      </c>
      <c r="N736" s="74" t="s">
        <v>7377</v>
      </c>
      <c r="O736" s="74" t="s">
        <v>97</v>
      </c>
      <c r="P736" s="31" t="s">
        <v>336</v>
      </c>
      <c r="Q736" s="74" t="s">
        <v>179</v>
      </c>
      <c r="R736" s="10" t="s">
        <v>867</v>
      </c>
      <c r="S736" s="161" t="s">
        <v>866</v>
      </c>
      <c r="T736" s="162">
        <v>22736411</v>
      </c>
      <c r="U736" s="116" t="s">
        <v>867</v>
      </c>
      <c r="V736" s="161" t="s">
        <v>1737</v>
      </c>
      <c r="W736" s="31" t="s">
        <v>103</v>
      </c>
      <c r="X736" s="31" t="s">
        <v>103</v>
      </c>
      <c r="Y736" s="31" t="s">
        <v>104</v>
      </c>
      <c r="Z736" s="87">
        <v>246051654</v>
      </c>
      <c r="AA736" s="3" t="s">
        <v>103</v>
      </c>
      <c r="AB736" s="3" t="s">
        <v>103</v>
      </c>
      <c r="AC736" s="3" t="s">
        <v>7354</v>
      </c>
      <c r="AD736" s="6" t="s">
        <v>103</v>
      </c>
      <c r="AE736" s="31">
        <v>103023</v>
      </c>
      <c r="AF736" s="31">
        <v>497123</v>
      </c>
      <c r="AG736" s="32">
        <v>2022011000057</v>
      </c>
      <c r="AH736" s="33">
        <v>45170</v>
      </c>
      <c r="AI736" s="4">
        <v>45175</v>
      </c>
      <c r="AJ736" s="31" t="s">
        <v>103</v>
      </c>
      <c r="AK736" s="31" t="s">
        <v>103</v>
      </c>
      <c r="AL736" s="32" t="s">
        <v>103</v>
      </c>
      <c r="AM736" s="31" t="s">
        <v>103</v>
      </c>
      <c r="AN736" s="33" t="s">
        <v>103</v>
      </c>
      <c r="AO736" s="7">
        <v>118076873</v>
      </c>
      <c r="AP736" s="33">
        <v>45240</v>
      </c>
      <c r="AQ736" s="7">
        <v>0</v>
      </c>
      <c r="AR736" s="31" t="s">
        <v>103</v>
      </c>
      <c r="AS736" s="7">
        <v>0</v>
      </c>
      <c r="AT736" s="3" t="s">
        <v>103</v>
      </c>
      <c r="AU736" s="7">
        <v>0</v>
      </c>
      <c r="AV736" s="3" t="s">
        <v>103</v>
      </c>
      <c r="AW736" s="7">
        <v>0</v>
      </c>
      <c r="AX736" s="3" t="s">
        <v>103</v>
      </c>
      <c r="AY736" s="7">
        <v>0</v>
      </c>
      <c r="AZ736" s="3" t="s">
        <v>103</v>
      </c>
      <c r="BA736" s="31">
        <v>1</v>
      </c>
      <c r="BB736" s="4">
        <v>45240</v>
      </c>
      <c r="BC736" s="3">
        <f t="shared" si="43"/>
        <v>35</v>
      </c>
      <c r="BD736" s="8">
        <f t="shared" si="44"/>
        <v>364128527</v>
      </c>
      <c r="BE736" s="43">
        <v>0</v>
      </c>
      <c r="BF736" s="43">
        <v>0</v>
      </c>
      <c r="BG736" s="43">
        <v>0</v>
      </c>
      <c r="BH736" s="43">
        <v>0</v>
      </c>
      <c r="BI736" s="33">
        <v>45240</v>
      </c>
      <c r="BJ736" s="33">
        <v>45275</v>
      </c>
      <c r="BK736" s="183">
        <f t="shared" ca="1" si="42"/>
        <v>-854</v>
      </c>
      <c r="BL736" s="31" t="s">
        <v>106</v>
      </c>
      <c r="BM736" s="31" t="s">
        <v>95</v>
      </c>
      <c r="BN736" s="74" t="s">
        <v>4464</v>
      </c>
      <c r="BO736" s="74" t="s">
        <v>7378</v>
      </c>
      <c r="BP736" s="74" t="s">
        <v>206</v>
      </c>
      <c r="BQ736" s="74" t="s">
        <v>109</v>
      </c>
      <c r="BR736" s="33">
        <v>45173</v>
      </c>
      <c r="BS736" s="74" t="s">
        <v>7379</v>
      </c>
      <c r="BT736" s="33">
        <v>45175</v>
      </c>
      <c r="BU736" s="74" t="s">
        <v>7380</v>
      </c>
      <c r="BV736" s="2" t="s">
        <v>7381</v>
      </c>
      <c r="BW736" s="9" t="s">
        <v>113</v>
      </c>
      <c r="BX736" s="9" t="s">
        <v>1739</v>
      </c>
      <c r="BY736" s="13" t="s">
        <v>103</v>
      </c>
      <c r="BZ736" s="13" t="s">
        <v>103</v>
      </c>
      <c r="CA736" s="13" t="s">
        <v>103</v>
      </c>
      <c r="CB736" s="13" t="s">
        <v>103</v>
      </c>
      <c r="CC736" s="13" t="s">
        <v>103</v>
      </c>
      <c r="CD736" s="88" t="s">
        <v>7382</v>
      </c>
      <c r="CE736" s="12">
        <v>45680</v>
      </c>
      <c r="CF736" s="175"/>
      <c r="CG736" s="175"/>
      <c r="CH736" s="182" t="s">
        <v>347</v>
      </c>
      <c r="CI736" s="182" t="s">
        <v>121</v>
      </c>
      <c r="CJ736" s="182" t="s">
        <v>99</v>
      </c>
      <c r="CK736" s="182" t="s">
        <v>179</v>
      </c>
    </row>
    <row r="737" spans="1:89" ht="108" x14ac:dyDescent="0.25">
      <c r="A737" s="142" t="s">
        <v>5387</v>
      </c>
      <c r="B737" s="2" t="s">
        <v>7383</v>
      </c>
      <c r="C737" s="3" t="s">
        <v>7384</v>
      </c>
      <c r="D737" s="3" t="s">
        <v>1729</v>
      </c>
      <c r="E737" s="4">
        <v>45167</v>
      </c>
      <c r="F737" s="29" t="s">
        <v>7385</v>
      </c>
      <c r="G737" s="29" t="s">
        <v>91</v>
      </c>
      <c r="H737" s="164" t="s">
        <v>4537</v>
      </c>
      <c r="I737" s="29" t="s">
        <v>1453</v>
      </c>
      <c r="J737" s="53">
        <v>890201213</v>
      </c>
      <c r="K737" s="38">
        <v>4</v>
      </c>
      <c r="L737" s="31" t="s">
        <v>1735</v>
      </c>
      <c r="M737" s="38" t="s">
        <v>2109</v>
      </c>
      <c r="N737" s="29" t="s">
        <v>7386</v>
      </c>
      <c r="O737" s="2" t="s">
        <v>97</v>
      </c>
      <c r="P737" s="3" t="s">
        <v>98</v>
      </c>
      <c r="Q737" s="38" t="s">
        <v>99</v>
      </c>
      <c r="R737" s="10" t="s">
        <v>1475</v>
      </c>
      <c r="S737" s="204" t="s">
        <v>6205</v>
      </c>
      <c r="T737" s="197">
        <v>1019009895</v>
      </c>
      <c r="U737" s="10" t="s">
        <v>1475</v>
      </c>
      <c r="V737" s="9" t="s">
        <v>103</v>
      </c>
      <c r="W737" s="9" t="s">
        <v>103</v>
      </c>
      <c r="X737" s="9" t="s">
        <v>103</v>
      </c>
      <c r="Y737" s="3" t="s">
        <v>103</v>
      </c>
      <c r="Z737" s="6">
        <v>0</v>
      </c>
      <c r="AA737" s="3" t="s">
        <v>103</v>
      </c>
      <c r="AB737" s="3" t="s">
        <v>103</v>
      </c>
      <c r="AC737" s="3" t="s">
        <v>103</v>
      </c>
      <c r="AD737" s="6" t="s">
        <v>103</v>
      </c>
      <c r="AE737" s="3" t="s">
        <v>103</v>
      </c>
      <c r="AF737" s="3" t="s">
        <v>103</v>
      </c>
      <c r="AG737" s="3" t="s">
        <v>103</v>
      </c>
      <c r="AH737" s="25">
        <v>45231</v>
      </c>
      <c r="AI737" s="4">
        <v>45231</v>
      </c>
      <c r="AJ737" s="38" t="s">
        <v>103</v>
      </c>
      <c r="AK737" s="38" t="s">
        <v>103</v>
      </c>
      <c r="AL737" s="53" t="s">
        <v>103</v>
      </c>
      <c r="AM737" s="38" t="s">
        <v>103</v>
      </c>
      <c r="AN737" s="25" t="s">
        <v>103</v>
      </c>
      <c r="AO737" s="7">
        <v>0</v>
      </c>
      <c r="AP737" s="38" t="s">
        <v>103</v>
      </c>
      <c r="AQ737" s="7">
        <v>0</v>
      </c>
      <c r="AR737" s="38" t="s">
        <v>103</v>
      </c>
      <c r="AS737" s="7">
        <v>0</v>
      </c>
      <c r="AT737" s="3" t="s">
        <v>103</v>
      </c>
      <c r="AU737" s="7">
        <v>0</v>
      </c>
      <c r="AV737" s="3" t="s">
        <v>103</v>
      </c>
      <c r="AW737" s="7">
        <v>0</v>
      </c>
      <c r="AX737" s="3" t="s">
        <v>103</v>
      </c>
      <c r="AY737" s="7">
        <v>0</v>
      </c>
      <c r="AZ737" s="3" t="s">
        <v>103</v>
      </c>
      <c r="BA737" s="31">
        <v>0</v>
      </c>
      <c r="BB737" s="13" t="s">
        <v>103</v>
      </c>
      <c r="BC737" s="3">
        <f t="shared" si="43"/>
        <v>0</v>
      </c>
      <c r="BD737" s="8">
        <f t="shared" si="44"/>
        <v>0</v>
      </c>
      <c r="BE737" s="43">
        <v>0</v>
      </c>
      <c r="BF737" s="43">
        <v>0</v>
      </c>
      <c r="BG737" s="43">
        <v>0</v>
      </c>
      <c r="BH737" s="43">
        <v>0</v>
      </c>
      <c r="BI737" s="25">
        <v>46997</v>
      </c>
      <c r="BJ737" s="25">
        <v>46997</v>
      </c>
      <c r="BK737" s="183">
        <f t="shared" ca="1" si="42"/>
        <v>868</v>
      </c>
      <c r="BL737" s="3" t="s">
        <v>106</v>
      </c>
      <c r="BM737" s="38" t="s">
        <v>7387</v>
      </c>
      <c r="BN737" s="38" t="s">
        <v>103</v>
      </c>
      <c r="BO737" s="38" t="s">
        <v>103</v>
      </c>
      <c r="BP737" s="38" t="s">
        <v>103</v>
      </c>
      <c r="BQ737" s="38" t="s">
        <v>103</v>
      </c>
      <c r="BR737" s="38" t="s">
        <v>103</v>
      </c>
      <c r="BS737" s="38" t="s">
        <v>103</v>
      </c>
      <c r="BT737" s="38" t="s">
        <v>103</v>
      </c>
      <c r="BU737" s="38" t="s">
        <v>103</v>
      </c>
      <c r="BV737" s="2" t="s">
        <v>131</v>
      </c>
      <c r="BW737" s="9" t="s">
        <v>6207</v>
      </c>
      <c r="BX737" s="38" t="s">
        <v>6208</v>
      </c>
      <c r="BY737" s="9" t="s">
        <v>103</v>
      </c>
      <c r="BZ737" s="9" t="s">
        <v>103</v>
      </c>
      <c r="CA737" s="9" t="s">
        <v>103</v>
      </c>
      <c r="CB737" s="38" t="s">
        <v>103</v>
      </c>
      <c r="CC737" s="38" t="s">
        <v>103</v>
      </c>
      <c r="CD737" s="70" t="s">
        <v>7388</v>
      </c>
      <c r="CE737" s="12" t="s">
        <v>6207</v>
      </c>
      <c r="CF737" s="175"/>
      <c r="CG737" s="175"/>
      <c r="CH737" s="182" t="s">
        <v>1482</v>
      </c>
      <c r="CI737" s="182" t="s">
        <v>494</v>
      </c>
      <c r="CJ737" s="182" t="s">
        <v>99</v>
      </c>
      <c r="CK737" s="182" t="s">
        <v>1483</v>
      </c>
    </row>
    <row r="738" spans="1:89" ht="72" x14ac:dyDescent="0.25">
      <c r="A738" s="140">
        <v>270</v>
      </c>
      <c r="B738" s="2" t="s">
        <v>7389</v>
      </c>
      <c r="C738" s="3" t="s">
        <v>7390</v>
      </c>
      <c r="D738" s="3" t="s">
        <v>1408</v>
      </c>
      <c r="E738" s="4">
        <v>45168</v>
      </c>
      <c r="F738" s="29" t="s">
        <v>7391</v>
      </c>
      <c r="G738" s="2" t="s">
        <v>91</v>
      </c>
      <c r="H738" s="11" t="s">
        <v>92</v>
      </c>
      <c r="I738" s="11" t="s">
        <v>93</v>
      </c>
      <c r="J738" s="5">
        <v>52883228</v>
      </c>
      <c r="K738" s="3">
        <v>1</v>
      </c>
      <c r="L738" s="3" t="s">
        <v>94</v>
      </c>
      <c r="M738" s="3" t="s">
        <v>6588</v>
      </c>
      <c r="N738" s="2" t="s">
        <v>7392</v>
      </c>
      <c r="O738" s="2" t="s">
        <v>97</v>
      </c>
      <c r="P738" s="3" t="s">
        <v>98</v>
      </c>
      <c r="Q738" s="3" t="s">
        <v>99</v>
      </c>
      <c r="R738" s="10" t="s">
        <v>542</v>
      </c>
      <c r="S738" s="2" t="s">
        <v>543</v>
      </c>
      <c r="T738" s="2">
        <v>52427309</v>
      </c>
      <c r="U738" s="10" t="s">
        <v>542</v>
      </c>
      <c r="V738" s="3" t="s">
        <v>103</v>
      </c>
      <c r="W738" s="3" t="s">
        <v>103</v>
      </c>
      <c r="X738" s="3" t="s">
        <v>103</v>
      </c>
      <c r="Y738" s="3" t="s">
        <v>104</v>
      </c>
      <c r="Z738" s="6">
        <v>25500888</v>
      </c>
      <c r="AA738" s="3" t="s">
        <v>103</v>
      </c>
      <c r="AB738" s="3" t="s">
        <v>103</v>
      </c>
      <c r="AC738" s="6">
        <v>6375222</v>
      </c>
      <c r="AD738" s="6" t="s">
        <v>103</v>
      </c>
      <c r="AE738" s="3">
        <v>104923</v>
      </c>
      <c r="AF738" s="3">
        <v>501523</v>
      </c>
      <c r="AG738" s="5">
        <v>2018011001175</v>
      </c>
      <c r="AH738" s="4">
        <v>45174</v>
      </c>
      <c r="AI738" s="4">
        <v>45175</v>
      </c>
      <c r="AJ738" s="3" t="s">
        <v>103</v>
      </c>
      <c r="AK738" s="3" t="s">
        <v>103</v>
      </c>
      <c r="AL738" s="5" t="s">
        <v>103</v>
      </c>
      <c r="AM738" s="3" t="s">
        <v>103</v>
      </c>
      <c r="AN738" s="4" t="s">
        <v>103</v>
      </c>
      <c r="AO738" s="7">
        <v>-1062547</v>
      </c>
      <c r="AP738" s="4">
        <v>45016</v>
      </c>
      <c r="AQ738" s="7">
        <v>0</v>
      </c>
      <c r="AR738" s="3" t="s">
        <v>103</v>
      </c>
      <c r="AS738" s="7">
        <v>0</v>
      </c>
      <c r="AT738" s="3" t="s">
        <v>103</v>
      </c>
      <c r="AU738" s="7">
        <v>0</v>
      </c>
      <c r="AV738" s="3" t="s">
        <v>103</v>
      </c>
      <c r="AW738" s="7">
        <v>0</v>
      </c>
      <c r="AX738" s="3" t="s">
        <v>103</v>
      </c>
      <c r="AY738" s="7">
        <v>0</v>
      </c>
      <c r="AZ738" s="3" t="s">
        <v>103</v>
      </c>
      <c r="BA738" s="31">
        <v>0</v>
      </c>
      <c r="BB738" s="3" t="s">
        <v>103</v>
      </c>
      <c r="BC738" s="3">
        <f t="shared" si="43"/>
        <v>0</v>
      </c>
      <c r="BD738" s="8">
        <f t="shared" si="44"/>
        <v>24438341</v>
      </c>
      <c r="BE738" s="43">
        <v>0</v>
      </c>
      <c r="BF738" s="43">
        <v>0</v>
      </c>
      <c r="BG738" s="43">
        <v>0</v>
      </c>
      <c r="BH738" s="43">
        <v>0</v>
      </c>
      <c r="BI738" s="4">
        <v>45291</v>
      </c>
      <c r="BJ738" s="4">
        <v>45291</v>
      </c>
      <c r="BK738" s="183">
        <f t="shared" ca="1" si="42"/>
        <v>-838</v>
      </c>
      <c r="BL738" s="3" t="s">
        <v>127</v>
      </c>
      <c r="BM738" s="3" t="s">
        <v>95</v>
      </c>
      <c r="BN738" s="3" t="s">
        <v>107</v>
      </c>
      <c r="BO738" s="3" t="s">
        <v>7393</v>
      </c>
      <c r="BP738" s="3">
        <v>0</v>
      </c>
      <c r="BQ738" s="2" t="s">
        <v>109</v>
      </c>
      <c r="BR738" s="4">
        <v>45175</v>
      </c>
      <c r="BS738" s="4" t="s">
        <v>7394</v>
      </c>
      <c r="BT738" s="4">
        <v>45175</v>
      </c>
      <c r="BU738" s="2" t="s">
        <v>7395</v>
      </c>
      <c r="BV738" s="2" t="s">
        <v>7396</v>
      </c>
      <c r="BW738" s="9" t="s">
        <v>113</v>
      </c>
      <c r="BX738" s="10" t="s">
        <v>132</v>
      </c>
      <c r="BY738" s="13" t="s">
        <v>103</v>
      </c>
      <c r="BZ738" s="2" t="s">
        <v>7397</v>
      </c>
      <c r="CA738" s="13" t="s">
        <v>103</v>
      </c>
      <c r="CB738" s="3" t="s">
        <v>117</v>
      </c>
      <c r="CC738" s="78" t="s">
        <v>7398</v>
      </c>
      <c r="CD738" s="85" t="s">
        <v>7399</v>
      </c>
      <c r="CE738" s="12" t="s">
        <v>103</v>
      </c>
      <c r="CF738" s="175"/>
      <c r="CG738" s="175"/>
      <c r="CH738" s="182" t="s">
        <v>549</v>
      </c>
      <c r="CI738" s="182" t="s">
        <v>494</v>
      </c>
      <c r="CJ738" s="182" t="s">
        <v>99</v>
      </c>
      <c r="CK738" s="182" t="s">
        <v>550</v>
      </c>
    </row>
    <row r="739" spans="1:89" ht="126" x14ac:dyDescent="0.25">
      <c r="A739" s="140">
        <v>862</v>
      </c>
      <c r="B739" s="2" t="s">
        <v>7400</v>
      </c>
      <c r="C739" s="31" t="s">
        <v>7401</v>
      </c>
      <c r="D739" s="31" t="s">
        <v>321</v>
      </c>
      <c r="E739" s="33">
        <v>45168</v>
      </c>
      <c r="F739" s="74" t="s">
        <v>7402</v>
      </c>
      <c r="G739" s="74" t="s">
        <v>91</v>
      </c>
      <c r="H739" s="11" t="s">
        <v>92</v>
      </c>
      <c r="I739" s="11" t="s">
        <v>93</v>
      </c>
      <c r="J739" s="32">
        <v>88218808</v>
      </c>
      <c r="K739" s="31">
        <v>1</v>
      </c>
      <c r="L739" s="3" t="s">
        <v>94</v>
      </c>
      <c r="M739" s="3" t="s">
        <v>95</v>
      </c>
      <c r="N739" s="74" t="s">
        <v>7403</v>
      </c>
      <c r="O739" s="2" t="s">
        <v>97</v>
      </c>
      <c r="P739" s="3" t="s">
        <v>98</v>
      </c>
      <c r="Q739" s="31" t="s">
        <v>99</v>
      </c>
      <c r="R739" s="10" t="s">
        <v>627</v>
      </c>
      <c r="S739" s="10" t="s">
        <v>641</v>
      </c>
      <c r="T739" s="11">
        <v>51728425</v>
      </c>
      <c r="U739" s="10" t="s">
        <v>640</v>
      </c>
      <c r="V739" s="74" t="s">
        <v>7404</v>
      </c>
      <c r="W739" s="31" t="s">
        <v>103</v>
      </c>
      <c r="X739" s="31" t="s">
        <v>103</v>
      </c>
      <c r="Y739" s="31" t="s">
        <v>104</v>
      </c>
      <c r="Z739" s="87">
        <v>30358196</v>
      </c>
      <c r="AA739" s="3" t="s">
        <v>103</v>
      </c>
      <c r="AB739" s="3" t="s">
        <v>103</v>
      </c>
      <c r="AC739" s="87">
        <v>7589549</v>
      </c>
      <c r="AD739" s="6" t="s">
        <v>103</v>
      </c>
      <c r="AE739" s="31">
        <v>105223</v>
      </c>
      <c r="AF739" s="31">
        <v>496923</v>
      </c>
      <c r="AG739" s="32">
        <v>2022011000068</v>
      </c>
      <c r="AH739" s="33">
        <v>45170</v>
      </c>
      <c r="AI739" s="4">
        <v>45173</v>
      </c>
      <c r="AJ739" s="31" t="s">
        <v>103</v>
      </c>
      <c r="AK739" s="31" t="s">
        <v>103</v>
      </c>
      <c r="AL739" s="32" t="s">
        <v>103</v>
      </c>
      <c r="AM739" s="31" t="s">
        <v>103</v>
      </c>
      <c r="AN739" s="33" t="s">
        <v>103</v>
      </c>
      <c r="AO739" s="7">
        <v>0</v>
      </c>
      <c r="AP739" s="31" t="s">
        <v>103</v>
      </c>
      <c r="AQ739" s="7">
        <v>0</v>
      </c>
      <c r="AR739" s="31" t="s">
        <v>103</v>
      </c>
      <c r="AS739" s="7">
        <v>0</v>
      </c>
      <c r="AT739" s="3" t="s">
        <v>103</v>
      </c>
      <c r="AU739" s="7">
        <v>0</v>
      </c>
      <c r="AV739" s="3" t="s">
        <v>103</v>
      </c>
      <c r="AW739" s="7">
        <v>0</v>
      </c>
      <c r="AX739" s="3" t="s">
        <v>103</v>
      </c>
      <c r="AY739" s="7">
        <v>0</v>
      </c>
      <c r="AZ739" s="3" t="s">
        <v>103</v>
      </c>
      <c r="BA739" s="31">
        <v>0</v>
      </c>
      <c r="BB739" s="13" t="s">
        <v>103</v>
      </c>
      <c r="BC739" s="3">
        <f t="shared" si="43"/>
        <v>0</v>
      </c>
      <c r="BD739" s="8">
        <f t="shared" si="44"/>
        <v>30358196</v>
      </c>
      <c r="BE739" s="43">
        <v>0</v>
      </c>
      <c r="BF739" s="43">
        <v>0</v>
      </c>
      <c r="BG739" s="43">
        <v>0</v>
      </c>
      <c r="BH739" s="43">
        <v>0</v>
      </c>
      <c r="BI739" s="33">
        <v>45291</v>
      </c>
      <c r="BJ739" s="33">
        <v>45291</v>
      </c>
      <c r="BK739" s="183">
        <f t="shared" ref="BK739:BK752" ca="1" si="45">BJ739-TODAY()</f>
        <v>-838</v>
      </c>
      <c r="BL739" s="31" t="s">
        <v>127</v>
      </c>
      <c r="BM739" s="31" t="s">
        <v>95</v>
      </c>
      <c r="BN739" s="3" t="s">
        <v>107</v>
      </c>
      <c r="BO739" s="31" t="s">
        <v>7405</v>
      </c>
      <c r="BP739" s="74">
        <v>0</v>
      </c>
      <c r="BQ739" s="74" t="s">
        <v>109</v>
      </c>
      <c r="BR739" s="33">
        <v>45173</v>
      </c>
      <c r="BS739" s="33" t="s">
        <v>7406</v>
      </c>
      <c r="BT739" s="33">
        <v>45173</v>
      </c>
      <c r="BU739" s="10" t="s">
        <v>7407</v>
      </c>
      <c r="BV739" s="74" t="s">
        <v>131</v>
      </c>
      <c r="BW739" s="9" t="s">
        <v>113</v>
      </c>
      <c r="BX739" s="10" t="s">
        <v>132</v>
      </c>
      <c r="BY739" s="13" t="s">
        <v>103</v>
      </c>
      <c r="BZ739" s="74" t="s">
        <v>142</v>
      </c>
      <c r="CA739" s="29" t="s">
        <v>103</v>
      </c>
      <c r="CB739" s="31" t="s">
        <v>160</v>
      </c>
      <c r="CC739" s="31" t="s">
        <v>906</v>
      </c>
      <c r="CD739" s="134" t="s">
        <v>7408</v>
      </c>
      <c r="CE739" s="12" t="s">
        <v>103</v>
      </c>
      <c r="CF739" s="175"/>
      <c r="CG739" s="175"/>
      <c r="CH739" s="182" t="s">
        <v>635</v>
      </c>
      <c r="CI739" s="182" t="s">
        <v>121</v>
      </c>
      <c r="CJ739" s="182" t="s">
        <v>99</v>
      </c>
      <c r="CK739" s="182" t="s">
        <v>122</v>
      </c>
    </row>
    <row r="740" spans="1:89" ht="72" x14ac:dyDescent="0.25">
      <c r="A740" s="140">
        <v>863</v>
      </c>
      <c r="B740" s="2" t="s">
        <v>7409</v>
      </c>
      <c r="C740" s="3" t="s">
        <v>7410</v>
      </c>
      <c r="D740" s="3" t="s">
        <v>321</v>
      </c>
      <c r="E740" s="4">
        <v>45168</v>
      </c>
      <c r="F740" s="29" t="s">
        <v>7411</v>
      </c>
      <c r="G740" s="29" t="s">
        <v>91</v>
      </c>
      <c r="H740" s="11" t="s">
        <v>92</v>
      </c>
      <c r="I740" s="11" t="s">
        <v>93</v>
      </c>
      <c r="J740" s="53">
        <v>1136880857</v>
      </c>
      <c r="K740" s="38">
        <v>4</v>
      </c>
      <c r="L740" s="3" t="s">
        <v>94</v>
      </c>
      <c r="M740" s="3" t="s">
        <v>95</v>
      </c>
      <c r="N740" s="29" t="s">
        <v>7403</v>
      </c>
      <c r="O740" s="2" t="s">
        <v>97</v>
      </c>
      <c r="P740" s="3" t="s">
        <v>98</v>
      </c>
      <c r="Q740" s="31" t="s">
        <v>99</v>
      </c>
      <c r="R740" s="10" t="s">
        <v>627</v>
      </c>
      <c r="S740" s="10" t="s">
        <v>641</v>
      </c>
      <c r="T740" s="11">
        <v>51728425</v>
      </c>
      <c r="U740" s="10" t="s">
        <v>640</v>
      </c>
      <c r="V740" s="31" t="s">
        <v>103</v>
      </c>
      <c r="W740" s="31" t="s">
        <v>103</v>
      </c>
      <c r="X740" s="31" t="s">
        <v>103</v>
      </c>
      <c r="Y740" s="31" t="s">
        <v>104</v>
      </c>
      <c r="Z740" s="64">
        <v>30358196</v>
      </c>
      <c r="AA740" s="3" t="s">
        <v>103</v>
      </c>
      <c r="AB740" s="3" t="s">
        <v>103</v>
      </c>
      <c r="AC740" s="64">
        <v>7589549</v>
      </c>
      <c r="AD740" s="6" t="s">
        <v>103</v>
      </c>
      <c r="AE740" s="38">
        <v>105023</v>
      </c>
      <c r="AF740" s="38">
        <v>497023</v>
      </c>
      <c r="AG740" s="53">
        <v>2022011000068</v>
      </c>
      <c r="AH740" s="33">
        <v>45170</v>
      </c>
      <c r="AI740" s="25">
        <v>45173</v>
      </c>
      <c r="AJ740" s="38" t="s">
        <v>103</v>
      </c>
      <c r="AK740" s="38" t="s">
        <v>103</v>
      </c>
      <c r="AL740" s="53" t="s">
        <v>103</v>
      </c>
      <c r="AM740" s="38" t="s">
        <v>103</v>
      </c>
      <c r="AN740" s="25" t="s">
        <v>103</v>
      </c>
      <c r="AO740" s="7">
        <v>0</v>
      </c>
      <c r="AP740" s="38" t="s">
        <v>103</v>
      </c>
      <c r="AQ740" s="7">
        <v>0</v>
      </c>
      <c r="AR740" s="38" t="s">
        <v>103</v>
      </c>
      <c r="AS740" s="7">
        <v>0</v>
      </c>
      <c r="AT740" s="3" t="s">
        <v>103</v>
      </c>
      <c r="AU740" s="7">
        <v>0</v>
      </c>
      <c r="AV740" s="3" t="s">
        <v>103</v>
      </c>
      <c r="AW740" s="7">
        <v>0</v>
      </c>
      <c r="AX740" s="3" t="s">
        <v>103</v>
      </c>
      <c r="AY740" s="7">
        <v>0</v>
      </c>
      <c r="AZ740" s="3" t="s">
        <v>103</v>
      </c>
      <c r="BA740" s="31">
        <v>0</v>
      </c>
      <c r="BB740" s="13" t="s">
        <v>103</v>
      </c>
      <c r="BC740" s="3">
        <f t="shared" si="43"/>
        <v>0</v>
      </c>
      <c r="BD740" s="8">
        <f t="shared" si="44"/>
        <v>30358196</v>
      </c>
      <c r="BE740" s="43">
        <v>0</v>
      </c>
      <c r="BF740" s="43">
        <v>0</v>
      </c>
      <c r="BG740" s="43">
        <v>0</v>
      </c>
      <c r="BH740" s="43">
        <v>0</v>
      </c>
      <c r="BI740" s="33">
        <v>45291</v>
      </c>
      <c r="BJ740" s="33">
        <v>45291</v>
      </c>
      <c r="BK740" s="183">
        <f t="shared" ca="1" si="45"/>
        <v>-838</v>
      </c>
      <c r="BL740" s="31" t="s">
        <v>127</v>
      </c>
      <c r="BM740" s="31" t="s">
        <v>95</v>
      </c>
      <c r="BN740" s="3" t="s">
        <v>107</v>
      </c>
      <c r="BO740" s="38" t="s">
        <v>7412</v>
      </c>
      <c r="BP740" s="74">
        <v>0</v>
      </c>
      <c r="BQ740" s="74" t="s">
        <v>109</v>
      </c>
      <c r="BR740" s="33">
        <v>45173</v>
      </c>
      <c r="BS740" s="33" t="s">
        <v>7406</v>
      </c>
      <c r="BT740" s="33">
        <v>45173</v>
      </c>
      <c r="BU740" s="10" t="s">
        <v>7413</v>
      </c>
      <c r="BV740" s="74" t="s">
        <v>131</v>
      </c>
      <c r="BW740" s="9" t="s">
        <v>113</v>
      </c>
      <c r="BX740" s="10" t="s">
        <v>132</v>
      </c>
      <c r="BY740" s="13" t="s">
        <v>103</v>
      </c>
      <c r="BZ740" s="74" t="s">
        <v>142</v>
      </c>
      <c r="CA740" s="29" t="s">
        <v>103</v>
      </c>
      <c r="CB740" s="3" t="s">
        <v>117</v>
      </c>
      <c r="CC740" s="38" t="s">
        <v>896</v>
      </c>
      <c r="CD740" s="137" t="s">
        <v>7414</v>
      </c>
      <c r="CE740" s="12" t="s">
        <v>103</v>
      </c>
      <c r="CF740" s="175"/>
      <c r="CG740" s="175"/>
      <c r="CH740" s="182" t="s">
        <v>635</v>
      </c>
      <c r="CI740" s="182" t="s">
        <v>121</v>
      </c>
      <c r="CJ740" s="182" t="s">
        <v>99</v>
      </c>
      <c r="CK740" s="182" t="s">
        <v>122</v>
      </c>
    </row>
    <row r="741" spans="1:89" ht="72" x14ac:dyDescent="0.25">
      <c r="A741" s="140">
        <v>854</v>
      </c>
      <c r="B741" s="2" t="s">
        <v>7415</v>
      </c>
      <c r="C741" s="31" t="s">
        <v>7416</v>
      </c>
      <c r="D741" s="31" t="s">
        <v>165</v>
      </c>
      <c r="E741" s="33">
        <v>45168</v>
      </c>
      <c r="F741" s="74" t="s">
        <v>7417</v>
      </c>
      <c r="G741" s="74" t="s">
        <v>91</v>
      </c>
      <c r="H741" s="11" t="s">
        <v>92</v>
      </c>
      <c r="I741" s="11" t="s">
        <v>93</v>
      </c>
      <c r="J741" s="32">
        <v>52713756</v>
      </c>
      <c r="K741" s="31">
        <v>9</v>
      </c>
      <c r="L741" s="3" t="s">
        <v>94</v>
      </c>
      <c r="M741" s="3" t="s">
        <v>95</v>
      </c>
      <c r="N741" s="74" t="s">
        <v>7418</v>
      </c>
      <c r="O741" s="74" t="s">
        <v>97</v>
      </c>
      <c r="P741" s="3" t="s">
        <v>98</v>
      </c>
      <c r="Q741" s="29" t="s">
        <v>99</v>
      </c>
      <c r="R741" s="10" t="s">
        <v>100</v>
      </c>
      <c r="S741" s="74" t="s">
        <v>101</v>
      </c>
      <c r="T741" s="2">
        <v>80769053</v>
      </c>
      <c r="U741" s="11" t="s">
        <v>100</v>
      </c>
      <c r="V741" s="3" t="s">
        <v>103</v>
      </c>
      <c r="W741" s="3" t="s">
        <v>103</v>
      </c>
      <c r="X741" s="3" t="s">
        <v>103</v>
      </c>
      <c r="Y741" s="9" t="s">
        <v>104</v>
      </c>
      <c r="Z741" s="87">
        <v>62537904</v>
      </c>
      <c r="AA741" s="3" t="s">
        <v>103</v>
      </c>
      <c r="AB741" s="3" t="s">
        <v>103</v>
      </c>
      <c r="AC741" s="87">
        <v>15634476</v>
      </c>
      <c r="AD741" s="18" t="s">
        <v>103</v>
      </c>
      <c r="AE741" s="31">
        <v>106623</v>
      </c>
      <c r="AF741" s="31">
        <v>496823</v>
      </c>
      <c r="AG741" s="32">
        <v>2018011001175</v>
      </c>
      <c r="AH741" s="33">
        <v>45170</v>
      </c>
      <c r="AI741" s="4">
        <v>45173</v>
      </c>
      <c r="AJ741" s="31" t="s">
        <v>103</v>
      </c>
      <c r="AK741" s="31" t="s">
        <v>103</v>
      </c>
      <c r="AL741" s="32" t="s">
        <v>103</v>
      </c>
      <c r="AM741" s="31" t="s">
        <v>103</v>
      </c>
      <c r="AN741" s="33" t="s">
        <v>103</v>
      </c>
      <c r="AO741" s="7">
        <v>0</v>
      </c>
      <c r="AP741" s="31" t="s">
        <v>103</v>
      </c>
      <c r="AQ741" s="7">
        <v>0</v>
      </c>
      <c r="AR741" s="31" t="s">
        <v>103</v>
      </c>
      <c r="AS741" s="7">
        <v>0</v>
      </c>
      <c r="AT741" s="3" t="s">
        <v>103</v>
      </c>
      <c r="AU741" s="7">
        <v>0</v>
      </c>
      <c r="AV741" s="3" t="s">
        <v>103</v>
      </c>
      <c r="AW741" s="7">
        <v>0</v>
      </c>
      <c r="AX741" s="3" t="s">
        <v>103</v>
      </c>
      <c r="AY741" s="7">
        <v>0</v>
      </c>
      <c r="AZ741" s="3" t="s">
        <v>103</v>
      </c>
      <c r="BA741" s="31">
        <v>0</v>
      </c>
      <c r="BB741" s="13" t="s">
        <v>103</v>
      </c>
      <c r="BC741" s="3">
        <f t="shared" si="43"/>
        <v>0</v>
      </c>
      <c r="BD741" s="8">
        <f t="shared" si="44"/>
        <v>62537904</v>
      </c>
      <c r="BE741" s="43">
        <v>0</v>
      </c>
      <c r="BF741" s="43">
        <v>0</v>
      </c>
      <c r="BG741" s="43">
        <v>0</v>
      </c>
      <c r="BH741" s="43">
        <v>0</v>
      </c>
      <c r="BI741" s="4">
        <v>45291</v>
      </c>
      <c r="BJ741" s="4">
        <v>45291</v>
      </c>
      <c r="BK741" s="183">
        <f t="shared" ca="1" si="45"/>
        <v>-838</v>
      </c>
      <c r="BL741" s="31" t="s">
        <v>127</v>
      </c>
      <c r="BM741" s="3" t="s">
        <v>95</v>
      </c>
      <c r="BN741" s="3" t="s">
        <v>107</v>
      </c>
      <c r="BO741" s="3" t="s">
        <v>7419</v>
      </c>
      <c r="BP741" s="9">
        <v>0</v>
      </c>
      <c r="BQ741" s="10" t="s">
        <v>109</v>
      </c>
      <c r="BR741" s="4">
        <v>45170</v>
      </c>
      <c r="BS741" s="3" t="s">
        <v>7420</v>
      </c>
      <c r="BT741" s="4">
        <v>45170</v>
      </c>
      <c r="BU741" s="2" t="s">
        <v>7421</v>
      </c>
      <c r="BV741" s="3" t="s">
        <v>131</v>
      </c>
      <c r="BW741" s="9" t="s">
        <v>113</v>
      </c>
      <c r="BX741" s="10" t="s">
        <v>132</v>
      </c>
      <c r="BY741" s="13" t="s">
        <v>103</v>
      </c>
      <c r="BZ741" s="31" t="s">
        <v>142</v>
      </c>
      <c r="CA741" s="29" t="s">
        <v>103</v>
      </c>
      <c r="CB741" s="3" t="s">
        <v>117</v>
      </c>
      <c r="CC741" s="31" t="s">
        <v>7422</v>
      </c>
      <c r="CD741" s="134" t="s">
        <v>7423</v>
      </c>
      <c r="CE741" s="12" t="s">
        <v>103</v>
      </c>
      <c r="CF741" s="175"/>
      <c r="CG741" s="175"/>
      <c r="CH741" s="182" t="s">
        <v>120</v>
      </c>
      <c r="CI741" s="182" t="s">
        <v>121</v>
      </c>
      <c r="CJ741" s="182" t="s">
        <v>99</v>
      </c>
      <c r="CK741" s="182" t="s">
        <v>122</v>
      </c>
    </row>
    <row r="742" spans="1:89" ht="126" x14ac:dyDescent="0.25">
      <c r="A742" s="140">
        <v>846</v>
      </c>
      <c r="B742" s="2" t="s">
        <v>7424</v>
      </c>
      <c r="C742" s="3" t="s">
        <v>7425</v>
      </c>
      <c r="D742" s="3" t="s">
        <v>165</v>
      </c>
      <c r="E742" s="4">
        <v>45170</v>
      </c>
      <c r="F742" s="2" t="s">
        <v>7426</v>
      </c>
      <c r="G742" s="2" t="s">
        <v>91</v>
      </c>
      <c r="H742" s="11" t="s">
        <v>92</v>
      </c>
      <c r="I742" s="11" t="s">
        <v>93</v>
      </c>
      <c r="J742" s="5">
        <v>52282518</v>
      </c>
      <c r="K742" s="3">
        <v>1</v>
      </c>
      <c r="L742" s="3" t="s">
        <v>94</v>
      </c>
      <c r="M742" s="3" t="s">
        <v>95</v>
      </c>
      <c r="N742" s="2" t="s">
        <v>7427</v>
      </c>
      <c r="O742" s="2" t="s">
        <v>97</v>
      </c>
      <c r="P742" s="3" t="s">
        <v>98</v>
      </c>
      <c r="Q742" s="29" t="s">
        <v>99</v>
      </c>
      <c r="R742" s="10" t="s">
        <v>627</v>
      </c>
      <c r="S742" s="10" t="s">
        <v>641</v>
      </c>
      <c r="T742" s="11">
        <v>51728425</v>
      </c>
      <c r="U742" s="10" t="s">
        <v>640</v>
      </c>
      <c r="V742" s="74" t="s">
        <v>7404</v>
      </c>
      <c r="W742" s="3" t="s">
        <v>103</v>
      </c>
      <c r="X742" s="3" t="s">
        <v>103</v>
      </c>
      <c r="Y742" s="9" t="s">
        <v>104</v>
      </c>
      <c r="Z742" s="6">
        <v>30358196</v>
      </c>
      <c r="AA742" s="3" t="s">
        <v>103</v>
      </c>
      <c r="AB742" s="3" t="s">
        <v>103</v>
      </c>
      <c r="AC742" s="6">
        <v>7589549</v>
      </c>
      <c r="AD742" s="6" t="s">
        <v>103</v>
      </c>
      <c r="AE742" s="3">
        <v>498623</v>
      </c>
      <c r="AF742" s="3">
        <v>105123</v>
      </c>
      <c r="AG742" s="5" t="s">
        <v>221</v>
      </c>
      <c r="AH742" s="17">
        <v>45174</v>
      </c>
      <c r="AI742" s="4">
        <v>45175</v>
      </c>
      <c r="AJ742" s="31" t="s">
        <v>103</v>
      </c>
      <c r="AK742" s="31" t="s">
        <v>103</v>
      </c>
      <c r="AL742" s="32" t="s">
        <v>103</v>
      </c>
      <c r="AM742" s="31" t="s">
        <v>103</v>
      </c>
      <c r="AN742" s="33" t="s">
        <v>103</v>
      </c>
      <c r="AO742" s="7">
        <v>0</v>
      </c>
      <c r="AP742" s="31" t="s">
        <v>103</v>
      </c>
      <c r="AQ742" s="7">
        <v>0</v>
      </c>
      <c r="AR742" s="31" t="s">
        <v>103</v>
      </c>
      <c r="AS742" s="7">
        <v>0</v>
      </c>
      <c r="AT742" s="3" t="s">
        <v>103</v>
      </c>
      <c r="AU742" s="7">
        <v>0</v>
      </c>
      <c r="AV742" s="3" t="s">
        <v>103</v>
      </c>
      <c r="AW742" s="7">
        <v>0</v>
      </c>
      <c r="AX742" s="3" t="s">
        <v>103</v>
      </c>
      <c r="AY742" s="7">
        <v>0</v>
      </c>
      <c r="AZ742" s="3" t="s">
        <v>103</v>
      </c>
      <c r="BA742" s="31">
        <v>0</v>
      </c>
      <c r="BB742" s="13" t="s">
        <v>103</v>
      </c>
      <c r="BC742" s="3">
        <f t="shared" si="43"/>
        <v>0</v>
      </c>
      <c r="BD742" s="8">
        <f t="shared" si="44"/>
        <v>30358196</v>
      </c>
      <c r="BE742" s="43">
        <v>0</v>
      </c>
      <c r="BF742" s="43">
        <v>0</v>
      </c>
      <c r="BG742" s="43">
        <v>0</v>
      </c>
      <c r="BH742" s="43">
        <v>0</v>
      </c>
      <c r="BI742" s="4">
        <v>45291</v>
      </c>
      <c r="BJ742" s="4">
        <v>45291</v>
      </c>
      <c r="BK742" s="183">
        <f t="shared" ca="1" si="45"/>
        <v>-838</v>
      </c>
      <c r="BL742" s="31" t="s">
        <v>127</v>
      </c>
      <c r="BM742" s="3" t="s">
        <v>95</v>
      </c>
      <c r="BN742" s="3" t="s">
        <v>107</v>
      </c>
      <c r="BO742" s="3" t="s">
        <v>7428</v>
      </c>
      <c r="BP742" s="9">
        <v>0</v>
      </c>
      <c r="BQ742" s="10" t="s">
        <v>109</v>
      </c>
      <c r="BR742" s="17">
        <v>45174</v>
      </c>
      <c r="BS742" s="3" t="s">
        <v>7429</v>
      </c>
      <c r="BT742" s="17">
        <v>45175</v>
      </c>
      <c r="BU742" s="2" t="s">
        <v>7430</v>
      </c>
      <c r="BV742" s="3" t="s">
        <v>131</v>
      </c>
      <c r="BW742" s="9" t="s">
        <v>113</v>
      </c>
      <c r="BX742" s="10" t="s">
        <v>132</v>
      </c>
      <c r="BY742" s="13" t="s">
        <v>103</v>
      </c>
      <c r="BZ742" s="31" t="s">
        <v>142</v>
      </c>
      <c r="CA742" s="29" t="s">
        <v>103</v>
      </c>
      <c r="CB742" s="3" t="s">
        <v>117</v>
      </c>
      <c r="CC742" s="78" t="s">
        <v>7431</v>
      </c>
      <c r="CD742" s="85" t="s">
        <v>7432</v>
      </c>
      <c r="CE742" s="12" t="s">
        <v>103</v>
      </c>
      <c r="CF742" s="175"/>
      <c r="CG742" s="175"/>
      <c r="CH742" s="182" t="s">
        <v>635</v>
      </c>
      <c r="CI742" s="182" t="s">
        <v>121</v>
      </c>
      <c r="CJ742" s="182" t="s">
        <v>99</v>
      </c>
      <c r="CK742" s="182" t="s">
        <v>122</v>
      </c>
    </row>
    <row r="743" spans="1:89" ht="90" x14ac:dyDescent="0.25">
      <c r="A743" s="140">
        <v>829</v>
      </c>
      <c r="B743" s="2" t="s">
        <v>7433</v>
      </c>
      <c r="C743" s="3" t="s">
        <v>7434</v>
      </c>
      <c r="D743" s="3" t="s">
        <v>482</v>
      </c>
      <c r="E743" s="4">
        <v>45170</v>
      </c>
      <c r="F743" s="2" t="s">
        <v>7435</v>
      </c>
      <c r="G743" s="2" t="s">
        <v>91</v>
      </c>
      <c r="H743" s="11" t="s">
        <v>92</v>
      </c>
      <c r="I743" s="11" t="s">
        <v>93</v>
      </c>
      <c r="J743" s="5">
        <v>1104872310</v>
      </c>
      <c r="K743" s="3">
        <v>8</v>
      </c>
      <c r="L743" s="3" t="s">
        <v>94</v>
      </c>
      <c r="M743" s="3" t="s">
        <v>95</v>
      </c>
      <c r="N743" s="2" t="s">
        <v>3019</v>
      </c>
      <c r="O743" s="2" t="s">
        <v>384</v>
      </c>
      <c r="P743" s="3" t="s">
        <v>98</v>
      </c>
      <c r="Q743" s="10" t="s">
        <v>99</v>
      </c>
      <c r="R743" s="10" t="s">
        <v>591</v>
      </c>
      <c r="S743" s="9" t="s">
        <v>592</v>
      </c>
      <c r="T743" s="10">
        <v>52272737</v>
      </c>
      <c r="U743" s="2" t="s">
        <v>591</v>
      </c>
      <c r="V743" s="10" t="s">
        <v>593</v>
      </c>
      <c r="W743" s="3" t="s">
        <v>103</v>
      </c>
      <c r="X743" s="3" t="s">
        <v>103</v>
      </c>
      <c r="Y743" s="9" t="s">
        <v>104</v>
      </c>
      <c r="Z743" s="6">
        <v>30358196</v>
      </c>
      <c r="AA743" s="9" t="s">
        <v>103</v>
      </c>
      <c r="AB743" s="9" t="s">
        <v>103</v>
      </c>
      <c r="AC743" s="14">
        <v>7589549</v>
      </c>
      <c r="AD743" s="6" t="s">
        <v>103</v>
      </c>
      <c r="AE743" s="3">
        <v>106723</v>
      </c>
      <c r="AF743" s="3">
        <v>501723</v>
      </c>
      <c r="AG743" s="5">
        <v>2022011000068</v>
      </c>
      <c r="AH743" s="17">
        <v>45174</v>
      </c>
      <c r="AI743" s="4">
        <v>45176</v>
      </c>
      <c r="AJ743" s="31" t="s">
        <v>103</v>
      </c>
      <c r="AK743" s="31" t="s">
        <v>103</v>
      </c>
      <c r="AL743" s="32" t="s">
        <v>103</v>
      </c>
      <c r="AM743" s="31" t="s">
        <v>103</v>
      </c>
      <c r="AN743" s="33" t="s">
        <v>103</v>
      </c>
      <c r="AO743" s="7">
        <v>0</v>
      </c>
      <c r="AP743" s="31" t="s">
        <v>103</v>
      </c>
      <c r="AQ743" s="7">
        <v>0</v>
      </c>
      <c r="AR743" s="31" t="s">
        <v>103</v>
      </c>
      <c r="AS743" s="7">
        <v>0</v>
      </c>
      <c r="AT743" s="3" t="s">
        <v>103</v>
      </c>
      <c r="AU743" s="7">
        <v>0</v>
      </c>
      <c r="AV743" s="3" t="s">
        <v>103</v>
      </c>
      <c r="AW743" s="7">
        <v>0</v>
      </c>
      <c r="AX743" s="3" t="s">
        <v>103</v>
      </c>
      <c r="AY743" s="7">
        <v>0</v>
      </c>
      <c r="AZ743" s="3" t="s">
        <v>103</v>
      </c>
      <c r="BA743" s="31">
        <v>0</v>
      </c>
      <c r="BB743" s="13" t="s">
        <v>103</v>
      </c>
      <c r="BC743" s="3">
        <f t="shared" si="43"/>
        <v>0</v>
      </c>
      <c r="BD743" s="8">
        <f t="shared" si="44"/>
        <v>30358196</v>
      </c>
      <c r="BE743" s="43">
        <v>0</v>
      </c>
      <c r="BF743" s="43">
        <v>0</v>
      </c>
      <c r="BG743" s="43">
        <v>0</v>
      </c>
      <c r="BH743" s="43">
        <v>0</v>
      </c>
      <c r="BI743" s="4">
        <v>45291</v>
      </c>
      <c r="BJ743" s="4">
        <v>45291</v>
      </c>
      <c r="BK743" s="183">
        <f t="shared" ca="1" si="45"/>
        <v>-838</v>
      </c>
      <c r="BL743" s="31" t="s">
        <v>127</v>
      </c>
      <c r="BM743" s="3" t="s">
        <v>95</v>
      </c>
      <c r="BN743" s="3" t="s">
        <v>107</v>
      </c>
      <c r="BO743" s="3" t="s">
        <v>7436</v>
      </c>
      <c r="BP743" s="3">
        <v>0</v>
      </c>
      <c r="BQ743" s="2" t="s">
        <v>109</v>
      </c>
      <c r="BR743" s="4">
        <v>45173</v>
      </c>
      <c r="BS743" s="3" t="s">
        <v>7437</v>
      </c>
      <c r="BT743" s="4">
        <v>45175</v>
      </c>
      <c r="BU743" s="2" t="s">
        <v>7438</v>
      </c>
      <c r="BV743" s="3" t="s">
        <v>131</v>
      </c>
      <c r="BW743" s="124" t="s">
        <v>113</v>
      </c>
      <c r="BX743" s="10" t="s">
        <v>132</v>
      </c>
      <c r="BY743" s="13" t="s">
        <v>103</v>
      </c>
      <c r="BZ743" s="2" t="s">
        <v>142</v>
      </c>
      <c r="CA743" s="29" t="s">
        <v>103</v>
      </c>
      <c r="CB743" s="3" t="s">
        <v>117</v>
      </c>
      <c r="CC743" s="78" t="s">
        <v>7439</v>
      </c>
      <c r="CD743" s="85" t="s">
        <v>7440</v>
      </c>
      <c r="CE743" s="12" t="s">
        <v>103</v>
      </c>
      <c r="CF743" s="175"/>
      <c r="CG743" s="175"/>
      <c r="CH743" s="182" t="s">
        <v>245</v>
      </c>
      <c r="CI743" s="182" t="s">
        <v>246</v>
      </c>
      <c r="CJ743" s="182" t="s">
        <v>99</v>
      </c>
      <c r="CK743" s="182" t="s">
        <v>247</v>
      </c>
    </row>
    <row r="744" spans="1:89" ht="90" x14ac:dyDescent="0.25">
      <c r="A744" s="140">
        <v>683</v>
      </c>
      <c r="B744" s="2" t="s">
        <v>7441</v>
      </c>
      <c r="C744" s="3" t="s">
        <v>7442</v>
      </c>
      <c r="D744" s="3" t="s">
        <v>321</v>
      </c>
      <c r="E744" s="4">
        <v>45170</v>
      </c>
      <c r="F744" s="2" t="s">
        <v>7443</v>
      </c>
      <c r="G744" s="2" t="s">
        <v>91</v>
      </c>
      <c r="H744" s="11" t="s">
        <v>92</v>
      </c>
      <c r="I744" s="11" t="s">
        <v>93</v>
      </c>
      <c r="J744" s="5">
        <v>1064487069</v>
      </c>
      <c r="K744" s="3">
        <v>1</v>
      </c>
      <c r="L744" s="3" t="s">
        <v>94</v>
      </c>
      <c r="M744" s="3" t="s">
        <v>3407</v>
      </c>
      <c r="N744" s="2" t="s">
        <v>7444</v>
      </c>
      <c r="O744" s="2" t="s">
        <v>384</v>
      </c>
      <c r="P744" s="3" t="s">
        <v>98</v>
      </c>
      <c r="Q744" s="3" t="s">
        <v>99</v>
      </c>
      <c r="R744" s="10" t="s">
        <v>385</v>
      </c>
      <c r="S744" s="2" t="s">
        <v>386</v>
      </c>
      <c r="T744" s="11">
        <v>52517142</v>
      </c>
      <c r="U744" s="2" t="s">
        <v>385</v>
      </c>
      <c r="V744" s="3" t="s">
        <v>103</v>
      </c>
      <c r="W744" s="3" t="s">
        <v>103</v>
      </c>
      <c r="X744" s="3" t="s">
        <v>103</v>
      </c>
      <c r="Y744" s="3" t="s">
        <v>104</v>
      </c>
      <c r="Z744" s="6">
        <v>31435902</v>
      </c>
      <c r="AA744" s="3" t="s">
        <v>103</v>
      </c>
      <c r="AB744" s="3" t="s">
        <v>103</v>
      </c>
      <c r="AC744" s="6">
        <v>8652088</v>
      </c>
      <c r="AD744" s="6" t="s">
        <v>103</v>
      </c>
      <c r="AE744" s="3">
        <v>82023</v>
      </c>
      <c r="AF744" s="3">
        <v>512123</v>
      </c>
      <c r="AG744" s="5">
        <v>2022011000057</v>
      </c>
      <c r="AH744" s="4">
        <v>45177</v>
      </c>
      <c r="AI744" s="25">
        <v>45182</v>
      </c>
      <c r="AJ744" s="31" t="s">
        <v>103</v>
      </c>
      <c r="AK744" s="31" t="s">
        <v>103</v>
      </c>
      <c r="AL744" s="32" t="s">
        <v>103</v>
      </c>
      <c r="AM744" s="31" t="s">
        <v>103</v>
      </c>
      <c r="AN744" s="33" t="s">
        <v>103</v>
      </c>
      <c r="AO744" s="7">
        <v>0</v>
      </c>
      <c r="AP744" s="31" t="s">
        <v>103</v>
      </c>
      <c r="AQ744" s="7">
        <v>0</v>
      </c>
      <c r="AR744" s="31" t="s">
        <v>103</v>
      </c>
      <c r="AS744" s="7">
        <v>0</v>
      </c>
      <c r="AT744" s="3" t="s">
        <v>103</v>
      </c>
      <c r="AU744" s="7">
        <v>0</v>
      </c>
      <c r="AV744" s="3" t="s">
        <v>103</v>
      </c>
      <c r="AW744" s="7">
        <v>0</v>
      </c>
      <c r="AX744" s="3" t="s">
        <v>103</v>
      </c>
      <c r="AY744" s="7">
        <v>0</v>
      </c>
      <c r="AZ744" s="3" t="s">
        <v>103</v>
      </c>
      <c r="BA744" s="31">
        <v>0</v>
      </c>
      <c r="BB744" s="13" t="s">
        <v>103</v>
      </c>
      <c r="BC744" s="3">
        <f t="shared" si="43"/>
        <v>0</v>
      </c>
      <c r="BD744" s="8">
        <f t="shared" si="44"/>
        <v>31435902</v>
      </c>
      <c r="BE744" s="43">
        <v>0</v>
      </c>
      <c r="BF744" s="43">
        <v>0</v>
      </c>
      <c r="BG744" s="43">
        <v>0</v>
      </c>
      <c r="BH744" s="43">
        <v>0</v>
      </c>
      <c r="BI744" s="4">
        <v>45291</v>
      </c>
      <c r="BJ744" s="4">
        <v>45291</v>
      </c>
      <c r="BK744" s="183">
        <f t="shared" ca="1" si="45"/>
        <v>-838</v>
      </c>
      <c r="BL744" s="3" t="s">
        <v>127</v>
      </c>
      <c r="BM744" s="2" t="s">
        <v>7445</v>
      </c>
      <c r="BN744" s="13" t="s">
        <v>107</v>
      </c>
      <c r="BO744" s="3" t="s">
        <v>7446</v>
      </c>
      <c r="BP744" s="3">
        <v>0</v>
      </c>
      <c r="BQ744" s="2" t="s">
        <v>109</v>
      </c>
      <c r="BR744" s="4">
        <v>45181</v>
      </c>
      <c r="BS744" s="3" t="s">
        <v>7447</v>
      </c>
      <c r="BT744" s="4">
        <v>45182</v>
      </c>
      <c r="BU744" s="2" t="s">
        <v>7448</v>
      </c>
      <c r="BV744" s="2" t="s">
        <v>131</v>
      </c>
      <c r="BW744" s="124" t="s">
        <v>113</v>
      </c>
      <c r="BX744" s="10" t="s">
        <v>132</v>
      </c>
      <c r="BY744" s="13" t="s">
        <v>103</v>
      </c>
      <c r="BZ744" s="2" t="s">
        <v>142</v>
      </c>
      <c r="CA744" s="13" t="s">
        <v>103</v>
      </c>
      <c r="CB744" s="3" t="s">
        <v>160</v>
      </c>
      <c r="CC744" s="2" t="s">
        <v>7449</v>
      </c>
      <c r="CD744" s="2" t="s">
        <v>7450</v>
      </c>
      <c r="CE744" s="12" t="s">
        <v>103</v>
      </c>
      <c r="CF744" s="175"/>
      <c r="CG744" s="175"/>
      <c r="CH744" s="182" t="s">
        <v>245</v>
      </c>
      <c r="CI744" s="182" t="s">
        <v>246</v>
      </c>
      <c r="CJ744" s="182" t="s">
        <v>99</v>
      </c>
      <c r="CK744" s="182" t="s">
        <v>247</v>
      </c>
    </row>
    <row r="745" spans="1:89" ht="72" x14ac:dyDescent="0.25">
      <c r="A745" s="140">
        <v>302</v>
      </c>
      <c r="B745" s="11" t="s">
        <v>7451</v>
      </c>
      <c r="C745" s="3" t="s">
        <v>7452</v>
      </c>
      <c r="D745" s="3" t="s">
        <v>165</v>
      </c>
      <c r="E745" s="4">
        <v>45170</v>
      </c>
      <c r="F745" s="2" t="s">
        <v>7453</v>
      </c>
      <c r="G745" s="2" t="s">
        <v>5809</v>
      </c>
      <c r="H745" s="11" t="s">
        <v>1452</v>
      </c>
      <c r="I745" s="2" t="s">
        <v>1453</v>
      </c>
      <c r="J745" s="5">
        <v>860026740</v>
      </c>
      <c r="K745" s="3">
        <v>5</v>
      </c>
      <c r="L745" s="3" t="s">
        <v>1735</v>
      </c>
      <c r="M745" s="3" t="s">
        <v>95</v>
      </c>
      <c r="N745" s="2" t="s">
        <v>7454</v>
      </c>
      <c r="O745" s="2" t="s">
        <v>97</v>
      </c>
      <c r="P745" s="3" t="s">
        <v>98</v>
      </c>
      <c r="Q745" s="3" t="s">
        <v>99</v>
      </c>
      <c r="R745" s="10" t="s">
        <v>867</v>
      </c>
      <c r="S745" s="161" t="s">
        <v>866</v>
      </c>
      <c r="T745" s="162">
        <v>22736411</v>
      </c>
      <c r="U745" s="116" t="s">
        <v>867</v>
      </c>
      <c r="V745" s="161" t="s">
        <v>1737</v>
      </c>
      <c r="W745" s="3" t="s">
        <v>103</v>
      </c>
      <c r="X745" s="3" t="s">
        <v>103</v>
      </c>
      <c r="Y745" s="3" t="s">
        <v>185</v>
      </c>
      <c r="Z745" s="6">
        <v>13400000</v>
      </c>
      <c r="AA745" s="3" t="s">
        <v>103</v>
      </c>
      <c r="AB745" s="3" t="s">
        <v>103</v>
      </c>
      <c r="AC745" s="6" t="s">
        <v>103</v>
      </c>
      <c r="AD745" s="6" t="s">
        <v>103</v>
      </c>
      <c r="AE745" s="3">
        <v>103923</v>
      </c>
      <c r="AF745" s="3">
        <v>511723</v>
      </c>
      <c r="AG745" s="5" t="s">
        <v>103</v>
      </c>
      <c r="AH745" s="4">
        <v>45176</v>
      </c>
      <c r="AI745" s="25">
        <v>45188</v>
      </c>
      <c r="AJ745" s="31" t="s">
        <v>103</v>
      </c>
      <c r="AK745" s="31" t="s">
        <v>103</v>
      </c>
      <c r="AL745" s="32" t="s">
        <v>103</v>
      </c>
      <c r="AM745" s="31" t="s">
        <v>103</v>
      </c>
      <c r="AN745" s="33" t="s">
        <v>103</v>
      </c>
      <c r="AO745" s="7">
        <v>0</v>
      </c>
      <c r="AP745" s="31" t="s">
        <v>103</v>
      </c>
      <c r="AQ745" s="7">
        <v>0</v>
      </c>
      <c r="AR745" s="31" t="s">
        <v>103</v>
      </c>
      <c r="AS745" s="7">
        <v>0</v>
      </c>
      <c r="AT745" s="3" t="s">
        <v>103</v>
      </c>
      <c r="AU745" s="7">
        <v>0</v>
      </c>
      <c r="AV745" s="3" t="s">
        <v>103</v>
      </c>
      <c r="AW745" s="7">
        <v>0</v>
      </c>
      <c r="AX745" s="3" t="s">
        <v>103</v>
      </c>
      <c r="AY745" s="7">
        <v>0</v>
      </c>
      <c r="AZ745" s="3" t="s">
        <v>103</v>
      </c>
      <c r="BA745" s="31">
        <v>0</v>
      </c>
      <c r="BB745" s="3" t="s">
        <v>103</v>
      </c>
      <c r="BC745" s="3">
        <f t="shared" si="43"/>
        <v>0</v>
      </c>
      <c r="BD745" s="8">
        <f t="shared" si="44"/>
        <v>13400000</v>
      </c>
      <c r="BE745" s="43">
        <v>0</v>
      </c>
      <c r="BF745" s="43">
        <v>0</v>
      </c>
      <c r="BG745" s="43">
        <v>0</v>
      </c>
      <c r="BH745" s="43">
        <v>0</v>
      </c>
      <c r="BI745" s="4">
        <v>45291</v>
      </c>
      <c r="BJ745" s="4">
        <v>45291</v>
      </c>
      <c r="BK745" s="183">
        <f t="shared" ca="1" si="45"/>
        <v>-838</v>
      </c>
      <c r="BL745" s="3" t="s">
        <v>106</v>
      </c>
      <c r="BM745" s="3" t="s">
        <v>7455</v>
      </c>
      <c r="BN745" s="3" t="s">
        <v>107</v>
      </c>
      <c r="BO745" s="3" t="s">
        <v>7456</v>
      </c>
      <c r="BP745" s="3">
        <v>0</v>
      </c>
      <c r="BQ745" s="2" t="s">
        <v>158</v>
      </c>
      <c r="BR745" s="4">
        <v>45181</v>
      </c>
      <c r="BS745" s="3" t="s">
        <v>7457</v>
      </c>
      <c r="BT745" s="4">
        <v>45187</v>
      </c>
      <c r="BU745" s="34" t="s">
        <v>7458</v>
      </c>
      <c r="BV745" s="2" t="s">
        <v>7459</v>
      </c>
      <c r="BW745" s="9" t="s">
        <v>113</v>
      </c>
      <c r="BX745" s="10" t="s">
        <v>132</v>
      </c>
      <c r="BY745" s="13" t="s">
        <v>103</v>
      </c>
      <c r="BZ745" s="13" t="s">
        <v>103</v>
      </c>
      <c r="CA745" s="13" t="s">
        <v>103</v>
      </c>
      <c r="CB745" s="13" t="s">
        <v>103</v>
      </c>
      <c r="CC745" s="13" t="s">
        <v>103</v>
      </c>
      <c r="CD745" s="2" t="s">
        <v>7460</v>
      </c>
      <c r="CE745" s="12">
        <v>45646</v>
      </c>
      <c r="CF745" s="175"/>
      <c r="CG745" s="175"/>
      <c r="CH745" s="182" t="s">
        <v>347</v>
      </c>
      <c r="CI745" s="182" t="s">
        <v>121</v>
      </c>
      <c r="CJ745" s="182" t="s">
        <v>99</v>
      </c>
      <c r="CK745" s="182" t="s">
        <v>179</v>
      </c>
    </row>
    <row r="746" spans="1:89" ht="72" x14ac:dyDescent="0.25">
      <c r="A746" s="140">
        <v>556</v>
      </c>
      <c r="B746" s="2" t="s">
        <v>7461</v>
      </c>
      <c r="C746" s="3" t="s">
        <v>7462</v>
      </c>
      <c r="D746" s="3" t="s">
        <v>1729</v>
      </c>
      <c r="E746" s="4">
        <v>45173</v>
      </c>
      <c r="F746" s="2" t="s">
        <v>7463</v>
      </c>
      <c r="G746" s="2" t="s">
        <v>91</v>
      </c>
      <c r="H746" s="11" t="s">
        <v>92</v>
      </c>
      <c r="I746" s="11" t="s">
        <v>93</v>
      </c>
      <c r="J746" s="5">
        <v>1129578376</v>
      </c>
      <c r="K746" s="3">
        <v>4</v>
      </c>
      <c r="L746" s="3" t="s">
        <v>94</v>
      </c>
      <c r="M746" s="3" t="s">
        <v>1963</v>
      </c>
      <c r="N746" s="2" t="s">
        <v>7464</v>
      </c>
      <c r="O746" s="2" t="s">
        <v>97</v>
      </c>
      <c r="P746" s="3" t="s">
        <v>98</v>
      </c>
      <c r="Q746" s="3" t="s">
        <v>99</v>
      </c>
      <c r="R746" s="10" t="s">
        <v>1221</v>
      </c>
      <c r="S746" s="2" t="s">
        <v>1222</v>
      </c>
      <c r="T746" s="2">
        <v>14238439</v>
      </c>
      <c r="U746" s="2" t="s">
        <v>1221</v>
      </c>
      <c r="V746" s="3" t="s">
        <v>103</v>
      </c>
      <c r="W746" s="3" t="s">
        <v>103</v>
      </c>
      <c r="X746" s="3" t="s">
        <v>103</v>
      </c>
      <c r="Y746" s="3" t="s">
        <v>104</v>
      </c>
      <c r="Z746" s="6">
        <v>21857904</v>
      </c>
      <c r="AA746" s="3" t="s">
        <v>103</v>
      </c>
      <c r="AB746" s="3" t="s">
        <v>103</v>
      </c>
      <c r="AC746" s="6">
        <v>5464476</v>
      </c>
      <c r="AD746" s="6" t="s">
        <v>103</v>
      </c>
      <c r="AE746" s="3">
        <v>79023</v>
      </c>
      <c r="AF746" s="3">
        <v>512523</v>
      </c>
      <c r="AG746" s="5">
        <v>2022011000068</v>
      </c>
      <c r="AH746" s="36">
        <v>45180</v>
      </c>
      <c r="AI746" s="25">
        <v>45187</v>
      </c>
      <c r="AJ746" s="31" t="s">
        <v>103</v>
      </c>
      <c r="AK746" s="31" t="s">
        <v>103</v>
      </c>
      <c r="AL746" s="32" t="s">
        <v>103</v>
      </c>
      <c r="AM746" s="31" t="s">
        <v>103</v>
      </c>
      <c r="AN746" s="33" t="s">
        <v>103</v>
      </c>
      <c r="AO746" s="7">
        <v>0</v>
      </c>
      <c r="AP746" s="31" t="s">
        <v>103</v>
      </c>
      <c r="AQ746" s="7">
        <v>0</v>
      </c>
      <c r="AR746" s="31" t="s">
        <v>103</v>
      </c>
      <c r="AS746" s="7">
        <v>0</v>
      </c>
      <c r="AT746" s="3" t="s">
        <v>103</v>
      </c>
      <c r="AU746" s="7">
        <v>0</v>
      </c>
      <c r="AV746" s="3" t="s">
        <v>103</v>
      </c>
      <c r="AW746" s="7">
        <v>0</v>
      </c>
      <c r="AX746" s="3" t="s">
        <v>103</v>
      </c>
      <c r="AY746" s="7">
        <v>0</v>
      </c>
      <c r="AZ746" s="3" t="s">
        <v>103</v>
      </c>
      <c r="BA746" s="31">
        <v>0</v>
      </c>
      <c r="BB746" s="13" t="s">
        <v>103</v>
      </c>
      <c r="BC746" s="3">
        <f t="shared" si="43"/>
        <v>0</v>
      </c>
      <c r="BD746" s="8">
        <f t="shared" si="44"/>
        <v>21857904</v>
      </c>
      <c r="BE746" s="43">
        <v>0</v>
      </c>
      <c r="BF746" s="43">
        <v>0</v>
      </c>
      <c r="BG746" s="43">
        <v>0</v>
      </c>
      <c r="BH746" s="43">
        <v>0</v>
      </c>
      <c r="BI746" s="4">
        <v>45291</v>
      </c>
      <c r="BJ746" s="4">
        <v>45291</v>
      </c>
      <c r="BK746" s="183">
        <f t="shared" ca="1" si="45"/>
        <v>-838</v>
      </c>
      <c r="BL746" s="3" t="s">
        <v>127</v>
      </c>
      <c r="BM746" s="3" t="s">
        <v>1584</v>
      </c>
      <c r="BN746" s="13" t="s">
        <v>107</v>
      </c>
      <c r="BO746" s="3" t="s">
        <v>7465</v>
      </c>
      <c r="BP746" s="3">
        <v>0</v>
      </c>
      <c r="BQ746" s="2" t="s">
        <v>109</v>
      </c>
      <c r="BR746" s="4">
        <v>45182</v>
      </c>
      <c r="BS746" s="3" t="s">
        <v>7466</v>
      </c>
      <c r="BT746" s="4">
        <v>45183</v>
      </c>
      <c r="BU746" s="2" t="s">
        <v>7467</v>
      </c>
      <c r="BV746" s="2" t="s">
        <v>131</v>
      </c>
      <c r="BW746" s="9" t="s">
        <v>113</v>
      </c>
      <c r="BX746" s="10" t="s">
        <v>132</v>
      </c>
      <c r="BY746" s="13" t="s">
        <v>103</v>
      </c>
      <c r="BZ746" s="11" t="s">
        <v>632</v>
      </c>
      <c r="CA746" s="13" t="s">
        <v>103</v>
      </c>
      <c r="CB746" s="3" t="s">
        <v>160</v>
      </c>
      <c r="CC746" s="2" t="s">
        <v>7468</v>
      </c>
      <c r="CD746" s="2" t="s">
        <v>7469</v>
      </c>
      <c r="CE746" s="12" t="s">
        <v>103</v>
      </c>
      <c r="CF746" s="175"/>
      <c r="CG746" s="175"/>
      <c r="CH746" s="182" t="s">
        <v>1227</v>
      </c>
      <c r="CI746" s="182" t="s">
        <v>494</v>
      </c>
      <c r="CJ746" s="182" t="s">
        <v>99</v>
      </c>
      <c r="CK746" s="182" t="s">
        <v>1228</v>
      </c>
    </row>
    <row r="747" spans="1:89" ht="249" customHeight="1" x14ac:dyDescent="0.25">
      <c r="A747" s="140">
        <v>304</v>
      </c>
      <c r="B747" s="29" t="s">
        <v>7470</v>
      </c>
      <c r="C747" s="3" t="s">
        <v>7471</v>
      </c>
      <c r="D747" s="3" t="s">
        <v>6490</v>
      </c>
      <c r="E747" s="4">
        <v>45173</v>
      </c>
      <c r="F747" s="29" t="s">
        <v>7472</v>
      </c>
      <c r="G747" s="2" t="s">
        <v>1731</v>
      </c>
      <c r="H747" s="2" t="s">
        <v>6735</v>
      </c>
      <c r="I747" s="2" t="s">
        <v>1453</v>
      </c>
      <c r="J747" s="5">
        <v>804006941</v>
      </c>
      <c r="K747" s="3">
        <v>1</v>
      </c>
      <c r="L747" s="3" t="s">
        <v>1735</v>
      </c>
      <c r="M747" s="3" t="s">
        <v>2109</v>
      </c>
      <c r="N747" s="2" t="s">
        <v>7473</v>
      </c>
      <c r="O747" s="2" t="s">
        <v>97</v>
      </c>
      <c r="P747" s="3" t="s">
        <v>98</v>
      </c>
      <c r="Q747" s="3" t="s">
        <v>99</v>
      </c>
      <c r="R747" s="10" t="s">
        <v>867</v>
      </c>
      <c r="S747" s="161" t="s">
        <v>7474</v>
      </c>
      <c r="T747" s="162">
        <v>52764069</v>
      </c>
      <c r="U747" s="161" t="s">
        <v>169</v>
      </c>
      <c r="V747" s="163" t="s">
        <v>1737</v>
      </c>
      <c r="W747" s="3" t="s">
        <v>103</v>
      </c>
      <c r="X747" s="3" t="s">
        <v>103</v>
      </c>
      <c r="Y747" s="2" t="s">
        <v>185</v>
      </c>
      <c r="Z747" s="6">
        <v>4051811116</v>
      </c>
      <c r="AA747" s="3" t="s">
        <v>103</v>
      </c>
      <c r="AB747" s="3" t="s">
        <v>103</v>
      </c>
      <c r="AC747" s="6" t="s">
        <v>103</v>
      </c>
      <c r="AD747" s="6" t="s">
        <v>103</v>
      </c>
      <c r="AE747" s="2" t="s">
        <v>7475</v>
      </c>
      <c r="AF747" s="3">
        <v>512023</v>
      </c>
      <c r="AG747" s="5" t="s">
        <v>103</v>
      </c>
      <c r="AH747" s="4">
        <v>45177</v>
      </c>
      <c r="AI747" s="25">
        <v>45182</v>
      </c>
      <c r="AJ747" s="31" t="s">
        <v>103</v>
      </c>
      <c r="AK747" s="31" t="s">
        <v>103</v>
      </c>
      <c r="AL747" s="32" t="s">
        <v>103</v>
      </c>
      <c r="AM747" s="31" t="s">
        <v>103</v>
      </c>
      <c r="AN747" s="33" t="s">
        <v>103</v>
      </c>
      <c r="AO747" s="8">
        <v>1398436005</v>
      </c>
      <c r="AP747" s="33">
        <v>45198</v>
      </c>
      <c r="AQ747" s="43">
        <v>156700000</v>
      </c>
      <c r="AR747" s="33">
        <v>45323</v>
      </c>
      <c r="AS747" s="7">
        <v>470769553</v>
      </c>
      <c r="AT747" s="4">
        <v>45538</v>
      </c>
      <c r="AU747" s="7">
        <v>0</v>
      </c>
      <c r="AV747" s="3" t="s">
        <v>103</v>
      </c>
      <c r="AW747" s="7">
        <v>0</v>
      </c>
      <c r="AX747" s="3" t="s">
        <v>103</v>
      </c>
      <c r="AY747" s="7">
        <v>0</v>
      </c>
      <c r="AZ747" s="3" t="s">
        <v>103</v>
      </c>
      <c r="BA747" s="31">
        <v>0</v>
      </c>
      <c r="BB747" s="3" t="s">
        <v>103</v>
      </c>
      <c r="BC747" s="3">
        <f t="shared" si="43"/>
        <v>-152</v>
      </c>
      <c r="BD747" s="8">
        <f t="shared" si="44"/>
        <v>6077716674</v>
      </c>
      <c r="BE747" s="154">
        <f>BF747+BG747+BH747</f>
        <v>4424018563</v>
      </c>
      <c r="BF747" s="91">
        <v>3928999405</v>
      </c>
      <c r="BG747" s="43">
        <v>495019158</v>
      </c>
      <c r="BH747" s="91">
        <v>0</v>
      </c>
      <c r="BI747" s="4">
        <v>45868</v>
      </c>
      <c r="BJ747" s="4">
        <v>45716</v>
      </c>
      <c r="BK747" s="183">
        <f t="shared" ca="1" si="45"/>
        <v>-413</v>
      </c>
      <c r="BL747" s="3" t="s">
        <v>106</v>
      </c>
      <c r="BM747" s="3" t="s">
        <v>95</v>
      </c>
      <c r="BN747" s="2" t="s">
        <v>4464</v>
      </c>
      <c r="BO747" s="2" t="s">
        <v>7476</v>
      </c>
      <c r="BP747" s="3">
        <v>0</v>
      </c>
      <c r="BQ747" s="2" t="s">
        <v>109</v>
      </c>
      <c r="BR747" s="4">
        <v>45181</v>
      </c>
      <c r="BS747" s="2" t="s">
        <v>7477</v>
      </c>
      <c r="BT747" s="4">
        <v>45182</v>
      </c>
      <c r="BU747" s="2" t="s">
        <v>7478</v>
      </c>
      <c r="BV747" s="2" t="s">
        <v>7479</v>
      </c>
      <c r="BW747" s="9" t="s">
        <v>113</v>
      </c>
      <c r="BX747" s="2" t="s">
        <v>7480</v>
      </c>
      <c r="BY747" s="13" t="s">
        <v>103</v>
      </c>
      <c r="BZ747" s="3" t="s">
        <v>103</v>
      </c>
      <c r="CA747" s="3" t="s">
        <v>103</v>
      </c>
      <c r="CB747" s="13" t="s">
        <v>103</v>
      </c>
      <c r="CC747" s="13" t="s">
        <v>103</v>
      </c>
      <c r="CD747" s="34" t="s">
        <v>7481</v>
      </c>
      <c r="CE747" s="12">
        <v>45717</v>
      </c>
      <c r="CF747" s="175"/>
      <c r="CG747" s="175"/>
      <c r="CH747" s="182" t="s">
        <v>178</v>
      </c>
      <c r="CI747" s="182" t="s">
        <v>121</v>
      </c>
      <c r="CJ747" s="182" t="s">
        <v>99</v>
      </c>
      <c r="CK747" s="182" t="s">
        <v>179</v>
      </c>
    </row>
    <row r="748" spans="1:89" ht="108" x14ac:dyDescent="0.25">
      <c r="A748" s="140">
        <v>890</v>
      </c>
      <c r="B748" s="10" t="s">
        <v>7482</v>
      </c>
      <c r="C748" s="9" t="s">
        <v>7483</v>
      </c>
      <c r="D748" s="3" t="s">
        <v>250</v>
      </c>
      <c r="E748" s="4">
        <v>45173</v>
      </c>
      <c r="F748" s="10" t="s">
        <v>7484</v>
      </c>
      <c r="G748" s="10" t="s">
        <v>91</v>
      </c>
      <c r="H748" s="11" t="s">
        <v>92</v>
      </c>
      <c r="I748" s="11" t="s">
        <v>93</v>
      </c>
      <c r="J748" s="19">
        <v>80758128</v>
      </c>
      <c r="K748" s="9">
        <v>9</v>
      </c>
      <c r="L748" s="9" t="s">
        <v>94</v>
      </c>
      <c r="M748" s="9" t="s">
        <v>6588</v>
      </c>
      <c r="N748" s="10" t="s">
        <v>7485</v>
      </c>
      <c r="O748" s="10" t="s">
        <v>384</v>
      </c>
      <c r="P748" s="3" t="s">
        <v>98</v>
      </c>
      <c r="Q748" s="9" t="s">
        <v>99</v>
      </c>
      <c r="R748" s="10" t="s">
        <v>1528</v>
      </c>
      <c r="S748" s="10" t="s">
        <v>1529</v>
      </c>
      <c r="T748" s="28">
        <v>79326990</v>
      </c>
      <c r="U748" s="10" t="s">
        <v>1004</v>
      </c>
      <c r="V748" s="3" t="s">
        <v>103</v>
      </c>
      <c r="W748" s="169" t="s">
        <v>7486</v>
      </c>
      <c r="X748" s="10" t="s">
        <v>1400</v>
      </c>
      <c r="Y748" s="9" t="s">
        <v>104</v>
      </c>
      <c r="Z748" s="18">
        <v>29346231</v>
      </c>
      <c r="AA748" s="9" t="s">
        <v>103</v>
      </c>
      <c r="AB748" s="9" t="s">
        <v>103</v>
      </c>
      <c r="AC748" s="107">
        <v>7589549</v>
      </c>
      <c r="AD748" s="6" t="s">
        <v>103</v>
      </c>
      <c r="AE748" s="9">
        <v>107223</v>
      </c>
      <c r="AF748" s="9">
        <v>512423</v>
      </c>
      <c r="AG748" s="19">
        <v>2022011000068</v>
      </c>
      <c r="AH748" s="17">
        <v>45180</v>
      </c>
      <c r="AI748" s="17">
        <v>45182</v>
      </c>
      <c r="AJ748" s="31" t="s">
        <v>103</v>
      </c>
      <c r="AK748" s="31" t="s">
        <v>103</v>
      </c>
      <c r="AL748" s="32" t="s">
        <v>103</v>
      </c>
      <c r="AM748" s="31" t="s">
        <v>103</v>
      </c>
      <c r="AN748" s="33" t="s">
        <v>103</v>
      </c>
      <c r="AO748" s="7">
        <v>0</v>
      </c>
      <c r="AP748" s="31" t="s">
        <v>103</v>
      </c>
      <c r="AQ748" s="7">
        <v>0</v>
      </c>
      <c r="AR748" s="31" t="s">
        <v>103</v>
      </c>
      <c r="AS748" s="7">
        <v>0</v>
      </c>
      <c r="AT748" s="3" t="s">
        <v>103</v>
      </c>
      <c r="AU748" s="7">
        <v>0</v>
      </c>
      <c r="AV748" s="3" t="s">
        <v>103</v>
      </c>
      <c r="AW748" s="7">
        <v>0</v>
      </c>
      <c r="AX748" s="3" t="s">
        <v>103</v>
      </c>
      <c r="AY748" s="7">
        <v>0</v>
      </c>
      <c r="AZ748" s="3" t="s">
        <v>103</v>
      </c>
      <c r="BA748" s="31">
        <v>0</v>
      </c>
      <c r="BB748" s="13" t="s">
        <v>103</v>
      </c>
      <c r="BC748" s="3">
        <f t="shared" si="43"/>
        <v>-27</v>
      </c>
      <c r="BD748" s="8">
        <f t="shared" si="44"/>
        <v>29346231</v>
      </c>
      <c r="BE748" s="43">
        <v>0</v>
      </c>
      <c r="BF748" s="43">
        <v>0</v>
      </c>
      <c r="BG748" s="43">
        <v>0</v>
      </c>
      <c r="BH748" s="43">
        <v>0</v>
      </c>
      <c r="BI748" s="17">
        <v>45291</v>
      </c>
      <c r="BJ748" s="17">
        <v>45264</v>
      </c>
      <c r="BK748" s="184">
        <f t="shared" ca="1" si="45"/>
        <v>-865</v>
      </c>
      <c r="BL748" s="9" t="s">
        <v>127</v>
      </c>
      <c r="BM748" s="9" t="s">
        <v>95</v>
      </c>
      <c r="BN748" s="9" t="s">
        <v>107</v>
      </c>
      <c r="BO748" s="9" t="s">
        <v>7487</v>
      </c>
      <c r="BP748" s="9">
        <v>0</v>
      </c>
      <c r="BQ748" s="10" t="s">
        <v>109</v>
      </c>
      <c r="BR748" s="17">
        <v>45180</v>
      </c>
      <c r="BS748" s="9" t="s">
        <v>7488</v>
      </c>
      <c r="BT748" s="17">
        <v>45181</v>
      </c>
      <c r="BU748" s="34" t="s">
        <v>7489</v>
      </c>
      <c r="BV748" s="10" t="s">
        <v>7490</v>
      </c>
      <c r="BW748" s="9" t="s">
        <v>113</v>
      </c>
      <c r="BX748" s="9" t="s">
        <v>114</v>
      </c>
      <c r="BY748" s="9" t="s">
        <v>103</v>
      </c>
      <c r="BZ748" s="10" t="s">
        <v>142</v>
      </c>
      <c r="CA748" s="10" t="s">
        <v>103</v>
      </c>
      <c r="CB748" s="9" t="s">
        <v>160</v>
      </c>
      <c r="CC748" s="170" t="s">
        <v>7491</v>
      </c>
      <c r="CD748" s="10" t="s">
        <v>7492</v>
      </c>
      <c r="CE748" s="12">
        <v>45265</v>
      </c>
      <c r="CF748" s="175"/>
      <c r="CG748" s="175"/>
      <c r="CH748" s="182" t="s">
        <v>1055</v>
      </c>
      <c r="CI748" s="182" t="s">
        <v>246</v>
      </c>
      <c r="CJ748" s="182" t="s">
        <v>727</v>
      </c>
      <c r="CK748" s="182" t="s">
        <v>727</v>
      </c>
    </row>
    <row r="749" spans="1:89" ht="72" x14ac:dyDescent="0.25">
      <c r="A749" s="140">
        <v>879</v>
      </c>
      <c r="B749" s="10" t="s">
        <v>7493</v>
      </c>
      <c r="C749" s="9" t="s">
        <v>7494</v>
      </c>
      <c r="D749" s="3" t="s">
        <v>1729</v>
      </c>
      <c r="E749" s="4">
        <v>45173</v>
      </c>
      <c r="F749" s="10" t="s">
        <v>7495</v>
      </c>
      <c r="G749" s="10" t="s">
        <v>91</v>
      </c>
      <c r="H749" s="11" t="s">
        <v>92</v>
      </c>
      <c r="I749" s="11" t="s">
        <v>93</v>
      </c>
      <c r="J749" s="19">
        <v>1006409434</v>
      </c>
      <c r="K749" s="9">
        <v>3</v>
      </c>
      <c r="L749" s="9" t="s">
        <v>94</v>
      </c>
      <c r="M749" s="3" t="s">
        <v>95</v>
      </c>
      <c r="N749" s="10" t="s">
        <v>1497</v>
      </c>
      <c r="O749" s="10" t="s">
        <v>97</v>
      </c>
      <c r="P749" s="3" t="s">
        <v>98</v>
      </c>
      <c r="Q749" s="9" t="s">
        <v>99</v>
      </c>
      <c r="R749" s="10" t="s">
        <v>718</v>
      </c>
      <c r="S749" s="10" t="s">
        <v>719</v>
      </c>
      <c r="T749" s="10">
        <v>51976278</v>
      </c>
      <c r="U749" s="11" t="s">
        <v>718</v>
      </c>
      <c r="V749" s="3" t="s">
        <v>103</v>
      </c>
      <c r="W749" s="3" t="s">
        <v>103</v>
      </c>
      <c r="X749" s="3" t="s">
        <v>103</v>
      </c>
      <c r="Y749" s="9" t="s">
        <v>104</v>
      </c>
      <c r="Z749" s="18">
        <v>13964772</v>
      </c>
      <c r="AA749" s="9" t="s">
        <v>103</v>
      </c>
      <c r="AB749" s="9" t="s">
        <v>103</v>
      </c>
      <c r="AC749" s="107">
        <v>3491193</v>
      </c>
      <c r="AD749" s="6" t="s">
        <v>103</v>
      </c>
      <c r="AE749" s="9">
        <v>106923</v>
      </c>
      <c r="AF749" s="9">
        <v>507423</v>
      </c>
      <c r="AG749" s="19">
        <v>2022011000068</v>
      </c>
      <c r="AH749" s="17">
        <v>45177</v>
      </c>
      <c r="AI749" s="17">
        <v>45180</v>
      </c>
      <c r="AJ749" s="31" t="s">
        <v>103</v>
      </c>
      <c r="AK749" s="31" t="s">
        <v>103</v>
      </c>
      <c r="AL749" s="32" t="s">
        <v>103</v>
      </c>
      <c r="AM749" s="31" t="s">
        <v>103</v>
      </c>
      <c r="AN749" s="33" t="s">
        <v>103</v>
      </c>
      <c r="AO749" s="7">
        <v>-1163733</v>
      </c>
      <c r="AP749" s="20">
        <v>45287</v>
      </c>
      <c r="AQ749" s="7">
        <v>5718567</v>
      </c>
      <c r="AR749" s="20">
        <v>45287</v>
      </c>
      <c r="AS749" s="7">
        <v>0</v>
      </c>
      <c r="AT749" s="3" t="s">
        <v>103</v>
      </c>
      <c r="AU749" s="7">
        <v>0</v>
      </c>
      <c r="AV749" s="3" t="s">
        <v>103</v>
      </c>
      <c r="AW749" s="7">
        <v>0</v>
      </c>
      <c r="AX749" s="3" t="s">
        <v>103</v>
      </c>
      <c r="AY749" s="7">
        <v>0</v>
      </c>
      <c r="AZ749" s="3" t="s">
        <v>103</v>
      </c>
      <c r="BA749" s="10">
        <v>1</v>
      </c>
      <c r="BB749" s="20">
        <v>45287</v>
      </c>
      <c r="BC749" s="3">
        <f t="shared" si="43"/>
        <v>46</v>
      </c>
      <c r="BD749" s="8">
        <f t="shared" si="44"/>
        <v>18519606</v>
      </c>
      <c r="BE749" s="154">
        <f>BF749+BG749+BH749</f>
        <v>5718567</v>
      </c>
      <c r="BF749" s="7">
        <v>5718567</v>
      </c>
      <c r="BG749" s="7">
        <v>0</v>
      </c>
      <c r="BH749" s="7">
        <v>0</v>
      </c>
      <c r="BI749" s="17">
        <v>45291</v>
      </c>
      <c r="BJ749" s="17">
        <v>45337</v>
      </c>
      <c r="BK749" s="184">
        <f t="shared" ca="1" si="45"/>
        <v>-792</v>
      </c>
      <c r="BL749" s="9" t="s">
        <v>127</v>
      </c>
      <c r="BM749" s="9" t="s">
        <v>95</v>
      </c>
      <c r="BN749" s="9" t="s">
        <v>107</v>
      </c>
      <c r="BO749" s="9" t="s">
        <v>7496</v>
      </c>
      <c r="BP749" s="9">
        <v>0</v>
      </c>
      <c r="BQ749" s="10" t="s">
        <v>109</v>
      </c>
      <c r="BR749" s="17">
        <v>45177</v>
      </c>
      <c r="BS749" s="9" t="s">
        <v>7497</v>
      </c>
      <c r="BT749" s="17">
        <v>45180</v>
      </c>
      <c r="BU749" s="2" t="s">
        <v>7498</v>
      </c>
      <c r="BV749" s="10" t="s">
        <v>7499</v>
      </c>
      <c r="BW749" s="9" t="s">
        <v>113</v>
      </c>
      <c r="BX749" s="11" t="s">
        <v>258</v>
      </c>
      <c r="BY749" s="9" t="s">
        <v>103</v>
      </c>
      <c r="BZ749" s="10" t="s">
        <v>1266</v>
      </c>
      <c r="CA749" s="10" t="s">
        <v>103</v>
      </c>
      <c r="CB749" s="9" t="s">
        <v>117</v>
      </c>
      <c r="CC749" s="11" t="s">
        <v>7500</v>
      </c>
      <c r="CD749" s="10" t="s">
        <v>7501</v>
      </c>
      <c r="CE749" s="12" t="s">
        <v>103</v>
      </c>
      <c r="CF749" s="175"/>
      <c r="CG749" s="175"/>
      <c r="CH749" s="182" t="s">
        <v>726</v>
      </c>
      <c r="CI749" s="182" t="s">
        <v>246</v>
      </c>
      <c r="CJ749" s="182" t="s">
        <v>727</v>
      </c>
      <c r="CK749" s="182" t="s">
        <v>728</v>
      </c>
    </row>
    <row r="750" spans="1:89" ht="90" x14ac:dyDescent="0.25">
      <c r="A750" s="140">
        <v>789</v>
      </c>
      <c r="B750" s="2" t="s">
        <v>7502</v>
      </c>
      <c r="C750" s="3" t="s">
        <v>7503</v>
      </c>
      <c r="D750" s="3" t="s">
        <v>482</v>
      </c>
      <c r="E750" s="4">
        <v>45174</v>
      </c>
      <c r="F750" s="2" t="s">
        <v>7504</v>
      </c>
      <c r="G750" s="2" t="s">
        <v>91</v>
      </c>
      <c r="H750" s="11" t="s">
        <v>92</v>
      </c>
      <c r="I750" s="11" t="s">
        <v>93</v>
      </c>
      <c r="J750" s="5">
        <v>26502551</v>
      </c>
      <c r="K750" s="3">
        <v>6</v>
      </c>
      <c r="L750" s="3" t="s">
        <v>94</v>
      </c>
      <c r="M750" s="3" t="s">
        <v>7505</v>
      </c>
      <c r="N750" s="2" t="s">
        <v>7506</v>
      </c>
      <c r="O750" s="2" t="s">
        <v>384</v>
      </c>
      <c r="P750" s="3" t="s">
        <v>98</v>
      </c>
      <c r="Q750" s="3" t="s">
        <v>99</v>
      </c>
      <c r="R750" s="10" t="s">
        <v>744</v>
      </c>
      <c r="S750" s="10" t="s">
        <v>745</v>
      </c>
      <c r="T750" s="10">
        <v>45761628</v>
      </c>
      <c r="U750" s="29" t="s">
        <v>744</v>
      </c>
      <c r="V750" s="3" t="s">
        <v>103</v>
      </c>
      <c r="W750" s="3" t="s">
        <v>103</v>
      </c>
      <c r="X750" s="3" t="s">
        <v>103</v>
      </c>
      <c r="Y750" s="3" t="s">
        <v>104</v>
      </c>
      <c r="Z750" s="6">
        <v>29599215</v>
      </c>
      <c r="AA750" s="3" t="s">
        <v>103</v>
      </c>
      <c r="AB750" s="3" t="s">
        <v>103</v>
      </c>
      <c r="AC750" s="6">
        <v>7589549</v>
      </c>
      <c r="AD750" s="6" t="s">
        <v>103</v>
      </c>
      <c r="AE750" s="3">
        <v>98323</v>
      </c>
      <c r="AF750" s="3">
        <v>505623</v>
      </c>
      <c r="AG750" s="5">
        <v>2022011000068</v>
      </c>
      <c r="AH750" s="4">
        <v>45176</v>
      </c>
      <c r="AI750" s="4">
        <v>45177</v>
      </c>
      <c r="AJ750" s="31" t="s">
        <v>103</v>
      </c>
      <c r="AK750" s="31" t="s">
        <v>103</v>
      </c>
      <c r="AL750" s="32" t="s">
        <v>103</v>
      </c>
      <c r="AM750" s="31" t="s">
        <v>103</v>
      </c>
      <c r="AN750" s="33" t="s">
        <v>103</v>
      </c>
      <c r="AO750" s="130">
        <v>-1011936</v>
      </c>
      <c r="AP750" s="39">
        <v>45289</v>
      </c>
      <c r="AQ750" s="130">
        <v>12431672</v>
      </c>
      <c r="AR750" s="39">
        <v>45289</v>
      </c>
      <c r="AS750" s="7">
        <v>0</v>
      </c>
      <c r="AT750" s="3" t="s">
        <v>103</v>
      </c>
      <c r="AU750" s="7">
        <v>0</v>
      </c>
      <c r="AV750" s="3" t="s">
        <v>103</v>
      </c>
      <c r="AW750" s="7">
        <v>0</v>
      </c>
      <c r="AX750" s="3" t="s">
        <v>103</v>
      </c>
      <c r="AY750" s="7">
        <v>0</v>
      </c>
      <c r="AZ750" s="3" t="s">
        <v>103</v>
      </c>
      <c r="BA750" s="31">
        <v>1</v>
      </c>
      <c r="BB750" s="39">
        <v>45289</v>
      </c>
      <c r="BC750" s="3">
        <f t="shared" si="43"/>
        <v>46</v>
      </c>
      <c r="BD750" s="8">
        <f t="shared" si="44"/>
        <v>41018951</v>
      </c>
      <c r="BE750" s="154">
        <f>BF750+BG750+BH750</f>
        <v>12431672</v>
      </c>
      <c r="BF750" s="130">
        <v>12431672</v>
      </c>
      <c r="BG750" s="7">
        <v>0</v>
      </c>
      <c r="BH750" s="7">
        <v>0</v>
      </c>
      <c r="BI750" s="4">
        <v>45291</v>
      </c>
      <c r="BJ750" s="4">
        <v>45337</v>
      </c>
      <c r="BK750" s="183">
        <f t="shared" ca="1" si="45"/>
        <v>-792</v>
      </c>
      <c r="BL750" s="3" t="s">
        <v>127</v>
      </c>
      <c r="BM750" s="3" t="s">
        <v>1890</v>
      </c>
      <c r="BN750" s="3" t="s">
        <v>107</v>
      </c>
      <c r="BO750" s="3" t="s">
        <v>7507</v>
      </c>
      <c r="BP750" s="3">
        <v>0</v>
      </c>
      <c r="BQ750" s="2" t="s">
        <v>109</v>
      </c>
      <c r="BR750" s="4">
        <v>45176</v>
      </c>
      <c r="BS750" s="3" t="s">
        <v>7508</v>
      </c>
      <c r="BT750" s="4">
        <v>45177</v>
      </c>
      <c r="BU750" s="2" t="s">
        <v>7509</v>
      </c>
      <c r="BV750" s="2" t="s">
        <v>7510</v>
      </c>
      <c r="BW750" s="124" t="s">
        <v>113</v>
      </c>
      <c r="BX750" s="11" t="s">
        <v>258</v>
      </c>
      <c r="BY750" s="13" t="s">
        <v>103</v>
      </c>
      <c r="BZ750" s="2" t="s">
        <v>142</v>
      </c>
      <c r="CA750" s="13" t="s">
        <v>103</v>
      </c>
      <c r="CB750" s="3" t="s">
        <v>117</v>
      </c>
      <c r="CC750" s="78" t="s">
        <v>7511</v>
      </c>
      <c r="CD750" s="85" t="s">
        <v>7512</v>
      </c>
      <c r="CE750" s="12" t="s">
        <v>103</v>
      </c>
      <c r="CF750" s="175"/>
      <c r="CG750" s="175"/>
      <c r="CH750" s="182" t="s">
        <v>245</v>
      </c>
      <c r="CI750" s="182" t="s">
        <v>246</v>
      </c>
      <c r="CJ750" s="182" t="s">
        <v>99</v>
      </c>
      <c r="CK750" s="182" t="s">
        <v>247</v>
      </c>
    </row>
    <row r="751" spans="1:89" ht="90" x14ac:dyDescent="0.25">
      <c r="A751" s="140">
        <v>770</v>
      </c>
      <c r="B751" s="10" t="s">
        <v>7513</v>
      </c>
      <c r="C751" s="9" t="s">
        <v>7514</v>
      </c>
      <c r="D751" s="3" t="s">
        <v>1408</v>
      </c>
      <c r="E751" s="4">
        <v>45176</v>
      </c>
      <c r="F751" s="10" t="s">
        <v>837</v>
      </c>
      <c r="G751" s="10" t="s">
        <v>91</v>
      </c>
      <c r="H751" s="11" t="s">
        <v>92</v>
      </c>
      <c r="I751" s="11" t="s">
        <v>93</v>
      </c>
      <c r="J751" s="19">
        <v>79900921</v>
      </c>
      <c r="K751" s="9">
        <v>8</v>
      </c>
      <c r="L751" s="9" t="s">
        <v>94</v>
      </c>
      <c r="M751" s="3" t="s">
        <v>95</v>
      </c>
      <c r="N751" s="10" t="s">
        <v>7515</v>
      </c>
      <c r="O751" s="10" t="s">
        <v>97</v>
      </c>
      <c r="P751" s="3" t="s">
        <v>98</v>
      </c>
      <c r="Q751" s="9" t="s">
        <v>99</v>
      </c>
      <c r="R751" s="10" t="s">
        <v>783</v>
      </c>
      <c r="S751" s="10" t="s">
        <v>2121</v>
      </c>
      <c r="T751" s="28">
        <v>52021909</v>
      </c>
      <c r="U751" s="10" t="s">
        <v>783</v>
      </c>
      <c r="V751" s="3" t="s">
        <v>103</v>
      </c>
      <c r="W751" s="3" t="s">
        <v>103</v>
      </c>
      <c r="X751" s="3" t="s">
        <v>103</v>
      </c>
      <c r="Y751" s="9" t="s">
        <v>104</v>
      </c>
      <c r="Z751" s="18">
        <v>43032024</v>
      </c>
      <c r="AA751" s="9" t="s">
        <v>103</v>
      </c>
      <c r="AB751" s="9" t="s">
        <v>103</v>
      </c>
      <c r="AC751" s="18">
        <v>10758006</v>
      </c>
      <c r="AD751" s="6" t="s">
        <v>103</v>
      </c>
      <c r="AE751" s="9">
        <v>106823</v>
      </c>
      <c r="AF751" s="9">
        <v>507523</v>
      </c>
      <c r="AG751" s="19">
        <v>2022011000049</v>
      </c>
      <c r="AH751" s="17">
        <v>45177</v>
      </c>
      <c r="AI751" s="17">
        <v>45180</v>
      </c>
      <c r="AJ751" s="31" t="s">
        <v>103</v>
      </c>
      <c r="AK751" s="31" t="s">
        <v>103</v>
      </c>
      <c r="AL751" s="32" t="s">
        <v>103</v>
      </c>
      <c r="AM751" s="31" t="s">
        <v>103</v>
      </c>
      <c r="AN751" s="33" t="s">
        <v>103</v>
      </c>
      <c r="AO751" s="7">
        <v>0</v>
      </c>
      <c r="AP751" s="31" t="s">
        <v>103</v>
      </c>
      <c r="AQ751" s="7">
        <v>0</v>
      </c>
      <c r="AR751" s="31" t="s">
        <v>103</v>
      </c>
      <c r="AS751" s="7">
        <v>0</v>
      </c>
      <c r="AT751" s="3" t="s">
        <v>103</v>
      </c>
      <c r="AU751" s="7">
        <v>0</v>
      </c>
      <c r="AV751" s="3" t="s">
        <v>103</v>
      </c>
      <c r="AW751" s="7">
        <v>0</v>
      </c>
      <c r="AX751" s="3" t="s">
        <v>103</v>
      </c>
      <c r="AY751" s="7">
        <v>0</v>
      </c>
      <c r="AZ751" s="3" t="s">
        <v>103</v>
      </c>
      <c r="BA751" s="31">
        <v>0</v>
      </c>
      <c r="BB751" s="13" t="s">
        <v>103</v>
      </c>
      <c r="BC751" s="3">
        <f t="shared" si="43"/>
        <v>0</v>
      </c>
      <c r="BD751" s="8">
        <f t="shared" si="44"/>
        <v>43032024</v>
      </c>
      <c r="BE751" s="43">
        <v>0</v>
      </c>
      <c r="BF751" s="43">
        <v>0</v>
      </c>
      <c r="BG751" s="43">
        <v>0</v>
      </c>
      <c r="BH751" s="43">
        <v>0</v>
      </c>
      <c r="BI751" s="17">
        <v>45291</v>
      </c>
      <c r="BJ751" s="17">
        <v>45291</v>
      </c>
      <c r="BK751" s="184">
        <f t="shared" ca="1" si="45"/>
        <v>-838</v>
      </c>
      <c r="BL751" s="9" t="s">
        <v>127</v>
      </c>
      <c r="BM751" s="9" t="s">
        <v>95</v>
      </c>
      <c r="BN751" s="9" t="s">
        <v>107</v>
      </c>
      <c r="BO751" s="9" t="s">
        <v>7516</v>
      </c>
      <c r="BP751" s="9">
        <v>0</v>
      </c>
      <c r="BQ751" s="10" t="s">
        <v>109</v>
      </c>
      <c r="BR751" s="17">
        <v>45177</v>
      </c>
      <c r="BS751" s="9" t="s">
        <v>7517</v>
      </c>
      <c r="BT751" s="17">
        <v>45177</v>
      </c>
      <c r="BU751" s="10" t="s">
        <v>7518</v>
      </c>
      <c r="BV751" s="9" t="s">
        <v>131</v>
      </c>
      <c r="BW751" s="9" t="s">
        <v>113</v>
      </c>
      <c r="BX751" s="10" t="s">
        <v>132</v>
      </c>
      <c r="BY751" s="9" t="s">
        <v>103</v>
      </c>
      <c r="BZ751" s="11" t="s">
        <v>788</v>
      </c>
      <c r="CA751" s="9" t="s">
        <v>103</v>
      </c>
      <c r="CB751" s="9" t="s">
        <v>160</v>
      </c>
      <c r="CC751" s="9" t="s">
        <v>843</v>
      </c>
      <c r="CD751" s="129" t="s">
        <v>7519</v>
      </c>
      <c r="CE751" s="12" t="s">
        <v>103</v>
      </c>
      <c r="CF751" s="175"/>
      <c r="CG751" s="175"/>
      <c r="CH751" s="182" t="s">
        <v>791</v>
      </c>
      <c r="CI751" s="182" t="s">
        <v>121</v>
      </c>
      <c r="CJ751" s="182" t="s">
        <v>99</v>
      </c>
      <c r="CK751" s="182" t="s">
        <v>792</v>
      </c>
    </row>
    <row r="752" spans="1:89" ht="90" x14ac:dyDescent="0.25">
      <c r="A752" s="140">
        <v>257</v>
      </c>
      <c r="B752" s="11" t="s">
        <v>7520</v>
      </c>
      <c r="C752" s="3" t="s">
        <v>7521</v>
      </c>
      <c r="D752" s="3" t="s">
        <v>1729</v>
      </c>
      <c r="E752" s="4">
        <v>45176</v>
      </c>
      <c r="F752" s="2" t="s">
        <v>7522</v>
      </c>
      <c r="G752" s="2" t="s">
        <v>6734</v>
      </c>
      <c r="H752" s="11" t="s">
        <v>1452</v>
      </c>
      <c r="I752" s="2" t="s">
        <v>1453</v>
      </c>
      <c r="J752" s="5">
        <v>901743301</v>
      </c>
      <c r="K752" s="3">
        <v>9</v>
      </c>
      <c r="L752" s="3" t="s">
        <v>1735</v>
      </c>
      <c r="M752" s="3" t="s">
        <v>95</v>
      </c>
      <c r="N752" s="10" t="s">
        <v>7523</v>
      </c>
      <c r="O752" s="2" t="s">
        <v>97</v>
      </c>
      <c r="P752" s="3" t="s">
        <v>336</v>
      </c>
      <c r="Q752" s="3" t="s">
        <v>179</v>
      </c>
      <c r="R752" s="10" t="s">
        <v>978</v>
      </c>
      <c r="S752" s="2" t="s">
        <v>979</v>
      </c>
      <c r="T752" s="2">
        <v>80749065</v>
      </c>
      <c r="U752" s="2" t="s">
        <v>978</v>
      </c>
      <c r="V752" s="2" t="s">
        <v>1411</v>
      </c>
      <c r="W752" s="3" t="s">
        <v>103</v>
      </c>
      <c r="X752" s="3" t="s">
        <v>103</v>
      </c>
      <c r="Y752" s="3" t="s">
        <v>185</v>
      </c>
      <c r="Z752" s="6">
        <v>137000000</v>
      </c>
      <c r="AA752" s="3" t="s">
        <v>103</v>
      </c>
      <c r="AB752" s="3" t="s">
        <v>103</v>
      </c>
      <c r="AC752" s="6" t="s">
        <v>7354</v>
      </c>
      <c r="AD752" s="6" t="s">
        <v>103</v>
      </c>
      <c r="AE752" s="3">
        <v>96023</v>
      </c>
      <c r="AF752" s="3">
        <v>519723</v>
      </c>
      <c r="AG752" s="5" t="s">
        <v>103</v>
      </c>
      <c r="AH752" s="4">
        <v>45181</v>
      </c>
      <c r="AI752" s="83">
        <v>45183</v>
      </c>
      <c r="AJ752" s="31" t="s">
        <v>103</v>
      </c>
      <c r="AK752" s="31" t="s">
        <v>103</v>
      </c>
      <c r="AL752" s="32" t="s">
        <v>103</v>
      </c>
      <c r="AM752" s="31" t="s">
        <v>103</v>
      </c>
      <c r="AN752" s="33" t="s">
        <v>103</v>
      </c>
      <c r="AO752" s="7">
        <v>0</v>
      </c>
      <c r="AP752" s="31" t="s">
        <v>103</v>
      </c>
      <c r="AQ752" s="7">
        <v>0</v>
      </c>
      <c r="AR752" s="31" t="s">
        <v>103</v>
      </c>
      <c r="AS752" s="7">
        <v>0</v>
      </c>
      <c r="AT752" s="3" t="s">
        <v>103</v>
      </c>
      <c r="AU752" s="7">
        <v>0</v>
      </c>
      <c r="AV752" s="3" t="s">
        <v>103</v>
      </c>
      <c r="AW752" s="7">
        <v>0</v>
      </c>
      <c r="AX752" s="3" t="s">
        <v>103</v>
      </c>
      <c r="AY752" s="7">
        <v>0</v>
      </c>
      <c r="AZ752" s="3" t="s">
        <v>103</v>
      </c>
      <c r="BA752" s="31">
        <v>0</v>
      </c>
      <c r="BB752" s="3" t="s">
        <v>103</v>
      </c>
      <c r="BC752" s="3">
        <f t="shared" si="43"/>
        <v>0</v>
      </c>
      <c r="BD752" s="8">
        <f t="shared" si="44"/>
        <v>137000000</v>
      </c>
      <c r="BE752" s="43">
        <v>0</v>
      </c>
      <c r="BF752" s="43">
        <v>0</v>
      </c>
      <c r="BG752" s="43">
        <v>0</v>
      </c>
      <c r="BH752" s="43">
        <v>0</v>
      </c>
      <c r="BI752" s="4">
        <v>45291</v>
      </c>
      <c r="BJ752" s="4">
        <v>45291</v>
      </c>
      <c r="BK752" s="183">
        <f t="shared" ca="1" si="45"/>
        <v>-838</v>
      </c>
      <c r="BL752" s="3" t="s">
        <v>106</v>
      </c>
      <c r="BM752" s="3" t="s">
        <v>95</v>
      </c>
      <c r="BN752" s="3" t="s">
        <v>107</v>
      </c>
      <c r="BO752" s="3" t="s">
        <v>7524</v>
      </c>
      <c r="BP752" s="3">
        <v>0</v>
      </c>
      <c r="BQ752" s="2" t="s">
        <v>109</v>
      </c>
      <c r="BR752" s="4">
        <v>45177</v>
      </c>
      <c r="BS752" s="3" t="s">
        <v>7525</v>
      </c>
      <c r="BT752" s="4">
        <v>45182</v>
      </c>
      <c r="BU752" s="2" t="s">
        <v>7526</v>
      </c>
      <c r="BV752" s="38" t="s">
        <v>7527</v>
      </c>
      <c r="BW752" s="9" t="s">
        <v>113</v>
      </c>
      <c r="BX752" s="10" t="s">
        <v>132</v>
      </c>
      <c r="BY752" s="9" t="s">
        <v>103</v>
      </c>
      <c r="BZ752" s="29" t="s">
        <v>103</v>
      </c>
      <c r="CA752" s="29" t="s">
        <v>103</v>
      </c>
      <c r="CB752" s="13" t="s">
        <v>103</v>
      </c>
      <c r="CC752" s="13" t="s">
        <v>103</v>
      </c>
      <c r="CD752" s="34" t="s">
        <v>7528</v>
      </c>
      <c r="CE752" s="12">
        <v>45526</v>
      </c>
      <c r="CF752" s="175"/>
      <c r="CG752" s="175"/>
      <c r="CH752" s="182" t="s">
        <v>987</v>
      </c>
      <c r="CI752" s="182" t="s">
        <v>121</v>
      </c>
      <c r="CJ752" s="182" t="s">
        <v>99</v>
      </c>
      <c r="CK752" s="182" t="s">
        <v>179</v>
      </c>
    </row>
    <row r="753" spans="1:89" ht="72" x14ac:dyDescent="0.25">
      <c r="A753" s="140">
        <v>844</v>
      </c>
      <c r="B753" s="2" t="s">
        <v>7529</v>
      </c>
      <c r="C753" s="3" t="s">
        <v>7530</v>
      </c>
      <c r="D753" s="3" t="s">
        <v>321</v>
      </c>
      <c r="E753" s="4">
        <v>45181</v>
      </c>
      <c r="F753" s="2" t="s">
        <v>7531</v>
      </c>
      <c r="G753" s="2" t="s">
        <v>91</v>
      </c>
      <c r="H753" s="2" t="s">
        <v>92</v>
      </c>
      <c r="I753" s="2" t="s">
        <v>7532</v>
      </c>
      <c r="J753" s="5">
        <v>444275</v>
      </c>
      <c r="K753" s="3">
        <v>3</v>
      </c>
      <c r="L753" s="3" t="s">
        <v>94</v>
      </c>
      <c r="M753" s="3" t="s">
        <v>95</v>
      </c>
      <c r="N753" s="2" t="s">
        <v>1527</v>
      </c>
      <c r="O753" s="2" t="s">
        <v>384</v>
      </c>
      <c r="P753" s="3" t="s">
        <v>98</v>
      </c>
      <c r="Q753" s="3" t="s">
        <v>99</v>
      </c>
      <c r="R753" s="10" t="s">
        <v>238</v>
      </c>
      <c r="S753" s="10" t="s">
        <v>1529</v>
      </c>
      <c r="T753" s="24">
        <v>79326990</v>
      </c>
      <c r="U753" s="10" t="s">
        <v>1004</v>
      </c>
      <c r="V753" s="3" t="s">
        <v>103</v>
      </c>
      <c r="W753" s="3" t="s">
        <v>103</v>
      </c>
      <c r="X753" s="10" t="s">
        <v>1400</v>
      </c>
      <c r="Y753" s="3" t="s">
        <v>104</v>
      </c>
      <c r="Z753" s="6">
        <v>43564011</v>
      </c>
      <c r="AA753" s="3" t="s">
        <v>103</v>
      </c>
      <c r="AB753" s="3" t="s">
        <v>103</v>
      </c>
      <c r="AC753" s="6">
        <v>12446862</v>
      </c>
      <c r="AD753" s="6" t="s">
        <v>103</v>
      </c>
      <c r="AE753" s="3">
        <v>100323</v>
      </c>
      <c r="AF753" s="3" t="s">
        <v>7533</v>
      </c>
      <c r="AG753" s="5" t="s">
        <v>221</v>
      </c>
      <c r="AH753" s="4">
        <v>45184</v>
      </c>
      <c r="AI753" s="25">
        <v>45187</v>
      </c>
      <c r="AJ753" s="31" t="s">
        <v>103</v>
      </c>
      <c r="AK753" s="31" t="s">
        <v>103</v>
      </c>
      <c r="AL753" s="32" t="s">
        <v>103</v>
      </c>
      <c r="AM753" s="31" t="s">
        <v>103</v>
      </c>
      <c r="AN753" s="33" t="s">
        <v>103</v>
      </c>
      <c r="AO753" s="7">
        <v>0</v>
      </c>
      <c r="AP753" s="31" t="s">
        <v>103</v>
      </c>
      <c r="AQ753" s="7">
        <v>0</v>
      </c>
      <c r="AR753" s="31" t="s">
        <v>103</v>
      </c>
      <c r="AS753" s="7">
        <v>0</v>
      </c>
      <c r="AT753" s="3" t="s">
        <v>103</v>
      </c>
      <c r="AU753" s="7">
        <v>0</v>
      </c>
      <c r="AV753" s="3" t="s">
        <v>103</v>
      </c>
      <c r="AW753" s="7">
        <v>0</v>
      </c>
      <c r="AX753" s="3" t="s">
        <v>103</v>
      </c>
      <c r="AY753" s="7">
        <v>0</v>
      </c>
      <c r="AZ753" s="3" t="s">
        <v>103</v>
      </c>
      <c r="BA753" s="31">
        <v>0</v>
      </c>
      <c r="BB753" s="13" t="s">
        <v>103</v>
      </c>
      <c r="BC753" s="3">
        <f t="shared" si="43"/>
        <v>0</v>
      </c>
      <c r="BD753" s="8">
        <f t="shared" si="44"/>
        <v>43564011</v>
      </c>
      <c r="BE753" s="43">
        <v>0</v>
      </c>
      <c r="BF753" s="43">
        <v>0</v>
      </c>
      <c r="BG753" s="43">
        <v>0</v>
      </c>
      <c r="BH753" s="43">
        <v>0</v>
      </c>
      <c r="BI753" s="4">
        <v>45291</v>
      </c>
      <c r="BJ753" s="4">
        <v>45291</v>
      </c>
      <c r="BK753" s="183">
        <f t="shared" ref="BK753:BK784" ca="1" si="46">BJ753-TODAY()</f>
        <v>-838</v>
      </c>
      <c r="BL753" s="3" t="s">
        <v>127</v>
      </c>
      <c r="BM753" s="3" t="s">
        <v>95</v>
      </c>
      <c r="BN753" s="13" t="s">
        <v>107</v>
      </c>
      <c r="BO753" s="3" t="s">
        <v>7534</v>
      </c>
      <c r="BP753" s="3">
        <v>0</v>
      </c>
      <c r="BQ753" s="2" t="s">
        <v>109</v>
      </c>
      <c r="BR753" s="4">
        <v>45184</v>
      </c>
      <c r="BS753" s="3" t="s">
        <v>7535</v>
      </c>
      <c r="BT753" s="4">
        <v>45187</v>
      </c>
      <c r="BU753" s="10" t="s">
        <v>7536</v>
      </c>
      <c r="BV753" s="38" t="s">
        <v>131</v>
      </c>
      <c r="BW753" s="9" t="s">
        <v>113</v>
      </c>
      <c r="BX753" s="10" t="s">
        <v>132</v>
      </c>
      <c r="BY753" s="3" t="s">
        <v>103</v>
      </c>
      <c r="BZ753" s="2" t="s">
        <v>7537</v>
      </c>
      <c r="CA753" s="3" t="s">
        <v>103</v>
      </c>
      <c r="CB753" s="3" t="s">
        <v>160</v>
      </c>
      <c r="CC753" s="2" t="s">
        <v>7538</v>
      </c>
      <c r="CD753" s="2" t="s">
        <v>7539</v>
      </c>
      <c r="CE753" s="12" t="s">
        <v>103</v>
      </c>
      <c r="CF753" s="175"/>
      <c r="CG753" s="175"/>
      <c r="CH753" s="182" t="s">
        <v>1055</v>
      </c>
      <c r="CI753" s="182" t="s">
        <v>246</v>
      </c>
      <c r="CJ753" s="182" t="s">
        <v>727</v>
      </c>
      <c r="CK753" s="182" t="s">
        <v>727</v>
      </c>
    </row>
    <row r="754" spans="1:89" ht="72" x14ac:dyDescent="0.25">
      <c r="A754" s="140">
        <v>490</v>
      </c>
      <c r="B754" s="10" t="s">
        <v>7540</v>
      </c>
      <c r="C754" s="3" t="s">
        <v>7541</v>
      </c>
      <c r="D754" s="3" t="s">
        <v>1729</v>
      </c>
      <c r="E754" s="4">
        <v>45181</v>
      </c>
      <c r="F754" s="2" t="s">
        <v>7542</v>
      </c>
      <c r="G754" s="2" t="s">
        <v>91</v>
      </c>
      <c r="H754" s="11" t="s">
        <v>92</v>
      </c>
      <c r="I754" s="11" t="s">
        <v>93</v>
      </c>
      <c r="J754" s="5">
        <v>32759507</v>
      </c>
      <c r="K754" s="3">
        <v>7</v>
      </c>
      <c r="L754" s="3" t="s">
        <v>94</v>
      </c>
      <c r="M754" s="3" t="s">
        <v>756</v>
      </c>
      <c r="N754" s="2" t="s">
        <v>7543</v>
      </c>
      <c r="O754" s="2" t="s">
        <v>97</v>
      </c>
      <c r="P754" s="3" t="s">
        <v>98</v>
      </c>
      <c r="Q754" s="3" t="s">
        <v>99</v>
      </c>
      <c r="R754" s="10" t="s">
        <v>1130</v>
      </c>
      <c r="S754" s="2" t="s">
        <v>1131</v>
      </c>
      <c r="T754" s="2">
        <v>91226679</v>
      </c>
      <c r="U754" s="11" t="s">
        <v>1130</v>
      </c>
      <c r="V754" s="3" t="s">
        <v>103</v>
      </c>
      <c r="W754" s="3" t="s">
        <v>103</v>
      </c>
      <c r="X754" s="3" t="s">
        <v>103</v>
      </c>
      <c r="Y754" s="3" t="s">
        <v>104</v>
      </c>
      <c r="Z754" s="6">
        <v>30358196</v>
      </c>
      <c r="AA754" s="3" t="s">
        <v>103</v>
      </c>
      <c r="AB754" s="3" t="s">
        <v>103</v>
      </c>
      <c r="AC754" s="6">
        <v>7589549</v>
      </c>
      <c r="AD754" s="6" t="s">
        <v>103</v>
      </c>
      <c r="AE754" s="3">
        <v>104023</v>
      </c>
      <c r="AF754" s="3">
        <v>532923</v>
      </c>
      <c r="AG754" s="5">
        <v>2022011000057</v>
      </c>
      <c r="AH754" s="4">
        <v>45184</v>
      </c>
      <c r="AI754" s="4">
        <v>45188</v>
      </c>
      <c r="AJ754" s="31" t="s">
        <v>103</v>
      </c>
      <c r="AK754" s="31" t="s">
        <v>103</v>
      </c>
      <c r="AL754" s="32" t="s">
        <v>103</v>
      </c>
      <c r="AM754" s="31" t="s">
        <v>103</v>
      </c>
      <c r="AN754" s="33" t="s">
        <v>103</v>
      </c>
      <c r="AO754" s="7">
        <v>0</v>
      </c>
      <c r="AP754" s="31" t="s">
        <v>103</v>
      </c>
      <c r="AQ754" s="7">
        <v>0</v>
      </c>
      <c r="AR754" s="31" t="s">
        <v>103</v>
      </c>
      <c r="AS754" s="7">
        <v>0</v>
      </c>
      <c r="AT754" s="3" t="s">
        <v>103</v>
      </c>
      <c r="AU754" s="7">
        <v>0</v>
      </c>
      <c r="AV754" s="3" t="s">
        <v>103</v>
      </c>
      <c r="AW754" s="7">
        <v>0</v>
      </c>
      <c r="AX754" s="3" t="s">
        <v>103</v>
      </c>
      <c r="AY754" s="7">
        <v>0</v>
      </c>
      <c r="AZ754" s="3" t="s">
        <v>103</v>
      </c>
      <c r="BA754" s="31">
        <v>0</v>
      </c>
      <c r="BB754" s="13" t="s">
        <v>103</v>
      </c>
      <c r="BC754" s="3">
        <f t="shared" si="43"/>
        <v>0</v>
      </c>
      <c r="BD754" s="8">
        <f t="shared" si="44"/>
        <v>30358196</v>
      </c>
      <c r="BE754" s="43">
        <v>0</v>
      </c>
      <c r="BF754" s="43">
        <v>0</v>
      </c>
      <c r="BG754" s="43">
        <v>0</v>
      </c>
      <c r="BH754" s="43">
        <v>0</v>
      </c>
      <c r="BI754" s="4">
        <v>45291</v>
      </c>
      <c r="BJ754" s="4">
        <v>45291</v>
      </c>
      <c r="BK754" s="183">
        <f t="shared" ca="1" si="46"/>
        <v>-838</v>
      </c>
      <c r="BL754" s="3" t="s">
        <v>127</v>
      </c>
      <c r="BM754" s="3" t="s">
        <v>95</v>
      </c>
      <c r="BN754" s="3" t="s">
        <v>107</v>
      </c>
      <c r="BO754" s="3" t="s">
        <v>7544</v>
      </c>
      <c r="BP754" s="3">
        <v>0</v>
      </c>
      <c r="BQ754" s="2" t="s">
        <v>158</v>
      </c>
      <c r="BR754" s="4">
        <v>45187</v>
      </c>
      <c r="BS754" s="3" t="s">
        <v>7545</v>
      </c>
      <c r="BT754" s="4">
        <v>45187</v>
      </c>
      <c r="BU754" s="2" t="s">
        <v>7546</v>
      </c>
      <c r="BV754" s="3" t="s">
        <v>131</v>
      </c>
      <c r="BW754" s="9" t="s">
        <v>113</v>
      </c>
      <c r="BX754" s="10" t="s">
        <v>132</v>
      </c>
      <c r="BY754" s="13" t="s">
        <v>103</v>
      </c>
      <c r="BZ754" s="3" t="s">
        <v>142</v>
      </c>
      <c r="CA754" s="13" t="s">
        <v>103</v>
      </c>
      <c r="CB754" s="3" t="s">
        <v>117</v>
      </c>
      <c r="CC754" s="3" t="s">
        <v>7547</v>
      </c>
      <c r="CD754" s="2" t="s">
        <v>7548</v>
      </c>
      <c r="CE754" s="12" t="s">
        <v>103</v>
      </c>
      <c r="CF754" s="175"/>
      <c r="CG754" s="175"/>
      <c r="CH754" s="182" t="s">
        <v>726</v>
      </c>
      <c r="CI754" s="182" t="s">
        <v>246</v>
      </c>
      <c r="CJ754" s="182" t="s">
        <v>1137</v>
      </c>
      <c r="CK754" s="182" t="s">
        <v>1137</v>
      </c>
    </row>
    <row r="755" spans="1:89" ht="90" x14ac:dyDescent="0.25">
      <c r="A755" s="140">
        <v>817</v>
      </c>
      <c r="B755" s="2" t="s">
        <v>7549</v>
      </c>
      <c r="C755" s="3" t="s">
        <v>7550</v>
      </c>
      <c r="D755" s="3" t="s">
        <v>482</v>
      </c>
      <c r="E755" s="4">
        <v>45181</v>
      </c>
      <c r="F755" s="2" t="s">
        <v>7551</v>
      </c>
      <c r="G755" s="2" t="s">
        <v>91</v>
      </c>
      <c r="H755" s="11" t="s">
        <v>92</v>
      </c>
      <c r="I755" s="11" t="s">
        <v>93</v>
      </c>
      <c r="J755" s="5">
        <v>10011758</v>
      </c>
      <c r="K755" s="3">
        <v>8</v>
      </c>
      <c r="L755" s="3" t="s">
        <v>94</v>
      </c>
      <c r="M755" s="3" t="s">
        <v>1188</v>
      </c>
      <c r="N755" s="2" t="s">
        <v>7552</v>
      </c>
      <c r="O755" s="2" t="s">
        <v>97</v>
      </c>
      <c r="P755" s="3" t="s">
        <v>98</v>
      </c>
      <c r="Q755" s="3" t="s">
        <v>99</v>
      </c>
      <c r="R755" s="10" t="s">
        <v>522</v>
      </c>
      <c r="S755" s="2" t="s">
        <v>523</v>
      </c>
      <c r="T755" s="11">
        <v>79309847</v>
      </c>
      <c r="U755" s="2" t="s">
        <v>522</v>
      </c>
      <c r="V755" s="3" t="s">
        <v>103</v>
      </c>
      <c r="W755" s="3" t="s">
        <v>103</v>
      </c>
      <c r="X755" s="3" t="s">
        <v>103</v>
      </c>
      <c r="Y755" s="3" t="s">
        <v>104</v>
      </c>
      <c r="Z755" s="6">
        <v>30358196</v>
      </c>
      <c r="AA755" s="3" t="s">
        <v>103</v>
      </c>
      <c r="AB755" s="3" t="s">
        <v>103</v>
      </c>
      <c r="AC755" s="6">
        <v>7589549</v>
      </c>
      <c r="AD755" s="6" t="s">
        <v>103</v>
      </c>
      <c r="AE755" s="3">
        <v>100823</v>
      </c>
      <c r="AF755" s="3">
        <v>533023</v>
      </c>
      <c r="AG755" s="5" t="s">
        <v>221</v>
      </c>
      <c r="AH755" s="4">
        <v>45184</v>
      </c>
      <c r="AI755" s="25">
        <v>45189</v>
      </c>
      <c r="AJ755" s="31" t="s">
        <v>103</v>
      </c>
      <c r="AK755" s="31" t="s">
        <v>103</v>
      </c>
      <c r="AL755" s="32" t="s">
        <v>103</v>
      </c>
      <c r="AM755" s="31" t="s">
        <v>103</v>
      </c>
      <c r="AN755" s="33" t="s">
        <v>103</v>
      </c>
      <c r="AO755" s="7">
        <v>0</v>
      </c>
      <c r="AP755" s="31" t="s">
        <v>103</v>
      </c>
      <c r="AQ755" s="7">
        <v>0</v>
      </c>
      <c r="AR755" s="31" t="s">
        <v>103</v>
      </c>
      <c r="AS755" s="7">
        <v>0</v>
      </c>
      <c r="AT755" s="3" t="s">
        <v>103</v>
      </c>
      <c r="AU755" s="7">
        <v>0</v>
      </c>
      <c r="AV755" s="3" t="s">
        <v>103</v>
      </c>
      <c r="AW755" s="7">
        <v>0</v>
      </c>
      <c r="AX755" s="3" t="s">
        <v>103</v>
      </c>
      <c r="AY755" s="7">
        <v>0</v>
      </c>
      <c r="AZ755" s="3" t="s">
        <v>103</v>
      </c>
      <c r="BA755" s="31">
        <v>0</v>
      </c>
      <c r="BB755" s="13" t="s">
        <v>103</v>
      </c>
      <c r="BC755" s="3">
        <f t="shared" si="43"/>
        <v>0</v>
      </c>
      <c r="BD755" s="8">
        <f t="shared" si="44"/>
        <v>30358196</v>
      </c>
      <c r="BE755" s="43">
        <v>0</v>
      </c>
      <c r="BF755" s="43">
        <v>0</v>
      </c>
      <c r="BG755" s="43">
        <v>0</v>
      </c>
      <c r="BH755" s="43">
        <v>0</v>
      </c>
      <c r="BI755" s="4">
        <v>45291</v>
      </c>
      <c r="BJ755" s="4">
        <v>45291</v>
      </c>
      <c r="BK755" s="183">
        <f t="shared" ca="1" si="46"/>
        <v>-838</v>
      </c>
      <c r="BL755" s="3" t="s">
        <v>127</v>
      </c>
      <c r="BM755" s="3" t="s">
        <v>95</v>
      </c>
      <c r="BN755" s="13" t="s">
        <v>107</v>
      </c>
      <c r="BO755" s="3" t="s">
        <v>7553</v>
      </c>
      <c r="BP755" s="3">
        <v>0</v>
      </c>
      <c r="BQ755" s="2" t="s">
        <v>109</v>
      </c>
      <c r="BR755" s="4">
        <v>45189</v>
      </c>
      <c r="BS755" s="3" t="s">
        <v>7554</v>
      </c>
      <c r="BT755" s="4">
        <v>45189</v>
      </c>
      <c r="BU755" s="2" t="s">
        <v>7555</v>
      </c>
      <c r="BV755" s="2" t="s">
        <v>131</v>
      </c>
      <c r="BW755" s="124" t="s">
        <v>113</v>
      </c>
      <c r="BX755" s="10" t="s">
        <v>132</v>
      </c>
      <c r="BY755" s="3" t="s">
        <v>103</v>
      </c>
      <c r="BZ755" s="11" t="s">
        <v>788</v>
      </c>
      <c r="CA755" s="3" t="s">
        <v>103</v>
      </c>
      <c r="CB755" s="3" t="s">
        <v>160</v>
      </c>
      <c r="CC755" s="10" t="s">
        <v>7556</v>
      </c>
      <c r="CD755" s="2" t="s">
        <v>7557</v>
      </c>
      <c r="CE755" s="12" t="s">
        <v>103</v>
      </c>
      <c r="CF755" s="175"/>
      <c r="CG755" s="175"/>
      <c r="CH755" s="182" t="s">
        <v>245</v>
      </c>
      <c r="CI755" s="182" t="s">
        <v>246</v>
      </c>
      <c r="CJ755" s="182" t="s">
        <v>99</v>
      </c>
      <c r="CK755" s="182" t="s">
        <v>247</v>
      </c>
    </row>
    <row r="756" spans="1:89" ht="90" x14ac:dyDescent="0.25">
      <c r="A756" s="140">
        <v>858</v>
      </c>
      <c r="B756" s="2" t="s">
        <v>7558</v>
      </c>
      <c r="C756" s="3" t="s">
        <v>7559</v>
      </c>
      <c r="D756" s="3" t="s">
        <v>1118</v>
      </c>
      <c r="E756" s="4">
        <v>45182</v>
      </c>
      <c r="F756" s="2" t="s">
        <v>7560</v>
      </c>
      <c r="G756" s="2" t="s">
        <v>91</v>
      </c>
      <c r="H756" s="11" t="s">
        <v>92</v>
      </c>
      <c r="I756" s="11" t="s">
        <v>93</v>
      </c>
      <c r="J756" s="5">
        <v>55063571</v>
      </c>
      <c r="K756" s="3">
        <v>4</v>
      </c>
      <c r="L756" s="3" t="s">
        <v>94</v>
      </c>
      <c r="M756" s="3" t="s">
        <v>95</v>
      </c>
      <c r="N756" s="2" t="s">
        <v>5436</v>
      </c>
      <c r="O756" s="2" t="s">
        <v>97</v>
      </c>
      <c r="P756" s="3" t="s">
        <v>4146</v>
      </c>
      <c r="Q756" s="10" t="s">
        <v>4147</v>
      </c>
      <c r="R756" s="10" t="s">
        <v>266</v>
      </c>
      <c r="S756" s="2" t="s">
        <v>267</v>
      </c>
      <c r="T756" s="10">
        <v>31905812</v>
      </c>
      <c r="U756" s="10" t="s">
        <v>266</v>
      </c>
      <c r="V756" s="10" t="s">
        <v>268</v>
      </c>
      <c r="W756" s="3" t="s">
        <v>103</v>
      </c>
      <c r="X756" s="3" t="s">
        <v>103</v>
      </c>
      <c r="Y756" s="3" t="s">
        <v>104</v>
      </c>
      <c r="Z756" s="6">
        <v>16393422</v>
      </c>
      <c r="AA756" s="3" t="s">
        <v>103</v>
      </c>
      <c r="AB756" s="3" t="s">
        <v>103</v>
      </c>
      <c r="AC756" s="6">
        <v>5464476</v>
      </c>
      <c r="AD756" s="6" t="s">
        <v>103</v>
      </c>
      <c r="AE756" s="3">
        <v>108723</v>
      </c>
      <c r="AF756" s="3" t="s">
        <v>7561</v>
      </c>
      <c r="AG756" s="5">
        <v>2018011001175</v>
      </c>
      <c r="AH756" s="25">
        <v>45196</v>
      </c>
      <c r="AI756" s="25">
        <v>45201</v>
      </c>
      <c r="AJ756" s="3" t="s">
        <v>103</v>
      </c>
      <c r="AK756" s="3" t="s">
        <v>103</v>
      </c>
      <c r="AL756" s="5" t="s">
        <v>103</v>
      </c>
      <c r="AM756" s="3" t="s">
        <v>103</v>
      </c>
      <c r="AN756" s="4" t="s">
        <v>103</v>
      </c>
      <c r="AO756" s="7">
        <v>0</v>
      </c>
      <c r="AP756" s="3" t="s">
        <v>103</v>
      </c>
      <c r="AQ756" s="7">
        <v>0</v>
      </c>
      <c r="AR756" s="3" t="s">
        <v>103</v>
      </c>
      <c r="AS756" s="7">
        <v>0</v>
      </c>
      <c r="AT756" s="3" t="s">
        <v>103</v>
      </c>
      <c r="AU756" s="7">
        <v>0</v>
      </c>
      <c r="AV756" s="3" t="s">
        <v>103</v>
      </c>
      <c r="AW756" s="7">
        <v>0</v>
      </c>
      <c r="AX756" s="3" t="s">
        <v>103</v>
      </c>
      <c r="AY756" s="7">
        <v>0</v>
      </c>
      <c r="AZ756" s="3" t="s">
        <v>103</v>
      </c>
      <c r="BA756" s="3">
        <v>0</v>
      </c>
      <c r="BB756" s="13" t="s">
        <v>103</v>
      </c>
      <c r="BC756" s="3">
        <f t="shared" si="43"/>
        <v>0</v>
      </c>
      <c r="BD756" s="8">
        <f t="shared" si="44"/>
        <v>16393422</v>
      </c>
      <c r="BE756" s="43">
        <v>0</v>
      </c>
      <c r="BF756" s="43">
        <v>0</v>
      </c>
      <c r="BG756" s="43">
        <v>0</v>
      </c>
      <c r="BH756" s="43">
        <v>0</v>
      </c>
      <c r="BI756" s="4">
        <v>45291</v>
      </c>
      <c r="BJ756" s="4">
        <v>45291</v>
      </c>
      <c r="BK756" s="183">
        <f t="shared" ca="1" si="46"/>
        <v>-838</v>
      </c>
      <c r="BL756" s="3" t="s">
        <v>127</v>
      </c>
      <c r="BM756" s="3" t="s">
        <v>95</v>
      </c>
      <c r="BN756" s="2" t="s">
        <v>107</v>
      </c>
      <c r="BO756" s="3" t="s">
        <v>7562</v>
      </c>
      <c r="BP756" s="3">
        <v>0</v>
      </c>
      <c r="BQ756" s="38" t="s">
        <v>158</v>
      </c>
      <c r="BR756" s="4">
        <v>45198</v>
      </c>
      <c r="BS756" s="4" t="s">
        <v>7563</v>
      </c>
      <c r="BT756" s="4">
        <v>45201</v>
      </c>
      <c r="BU756" s="10" t="s">
        <v>7564</v>
      </c>
      <c r="BV756" s="2" t="s">
        <v>7565</v>
      </c>
      <c r="BW756" s="9" t="s">
        <v>113</v>
      </c>
      <c r="BX756" s="3" t="s">
        <v>7566</v>
      </c>
      <c r="BY756" s="9" t="s">
        <v>103</v>
      </c>
      <c r="BZ756" s="3" t="s">
        <v>214</v>
      </c>
      <c r="CA756" s="2" t="s">
        <v>7567</v>
      </c>
      <c r="CB756" s="11" t="s">
        <v>117</v>
      </c>
      <c r="CC756" s="11" t="s">
        <v>7568</v>
      </c>
      <c r="CD756" s="11" t="s">
        <v>7569</v>
      </c>
      <c r="CE756" s="12" t="s">
        <v>103</v>
      </c>
      <c r="CF756" s="175"/>
      <c r="CG756" s="175"/>
      <c r="CH756" s="182" t="s">
        <v>275</v>
      </c>
      <c r="CI756" s="182" t="s">
        <v>121</v>
      </c>
      <c r="CJ756" s="182" t="s">
        <v>99</v>
      </c>
      <c r="CK756" s="182" t="s">
        <v>179</v>
      </c>
    </row>
    <row r="757" spans="1:89" ht="108" x14ac:dyDescent="0.25">
      <c r="A757" s="140">
        <v>792</v>
      </c>
      <c r="B757" s="2" t="s">
        <v>7570</v>
      </c>
      <c r="C757" s="3" t="s">
        <v>7571</v>
      </c>
      <c r="D757" s="3" t="s">
        <v>482</v>
      </c>
      <c r="E757" s="4">
        <v>45182</v>
      </c>
      <c r="F757" s="2" t="s">
        <v>7572</v>
      </c>
      <c r="G757" s="2" t="s">
        <v>91</v>
      </c>
      <c r="H757" s="11" t="s">
        <v>92</v>
      </c>
      <c r="I757" s="11" t="s">
        <v>93</v>
      </c>
      <c r="J757" s="5">
        <v>49716269</v>
      </c>
      <c r="K757" s="3">
        <v>6</v>
      </c>
      <c r="L757" s="3" t="s">
        <v>94</v>
      </c>
      <c r="M757" s="3" t="s">
        <v>1584</v>
      </c>
      <c r="N757" s="2" t="s">
        <v>7573</v>
      </c>
      <c r="O757" s="2" t="s">
        <v>384</v>
      </c>
      <c r="P757" s="3" t="s">
        <v>98</v>
      </c>
      <c r="Q757" s="3" t="s">
        <v>99</v>
      </c>
      <c r="R757" s="10" t="s">
        <v>744</v>
      </c>
      <c r="S757" s="10" t="s">
        <v>745</v>
      </c>
      <c r="T757" s="10">
        <v>45761628</v>
      </c>
      <c r="U757" s="2" t="s">
        <v>744</v>
      </c>
      <c r="V757" s="3" t="s">
        <v>103</v>
      </c>
      <c r="W757" s="3" t="s">
        <v>103</v>
      </c>
      <c r="X757" s="3" t="s">
        <v>103</v>
      </c>
      <c r="Y757" s="3" t="s">
        <v>104</v>
      </c>
      <c r="Z757" s="6">
        <v>27322359</v>
      </c>
      <c r="AA757" s="3" t="s">
        <v>103</v>
      </c>
      <c r="AB757" s="3" t="s">
        <v>103</v>
      </c>
      <c r="AC757" s="6">
        <v>7589549</v>
      </c>
      <c r="AD757" s="6" t="s">
        <v>103</v>
      </c>
      <c r="AE757" s="3">
        <v>98823</v>
      </c>
      <c r="AF757" s="3">
        <v>550823</v>
      </c>
      <c r="AG757" s="5">
        <v>2022011000068</v>
      </c>
      <c r="AH757" s="4">
        <v>45191</v>
      </c>
      <c r="AI757" s="4">
        <v>45194</v>
      </c>
      <c r="AJ757" s="31" t="s">
        <v>103</v>
      </c>
      <c r="AK757" s="31" t="s">
        <v>103</v>
      </c>
      <c r="AL757" s="32" t="s">
        <v>103</v>
      </c>
      <c r="AM757" s="31" t="s">
        <v>103</v>
      </c>
      <c r="AN757" s="33" t="s">
        <v>103</v>
      </c>
      <c r="AO757" s="7">
        <v>0</v>
      </c>
      <c r="AP757" s="31" t="s">
        <v>103</v>
      </c>
      <c r="AQ757" s="7">
        <v>0</v>
      </c>
      <c r="AR757" s="31" t="s">
        <v>103</v>
      </c>
      <c r="AS757" s="7">
        <v>0</v>
      </c>
      <c r="AT757" s="3" t="s">
        <v>103</v>
      </c>
      <c r="AU757" s="7">
        <v>0</v>
      </c>
      <c r="AV757" s="3" t="s">
        <v>103</v>
      </c>
      <c r="AW757" s="7">
        <v>0</v>
      </c>
      <c r="AX757" s="3" t="s">
        <v>103</v>
      </c>
      <c r="AY757" s="7">
        <v>0</v>
      </c>
      <c r="AZ757" s="3" t="s">
        <v>103</v>
      </c>
      <c r="BA757" s="31">
        <v>0</v>
      </c>
      <c r="BB757" s="13" t="s">
        <v>103</v>
      </c>
      <c r="BC757" s="3">
        <f t="shared" si="43"/>
        <v>0</v>
      </c>
      <c r="BD757" s="8">
        <f t="shared" si="44"/>
        <v>27322359</v>
      </c>
      <c r="BE757" s="43">
        <v>0</v>
      </c>
      <c r="BF757" s="43">
        <v>0</v>
      </c>
      <c r="BG757" s="43">
        <v>0</v>
      </c>
      <c r="BH757" s="43">
        <v>0</v>
      </c>
      <c r="BI757" s="4">
        <v>45291</v>
      </c>
      <c r="BJ757" s="4">
        <v>45291</v>
      </c>
      <c r="BK757" s="183">
        <f t="shared" ca="1" si="46"/>
        <v>-838</v>
      </c>
      <c r="BL757" s="3" t="s">
        <v>127</v>
      </c>
      <c r="BM757" s="3" t="s">
        <v>1584</v>
      </c>
      <c r="BN757" s="2" t="s">
        <v>107</v>
      </c>
      <c r="BO757" s="3" t="s">
        <v>7574</v>
      </c>
      <c r="BP757" s="3">
        <v>0</v>
      </c>
      <c r="BQ757" s="3" t="s">
        <v>109</v>
      </c>
      <c r="BR757" s="4">
        <v>45191</v>
      </c>
      <c r="BS757" s="3" t="s">
        <v>7575</v>
      </c>
      <c r="BT757" s="4">
        <v>45191</v>
      </c>
      <c r="BU757" s="2" t="s">
        <v>7576</v>
      </c>
      <c r="BV757" s="2" t="s">
        <v>131</v>
      </c>
      <c r="BW757" s="124" t="s">
        <v>113</v>
      </c>
      <c r="BX757" s="10" t="s">
        <v>132</v>
      </c>
      <c r="BY757" s="9" t="s">
        <v>103</v>
      </c>
      <c r="BZ757" s="3" t="s">
        <v>142</v>
      </c>
      <c r="CA757" s="13" t="s">
        <v>103</v>
      </c>
      <c r="CB757" s="2" t="s">
        <v>117</v>
      </c>
      <c r="CC757" s="2" t="s">
        <v>7577</v>
      </c>
      <c r="CD757" s="2" t="s">
        <v>7578</v>
      </c>
      <c r="CE757" s="12" t="s">
        <v>103</v>
      </c>
      <c r="CF757" s="175"/>
      <c r="CG757" s="175"/>
      <c r="CH757" s="182" t="s">
        <v>245</v>
      </c>
      <c r="CI757" s="182" t="s">
        <v>246</v>
      </c>
      <c r="CJ757" s="182" t="s">
        <v>99</v>
      </c>
      <c r="CK757" s="182" t="s">
        <v>247</v>
      </c>
    </row>
    <row r="758" spans="1:89" ht="72" x14ac:dyDescent="0.25">
      <c r="A758" s="140">
        <v>871</v>
      </c>
      <c r="B758" s="11" t="s">
        <v>7579</v>
      </c>
      <c r="C758" s="9" t="s">
        <v>7580</v>
      </c>
      <c r="D758" s="3" t="s">
        <v>321</v>
      </c>
      <c r="E758" s="4">
        <v>45183</v>
      </c>
      <c r="F758" s="10" t="s">
        <v>7581</v>
      </c>
      <c r="G758" s="10" t="s">
        <v>91</v>
      </c>
      <c r="H758" s="11" t="s">
        <v>92</v>
      </c>
      <c r="I758" s="11" t="s">
        <v>93</v>
      </c>
      <c r="J758" s="19">
        <v>1019054512</v>
      </c>
      <c r="K758" s="9">
        <v>1</v>
      </c>
      <c r="L758" s="9" t="s">
        <v>94</v>
      </c>
      <c r="M758" s="3" t="s">
        <v>95</v>
      </c>
      <c r="N758" s="10" t="s">
        <v>7582</v>
      </c>
      <c r="O758" s="10" t="s">
        <v>97</v>
      </c>
      <c r="P758" s="3" t="s">
        <v>98</v>
      </c>
      <c r="Q758" s="9" t="s">
        <v>99</v>
      </c>
      <c r="R758" s="198" t="s">
        <v>7583</v>
      </c>
      <c r="S758" s="10" t="s">
        <v>7584</v>
      </c>
      <c r="T758" s="21">
        <v>19452243</v>
      </c>
      <c r="U758" s="10" t="s">
        <v>7583</v>
      </c>
      <c r="V758" s="3" t="s">
        <v>103</v>
      </c>
      <c r="W758" s="3" t="s">
        <v>103</v>
      </c>
      <c r="X758" s="3" t="s">
        <v>103</v>
      </c>
      <c r="Y758" s="9" t="s">
        <v>185</v>
      </c>
      <c r="Z758" s="18">
        <v>34608352</v>
      </c>
      <c r="AA758" s="9" t="s">
        <v>103</v>
      </c>
      <c r="AB758" s="9" t="s">
        <v>103</v>
      </c>
      <c r="AC758" s="18">
        <v>8652088</v>
      </c>
      <c r="AD758" s="6" t="s">
        <v>103</v>
      </c>
      <c r="AE758" s="9">
        <v>107523</v>
      </c>
      <c r="AF758" s="9">
        <v>543623</v>
      </c>
      <c r="AG758" s="19" t="s">
        <v>103</v>
      </c>
      <c r="AH758" s="17">
        <v>45189</v>
      </c>
      <c r="AI758" s="17">
        <v>45195</v>
      </c>
      <c r="AJ758" s="31" t="s">
        <v>103</v>
      </c>
      <c r="AK758" s="31" t="s">
        <v>103</v>
      </c>
      <c r="AL758" s="32" t="s">
        <v>103</v>
      </c>
      <c r="AM758" s="31" t="s">
        <v>103</v>
      </c>
      <c r="AN758" s="33" t="s">
        <v>103</v>
      </c>
      <c r="AO758" s="7">
        <v>0</v>
      </c>
      <c r="AP758" s="31" t="s">
        <v>103</v>
      </c>
      <c r="AQ758" s="7">
        <v>0</v>
      </c>
      <c r="AR758" s="31" t="s">
        <v>103</v>
      </c>
      <c r="AS758" s="7">
        <v>0</v>
      </c>
      <c r="AT758" s="3" t="s">
        <v>103</v>
      </c>
      <c r="AU758" s="7">
        <v>0</v>
      </c>
      <c r="AV758" s="3" t="s">
        <v>103</v>
      </c>
      <c r="AW758" s="7">
        <v>0</v>
      </c>
      <c r="AX758" s="3" t="s">
        <v>103</v>
      </c>
      <c r="AY758" s="7">
        <v>0</v>
      </c>
      <c r="AZ758" s="3" t="s">
        <v>103</v>
      </c>
      <c r="BA758" s="31">
        <v>0</v>
      </c>
      <c r="BB758" s="13" t="s">
        <v>103</v>
      </c>
      <c r="BC758" s="3">
        <f t="shared" si="43"/>
        <v>0</v>
      </c>
      <c r="BD758" s="8">
        <f t="shared" si="44"/>
        <v>34608352</v>
      </c>
      <c r="BE758" s="43">
        <v>0</v>
      </c>
      <c r="BF758" s="43">
        <v>0</v>
      </c>
      <c r="BG758" s="43">
        <v>0</v>
      </c>
      <c r="BH758" s="43">
        <v>0</v>
      </c>
      <c r="BI758" s="17">
        <v>45291</v>
      </c>
      <c r="BJ758" s="17">
        <v>45291</v>
      </c>
      <c r="BK758" s="184">
        <f t="shared" ca="1" si="46"/>
        <v>-838</v>
      </c>
      <c r="BL758" s="9" t="s">
        <v>127</v>
      </c>
      <c r="BM758" s="9" t="s">
        <v>95</v>
      </c>
      <c r="BN758" s="10" t="s">
        <v>107</v>
      </c>
      <c r="BO758" s="9" t="s">
        <v>7585</v>
      </c>
      <c r="BP758" s="9">
        <v>0</v>
      </c>
      <c r="BQ758" s="9" t="s">
        <v>109</v>
      </c>
      <c r="BR758" s="17">
        <v>45194</v>
      </c>
      <c r="BS758" s="9" t="s">
        <v>7586</v>
      </c>
      <c r="BT758" s="17">
        <v>45194</v>
      </c>
      <c r="BU758" s="10" t="s">
        <v>7587</v>
      </c>
      <c r="BV758" s="10" t="s">
        <v>131</v>
      </c>
      <c r="BW758" s="9" t="s">
        <v>113</v>
      </c>
      <c r="BX758" s="10" t="s">
        <v>132</v>
      </c>
      <c r="BY758" s="9" t="s">
        <v>103</v>
      </c>
      <c r="BZ758" s="10" t="s">
        <v>1170</v>
      </c>
      <c r="CA758" s="10" t="s">
        <v>632</v>
      </c>
      <c r="CB758" s="10" t="s">
        <v>117</v>
      </c>
      <c r="CC758" s="2" t="s">
        <v>7372</v>
      </c>
      <c r="CD758" s="10" t="s">
        <v>7588</v>
      </c>
      <c r="CE758" s="12" t="s">
        <v>103</v>
      </c>
      <c r="CF758" s="175"/>
      <c r="CG758" s="175"/>
      <c r="CH758" s="182" t="s">
        <v>441</v>
      </c>
      <c r="CI758" s="182" t="s">
        <v>246</v>
      </c>
      <c r="CJ758" s="182" t="s">
        <v>99</v>
      </c>
      <c r="CK758" s="182" t="s">
        <v>442</v>
      </c>
    </row>
    <row r="759" spans="1:89" ht="108" x14ac:dyDescent="0.25">
      <c r="A759" s="140">
        <v>878</v>
      </c>
      <c r="B759" s="11" t="s">
        <v>7589</v>
      </c>
      <c r="C759" s="9" t="s">
        <v>7590</v>
      </c>
      <c r="D759" s="3" t="s">
        <v>1118</v>
      </c>
      <c r="E759" s="4">
        <v>45183</v>
      </c>
      <c r="F759" s="10" t="s">
        <v>7591</v>
      </c>
      <c r="G759" s="10" t="s">
        <v>91</v>
      </c>
      <c r="H759" s="11" t="s">
        <v>92</v>
      </c>
      <c r="I759" s="11" t="s">
        <v>93</v>
      </c>
      <c r="J759" s="19">
        <v>80766376</v>
      </c>
      <c r="K759" s="9">
        <v>2</v>
      </c>
      <c r="L759" s="9" t="s">
        <v>94</v>
      </c>
      <c r="M759" s="3" t="s">
        <v>95</v>
      </c>
      <c r="N759" s="10" t="s">
        <v>7592</v>
      </c>
      <c r="O759" s="10" t="s">
        <v>97</v>
      </c>
      <c r="P759" s="3" t="s">
        <v>98</v>
      </c>
      <c r="Q759" s="9" t="s">
        <v>99</v>
      </c>
      <c r="R759" s="198" t="s">
        <v>7583</v>
      </c>
      <c r="S759" s="10" t="s">
        <v>7584</v>
      </c>
      <c r="T759" s="21">
        <v>19452243</v>
      </c>
      <c r="U759" s="10" t="s">
        <v>7583</v>
      </c>
      <c r="V759" s="3" t="s">
        <v>103</v>
      </c>
      <c r="W759" s="3" t="s">
        <v>103</v>
      </c>
      <c r="X759" s="3" t="s">
        <v>103</v>
      </c>
      <c r="Y759" s="9" t="s">
        <v>185</v>
      </c>
      <c r="Z759" s="18">
        <v>69216712</v>
      </c>
      <c r="AA759" s="9" t="s">
        <v>103</v>
      </c>
      <c r="AB759" s="9" t="s">
        <v>103</v>
      </c>
      <c r="AC759" s="18">
        <v>17304178</v>
      </c>
      <c r="AD759" s="6" t="s">
        <v>103</v>
      </c>
      <c r="AE759" s="9">
        <v>108123</v>
      </c>
      <c r="AF759" s="9">
        <v>551923</v>
      </c>
      <c r="AG759" s="19" t="s">
        <v>103</v>
      </c>
      <c r="AH759" s="17">
        <v>45191</v>
      </c>
      <c r="AI759" s="4">
        <v>45196</v>
      </c>
      <c r="AJ759" s="31" t="s">
        <v>103</v>
      </c>
      <c r="AK759" s="31" t="s">
        <v>103</v>
      </c>
      <c r="AL759" s="32" t="s">
        <v>103</v>
      </c>
      <c r="AM759" s="31" t="s">
        <v>103</v>
      </c>
      <c r="AN759" s="33" t="s">
        <v>103</v>
      </c>
      <c r="AO759" s="7">
        <v>0</v>
      </c>
      <c r="AP759" s="31" t="s">
        <v>103</v>
      </c>
      <c r="AQ759" s="7">
        <v>0</v>
      </c>
      <c r="AR759" s="31" t="s">
        <v>103</v>
      </c>
      <c r="AS759" s="7">
        <v>0</v>
      </c>
      <c r="AT759" s="3" t="s">
        <v>103</v>
      </c>
      <c r="AU759" s="7">
        <v>0</v>
      </c>
      <c r="AV759" s="3" t="s">
        <v>103</v>
      </c>
      <c r="AW759" s="7">
        <v>0</v>
      </c>
      <c r="AX759" s="3" t="s">
        <v>103</v>
      </c>
      <c r="AY759" s="7">
        <v>0</v>
      </c>
      <c r="AZ759" s="3" t="s">
        <v>103</v>
      </c>
      <c r="BA759" s="31">
        <v>0</v>
      </c>
      <c r="BB759" s="13" t="s">
        <v>103</v>
      </c>
      <c r="BC759" s="3">
        <f t="shared" si="43"/>
        <v>0</v>
      </c>
      <c r="BD759" s="8">
        <f t="shared" si="44"/>
        <v>69216712</v>
      </c>
      <c r="BE759" s="43">
        <v>0</v>
      </c>
      <c r="BF759" s="43">
        <v>0</v>
      </c>
      <c r="BG759" s="43">
        <v>0</v>
      </c>
      <c r="BH759" s="43">
        <v>0</v>
      </c>
      <c r="BI759" s="17">
        <v>45291</v>
      </c>
      <c r="BJ759" s="17">
        <v>45291</v>
      </c>
      <c r="BK759" s="184">
        <f t="shared" ca="1" si="46"/>
        <v>-838</v>
      </c>
      <c r="BL759" s="9" t="s">
        <v>127</v>
      </c>
      <c r="BM759" s="9" t="s">
        <v>95</v>
      </c>
      <c r="BN759" s="10" t="s">
        <v>107</v>
      </c>
      <c r="BO759" s="9" t="s">
        <v>7593</v>
      </c>
      <c r="BP759" s="9" t="s">
        <v>1825</v>
      </c>
      <c r="BQ759" s="9" t="s">
        <v>772</v>
      </c>
      <c r="BR759" s="17">
        <v>45195</v>
      </c>
      <c r="BS759" s="9" t="s">
        <v>7594</v>
      </c>
      <c r="BT759" s="17">
        <v>45196</v>
      </c>
      <c r="BU759" s="10" t="s">
        <v>7595</v>
      </c>
      <c r="BV759" s="2" t="s">
        <v>131</v>
      </c>
      <c r="BW759" s="9" t="s">
        <v>113</v>
      </c>
      <c r="BX759" s="10" t="s">
        <v>132</v>
      </c>
      <c r="BY759" s="9" t="s">
        <v>103</v>
      </c>
      <c r="BZ759" s="9" t="s">
        <v>142</v>
      </c>
      <c r="CA759" s="10" t="s">
        <v>7596</v>
      </c>
      <c r="CB759" s="10" t="s">
        <v>160</v>
      </c>
      <c r="CC759" s="11" t="s">
        <v>7597</v>
      </c>
      <c r="CD759" s="10" t="s">
        <v>7598</v>
      </c>
      <c r="CE759" s="12" t="s">
        <v>103</v>
      </c>
      <c r="CF759" s="175"/>
      <c r="CG759" s="175"/>
      <c r="CH759" s="182" t="s">
        <v>441</v>
      </c>
      <c r="CI759" s="182" t="s">
        <v>246</v>
      </c>
      <c r="CJ759" s="182" t="s">
        <v>99</v>
      </c>
      <c r="CK759" s="182" t="s">
        <v>442</v>
      </c>
    </row>
    <row r="760" spans="1:89" ht="72" x14ac:dyDescent="0.25">
      <c r="A760" s="140">
        <v>665</v>
      </c>
      <c r="B760" s="2" t="s">
        <v>7599</v>
      </c>
      <c r="C760" s="3" t="s">
        <v>7600</v>
      </c>
      <c r="D760" s="3" t="s">
        <v>1729</v>
      </c>
      <c r="E760" s="4">
        <v>45183</v>
      </c>
      <c r="F760" s="2" t="s">
        <v>7601</v>
      </c>
      <c r="G760" s="2" t="s">
        <v>91</v>
      </c>
      <c r="H760" s="11" t="s">
        <v>92</v>
      </c>
      <c r="I760" s="11" t="s">
        <v>93</v>
      </c>
      <c r="J760" s="5">
        <v>1013589581</v>
      </c>
      <c r="K760" s="3">
        <v>4</v>
      </c>
      <c r="L760" s="3" t="s">
        <v>94</v>
      </c>
      <c r="M760" s="3" t="s">
        <v>95</v>
      </c>
      <c r="N760" s="2" t="s">
        <v>305</v>
      </c>
      <c r="O760" s="2" t="s">
        <v>97</v>
      </c>
      <c r="P760" s="3" t="s">
        <v>98</v>
      </c>
      <c r="Q760" s="3" t="s">
        <v>99</v>
      </c>
      <c r="R760" s="10" t="s">
        <v>100</v>
      </c>
      <c r="S760" s="2" t="s">
        <v>101</v>
      </c>
      <c r="T760" s="2">
        <v>80769053</v>
      </c>
      <c r="U760" s="11" t="s">
        <v>100</v>
      </c>
      <c r="V760" s="3" t="s">
        <v>103</v>
      </c>
      <c r="W760" s="3" t="s">
        <v>103</v>
      </c>
      <c r="X760" s="3" t="s">
        <v>103</v>
      </c>
      <c r="Y760" s="3" t="s">
        <v>104</v>
      </c>
      <c r="Z760" s="6">
        <v>35700000</v>
      </c>
      <c r="AA760" s="3" t="s">
        <v>103</v>
      </c>
      <c r="AB760" s="3" t="s">
        <v>103</v>
      </c>
      <c r="AC760" s="6">
        <v>8925000</v>
      </c>
      <c r="AD760" s="18" t="s">
        <v>103</v>
      </c>
      <c r="AE760" s="3">
        <v>109723</v>
      </c>
      <c r="AF760" s="3">
        <v>539423</v>
      </c>
      <c r="AG760" s="5">
        <v>2018011001175</v>
      </c>
      <c r="AH760" s="4">
        <v>45189</v>
      </c>
      <c r="AI760" s="25">
        <v>45190</v>
      </c>
      <c r="AJ760" s="31" t="s">
        <v>103</v>
      </c>
      <c r="AK760" s="31" t="s">
        <v>103</v>
      </c>
      <c r="AL760" s="32" t="s">
        <v>103</v>
      </c>
      <c r="AM760" s="31" t="s">
        <v>103</v>
      </c>
      <c r="AN760" s="33" t="s">
        <v>103</v>
      </c>
      <c r="AO760" s="7">
        <v>0</v>
      </c>
      <c r="AP760" s="31" t="s">
        <v>103</v>
      </c>
      <c r="AQ760" s="7">
        <v>0</v>
      </c>
      <c r="AR760" s="31" t="s">
        <v>103</v>
      </c>
      <c r="AS760" s="7">
        <v>0</v>
      </c>
      <c r="AT760" s="3" t="s">
        <v>103</v>
      </c>
      <c r="AU760" s="7">
        <v>0</v>
      </c>
      <c r="AV760" s="3" t="s">
        <v>103</v>
      </c>
      <c r="AW760" s="7">
        <v>0</v>
      </c>
      <c r="AX760" s="3" t="s">
        <v>103</v>
      </c>
      <c r="AY760" s="7">
        <v>0</v>
      </c>
      <c r="AZ760" s="3" t="s">
        <v>103</v>
      </c>
      <c r="BA760" s="31">
        <v>0</v>
      </c>
      <c r="BB760" s="13" t="s">
        <v>103</v>
      </c>
      <c r="BC760" s="3">
        <f t="shared" si="43"/>
        <v>0</v>
      </c>
      <c r="BD760" s="8">
        <f t="shared" si="44"/>
        <v>35700000</v>
      </c>
      <c r="BE760" s="43">
        <v>0</v>
      </c>
      <c r="BF760" s="43">
        <v>0</v>
      </c>
      <c r="BG760" s="43">
        <v>0</v>
      </c>
      <c r="BH760" s="43">
        <v>0</v>
      </c>
      <c r="BI760" s="4">
        <v>45291</v>
      </c>
      <c r="BJ760" s="4">
        <v>45291</v>
      </c>
      <c r="BK760" s="183">
        <f t="shared" ca="1" si="46"/>
        <v>-838</v>
      </c>
      <c r="BL760" s="3" t="s">
        <v>127</v>
      </c>
      <c r="BM760" s="3" t="s">
        <v>95</v>
      </c>
      <c r="BN760" s="3" t="s">
        <v>107</v>
      </c>
      <c r="BO760" s="3" t="s">
        <v>7602</v>
      </c>
      <c r="BP760" s="3">
        <v>0</v>
      </c>
      <c r="BQ760" s="2" t="s">
        <v>109</v>
      </c>
      <c r="BR760" s="4">
        <v>45189</v>
      </c>
      <c r="BS760" s="3" t="s">
        <v>7603</v>
      </c>
      <c r="BT760" s="4">
        <v>45189</v>
      </c>
      <c r="BU760" s="2" t="s">
        <v>7604</v>
      </c>
      <c r="BV760" s="38" t="s">
        <v>131</v>
      </c>
      <c r="BW760" s="9" t="s">
        <v>113</v>
      </c>
      <c r="BX760" s="10" t="s">
        <v>132</v>
      </c>
      <c r="BY760" s="9" t="s">
        <v>103</v>
      </c>
      <c r="BZ760" s="3" t="s">
        <v>142</v>
      </c>
      <c r="CA760" s="29" t="s">
        <v>103</v>
      </c>
      <c r="CB760" s="11" t="s">
        <v>117</v>
      </c>
      <c r="CC760" s="11" t="s">
        <v>7605</v>
      </c>
      <c r="CD760" s="37" t="s">
        <v>7606</v>
      </c>
      <c r="CE760" s="12" t="s">
        <v>103</v>
      </c>
      <c r="CF760" s="175"/>
      <c r="CG760" s="175"/>
      <c r="CH760" s="182" t="s">
        <v>120</v>
      </c>
      <c r="CI760" s="182" t="s">
        <v>121</v>
      </c>
      <c r="CJ760" s="182" t="s">
        <v>99</v>
      </c>
      <c r="CK760" s="182" t="s">
        <v>122</v>
      </c>
    </row>
    <row r="761" spans="1:89" ht="108" x14ac:dyDescent="0.25">
      <c r="A761" s="142" t="s">
        <v>5387</v>
      </c>
      <c r="B761" s="2" t="s">
        <v>7607</v>
      </c>
      <c r="C761" s="3" t="s">
        <v>7608</v>
      </c>
      <c r="D761" s="3" t="s">
        <v>1729</v>
      </c>
      <c r="E761" s="4">
        <v>45183</v>
      </c>
      <c r="F761" s="29" t="s">
        <v>7609</v>
      </c>
      <c r="G761" s="2" t="s">
        <v>91</v>
      </c>
      <c r="H761" s="92" t="s">
        <v>6202</v>
      </c>
      <c r="I761" s="2" t="s">
        <v>1453</v>
      </c>
      <c r="J761" s="5">
        <v>891080031</v>
      </c>
      <c r="K761" s="3">
        <v>3</v>
      </c>
      <c r="L761" s="3" t="s">
        <v>1735</v>
      </c>
      <c r="M761" s="3" t="s">
        <v>1198</v>
      </c>
      <c r="N761" s="2" t="s">
        <v>7386</v>
      </c>
      <c r="O761" s="2" t="s">
        <v>97</v>
      </c>
      <c r="P761" s="3" t="s">
        <v>168</v>
      </c>
      <c r="Q761" s="3" t="s">
        <v>99</v>
      </c>
      <c r="R761" s="10" t="s">
        <v>1475</v>
      </c>
      <c r="S761" s="204" t="s">
        <v>6205</v>
      </c>
      <c r="T761" s="197">
        <v>1019009895</v>
      </c>
      <c r="U761" s="10" t="s">
        <v>1475</v>
      </c>
      <c r="V761" s="9" t="s">
        <v>103</v>
      </c>
      <c r="W761" s="9" t="s">
        <v>103</v>
      </c>
      <c r="X761" s="9" t="s">
        <v>103</v>
      </c>
      <c r="Y761" s="3" t="s">
        <v>103</v>
      </c>
      <c r="Z761" s="6">
        <v>0</v>
      </c>
      <c r="AA761" s="3" t="s">
        <v>103</v>
      </c>
      <c r="AB761" s="3" t="s">
        <v>103</v>
      </c>
      <c r="AC761" s="3" t="s">
        <v>103</v>
      </c>
      <c r="AD761" s="6" t="s">
        <v>103</v>
      </c>
      <c r="AE761" s="3" t="s">
        <v>103</v>
      </c>
      <c r="AF761" s="3" t="s">
        <v>103</v>
      </c>
      <c r="AG761" s="3" t="s">
        <v>103</v>
      </c>
      <c r="AH761" s="4">
        <v>45265</v>
      </c>
      <c r="AI761" s="4">
        <v>45267</v>
      </c>
      <c r="AJ761" s="3" t="s">
        <v>103</v>
      </c>
      <c r="AK761" s="3" t="s">
        <v>103</v>
      </c>
      <c r="AL761" s="5" t="s">
        <v>103</v>
      </c>
      <c r="AM761" s="3" t="s">
        <v>103</v>
      </c>
      <c r="AN761" s="4" t="s">
        <v>103</v>
      </c>
      <c r="AO761" s="27">
        <v>0</v>
      </c>
      <c r="AP761" s="3" t="s">
        <v>103</v>
      </c>
      <c r="AQ761" s="27">
        <v>0</v>
      </c>
      <c r="AR761" s="3" t="s">
        <v>103</v>
      </c>
      <c r="AS761" s="27">
        <v>0</v>
      </c>
      <c r="AT761" s="3" t="s">
        <v>103</v>
      </c>
      <c r="AU761" s="7">
        <v>0</v>
      </c>
      <c r="AV761" s="3" t="s">
        <v>103</v>
      </c>
      <c r="AW761" s="7">
        <v>0</v>
      </c>
      <c r="AX761" s="3" t="s">
        <v>103</v>
      </c>
      <c r="AY761" s="7">
        <v>0</v>
      </c>
      <c r="AZ761" s="3" t="s">
        <v>103</v>
      </c>
      <c r="BA761" s="3">
        <v>0</v>
      </c>
      <c r="BB761" s="3">
        <v>0</v>
      </c>
      <c r="BC761" s="3">
        <f t="shared" si="43"/>
        <v>0</v>
      </c>
      <c r="BD761" s="8">
        <f t="shared" si="44"/>
        <v>0</v>
      </c>
      <c r="BE761" s="43">
        <v>0</v>
      </c>
      <c r="BF761" s="43">
        <v>0</v>
      </c>
      <c r="BG761" s="43">
        <v>0</v>
      </c>
      <c r="BH761" s="43">
        <v>0</v>
      </c>
      <c r="BI761" s="4">
        <v>47011</v>
      </c>
      <c r="BJ761" s="4">
        <v>47011</v>
      </c>
      <c r="BK761" s="185">
        <f t="shared" ca="1" si="46"/>
        <v>882</v>
      </c>
      <c r="BL761" s="3" t="s">
        <v>106</v>
      </c>
      <c r="BM761" s="3" t="s">
        <v>4539</v>
      </c>
      <c r="BN761" s="2" t="s">
        <v>103</v>
      </c>
      <c r="BO761" s="2" t="s">
        <v>103</v>
      </c>
      <c r="BP761" s="2" t="s">
        <v>103</v>
      </c>
      <c r="BQ761" s="2" t="s">
        <v>103</v>
      </c>
      <c r="BR761" s="2" t="s">
        <v>103</v>
      </c>
      <c r="BS761" s="2" t="s">
        <v>103</v>
      </c>
      <c r="BT761" s="2" t="s">
        <v>103</v>
      </c>
      <c r="BU761" s="2" t="s">
        <v>103</v>
      </c>
      <c r="BV761" s="2" t="s">
        <v>7610</v>
      </c>
      <c r="BW761" s="9" t="s">
        <v>6207</v>
      </c>
      <c r="BX761" s="3" t="s">
        <v>6208</v>
      </c>
      <c r="BY761" s="9" t="s">
        <v>103</v>
      </c>
      <c r="BZ761" s="9" t="s">
        <v>103</v>
      </c>
      <c r="CA761" s="9" t="s">
        <v>103</v>
      </c>
      <c r="CB761" s="38" t="s">
        <v>103</v>
      </c>
      <c r="CC761" s="38" t="s">
        <v>103</v>
      </c>
      <c r="CD761" s="2" t="s">
        <v>7611</v>
      </c>
      <c r="CE761" s="12" t="s">
        <v>6207</v>
      </c>
      <c r="CF761" s="175"/>
      <c r="CG761" s="175"/>
      <c r="CH761" s="182" t="s">
        <v>1482</v>
      </c>
      <c r="CI761" s="182" t="s">
        <v>494</v>
      </c>
      <c r="CJ761" s="182" t="s">
        <v>99</v>
      </c>
      <c r="CK761" s="182" t="s">
        <v>1483</v>
      </c>
    </row>
    <row r="762" spans="1:89" ht="72" x14ac:dyDescent="0.25">
      <c r="A762" s="140">
        <v>873</v>
      </c>
      <c r="B762" s="11" t="s">
        <v>7612</v>
      </c>
      <c r="C762" s="9" t="s">
        <v>7613</v>
      </c>
      <c r="D762" s="3" t="s">
        <v>1118</v>
      </c>
      <c r="E762" s="4">
        <v>45187</v>
      </c>
      <c r="F762" s="10" t="s">
        <v>7614</v>
      </c>
      <c r="G762" s="10" t="s">
        <v>91</v>
      </c>
      <c r="H762" s="11" t="s">
        <v>92</v>
      </c>
      <c r="I762" s="11" t="s">
        <v>93</v>
      </c>
      <c r="J762" s="19">
        <v>43630774</v>
      </c>
      <c r="K762" s="9">
        <v>1</v>
      </c>
      <c r="L762" s="9" t="s">
        <v>94</v>
      </c>
      <c r="M762" s="9" t="s">
        <v>770</v>
      </c>
      <c r="N762" s="10" t="s">
        <v>7615</v>
      </c>
      <c r="O762" s="10" t="s">
        <v>97</v>
      </c>
      <c r="P762" s="3" t="s">
        <v>98</v>
      </c>
      <c r="Q762" s="9" t="s">
        <v>99</v>
      </c>
      <c r="R762" s="198" t="s">
        <v>7583</v>
      </c>
      <c r="S762" s="10" t="s">
        <v>7584</v>
      </c>
      <c r="T762" s="21">
        <v>19452243</v>
      </c>
      <c r="U762" s="10" t="s">
        <v>7583</v>
      </c>
      <c r="V762" s="3" t="s">
        <v>103</v>
      </c>
      <c r="W762" s="3" t="s">
        <v>103</v>
      </c>
      <c r="X762" s="3" t="s">
        <v>103</v>
      </c>
      <c r="Y762" s="9" t="s">
        <v>185</v>
      </c>
      <c r="Z762" s="18">
        <v>62537904</v>
      </c>
      <c r="AA762" s="9" t="s">
        <v>103</v>
      </c>
      <c r="AB762" s="9" t="s">
        <v>103</v>
      </c>
      <c r="AC762" s="18">
        <v>15634476</v>
      </c>
      <c r="AD762" s="6" t="s">
        <v>103</v>
      </c>
      <c r="AE762" s="9">
        <v>107923</v>
      </c>
      <c r="AF762" s="9" t="s">
        <v>7616</v>
      </c>
      <c r="AG762" s="19" t="s">
        <v>103</v>
      </c>
      <c r="AH762" s="17">
        <v>45189</v>
      </c>
      <c r="AI762" s="17">
        <v>45195</v>
      </c>
      <c r="AJ762" s="31" t="s">
        <v>103</v>
      </c>
      <c r="AK762" s="31" t="s">
        <v>103</v>
      </c>
      <c r="AL762" s="32" t="s">
        <v>103</v>
      </c>
      <c r="AM762" s="31" t="s">
        <v>103</v>
      </c>
      <c r="AN762" s="33" t="s">
        <v>103</v>
      </c>
      <c r="AO762" s="7">
        <v>0</v>
      </c>
      <c r="AP762" s="31" t="s">
        <v>103</v>
      </c>
      <c r="AQ762" s="7">
        <v>0</v>
      </c>
      <c r="AR762" s="31" t="s">
        <v>103</v>
      </c>
      <c r="AS762" s="7">
        <v>0</v>
      </c>
      <c r="AT762" s="3" t="s">
        <v>103</v>
      </c>
      <c r="AU762" s="7">
        <v>0</v>
      </c>
      <c r="AV762" s="3" t="s">
        <v>103</v>
      </c>
      <c r="AW762" s="7">
        <v>0</v>
      </c>
      <c r="AX762" s="3" t="s">
        <v>103</v>
      </c>
      <c r="AY762" s="7">
        <v>0</v>
      </c>
      <c r="AZ762" s="3" t="s">
        <v>103</v>
      </c>
      <c r="BA762" s="31">
        <v>0</v>
      </c>
      <c r="BB762" s="13" t="s">
        <v>103</v>
      </c>
      <c r="BC762" s="3">
        <f t="shared" si="43"/>
        <v>0</v>
      </c>
      <c r="BD762" s="8">
        <f t="shared" si="44"/>
        <v>62537904</v>
      </c>
      <c r="BE762" s="43">
        <v>0</v>
      </c>
      <c r="BF762" s="43">
        <v>0</v>
      </c>
      <c r="BG762" s="43">
        <v>0</v>
      </c>
      <c r="BH762" s="43">
        <v>0</v>
      </c>
      <c r="BI762" s="17">
        <v>45291</v>
      </c>
      <c r="BJ762" s="17">
        <v>45291</v>
      </c>
      <c r="BK762" s="184">
        <f t="shared" ca="1" si="46"/>
        <v>-838</v>
      </c>
      <c r="BL762" s="9" t="s">
        <v>127</v>
      </c>
      <c r="BM762" s="9" t="s">
        <v>95</v>
      </c>
      <c r="BN762" s="10" t="s">
        <v>107</v>
      </c>
      <c r="BO762" s="9" t="s">
        <v>7617</v>
      </c>
      <c r="BP762" s="9">
        <v>0</v>
      </c>
      <c r="BQ762" s="9" t="s">
        <v>158</v>
      </c>
      <c r="BR762" s="17">
        <v>45190</v>
      </c>
      <c r="BS762" s="9" t="s">
        <v>7618</v>
      </c>
      <c r="BT762" s="17">
        <v>45191</v>
      </c>
      <c r="BU762" s="10" t="s">
        <v>7619</v>
      </c>
      <c r="BV762" s="3" t="s">
        <v>131</v>
      </c>
      <c r="BW762" s="9" t="s">
        <v>113</v>
      </c>
      <c r="BX762" s="10" t="s">
        <v>132</v>
      </c>
      <c r="BY762" s="9" t="s">
        <v>103</v>
      </c>
      <c r="BZ762" s="9" t="s">
        <v>1266</v>
      </c>
      <c r="CA762" s="10" t="s">
        <v>7620</v>
      </c>
      <c r="CB762" s="10" t="s">
        <v>117</v>
      </c>
      <c r="CC762" s="2" t="s">
        <v>7372</v>
      </c>
      <c r="CD762" s="10" t="s">
        <v>7621</v>
      </c>
      <c r="CE762" s="12" t="s">
        <v>103</v>
      </c>
      <c r="CF762" s="175"/>
      <c r="CG762" s="175"/>
      <c r="CH762" s="182" t="s">
        <v>441</v>
      </c>
      <c r="CI762" s="182" t="s">
        <v>246</v>
      </c>
      <c r="CJ762" s="182" t="s">
        <v>99</v>
      </c>
      <c r="CK762" s="182" t="s">
        <v>442</v>
      </c>
    </row>
    <row r="763" spans="1:89" ht="72" x14ac:dyDescent="0.25">
      <c r="A763" s="140">
        <v>872</v>
      </c>
      <c r="B763" s="11" t="s">
        <v>7622</v>
      </c>
      <c r="C763" s="9" t="s">
        <v>7623</v>
      </c>
      <c r="D763" s="3" t="s">
        <v>321</v>
      </c>
      <c r="E763" s="4">
        <v>45188</v>
      </c>
      <c r="F763" s="10" t="s">
        <v>7624</v>
      </c>
      <c r="G763" s="10" t="s">
        <v>91</v>
      </c>
      <c r="H763" s="11" t="s">
        <v>92</v>
      </c>
      <c r="I763" s="11" t="s">
        <v>93</v>
      </c>
      <c r="J763" s="19">
        <v>1140887371</v>
      </c>
      <c r="K763" s="9">
        <v>3</v>
      </c>
      <c r="L763" s="9" t="s">
        <v>94</v>
      </c>
      <c r="M763" s="9" t="s">
        <v>7625</v>
      </c>
      <c r="N763" s="10" t="s">
        <v>7582</v>
      </c>
      <c r="O763" s="10" t="s">
        <v>97</v>
      </c>
      <c r="P763" s="3" t="s">
        <v>98</v>
      </c>
      <c r="Q763" s="9" t="s">
        <v>99</v>
      </c>
      <c r="R763" s="198" t="s">
        <v>7583</v>
      </c>
      <c r="S763" s="10" t="s">
        <v>7584</v>
      </c>
      <c r="T763" s="21">
        <v>19452243</v>
      </c>
      <c r="U763" s="10" t="s">
        <v>7583</v>
      </c>
      <c r="V763" s="3" t="s">
        <v>103</v>
      </c>
      <c r="W763" s="3" t="s">
        <v>103</v>
      </c>
      <c r="X763" s="3" t="s">
        <v>103</v>
      </c>
      <c r="Y763" s="9" t="s">
        <v>185</v>
      </c>
      <c r="Z763" s="18">
        <v>34608352</v>
      </c>
      <c r="AA763" s="9" t="s">
        <v>103</v>
      </c>
      <c r="AB763" s="9" t="s">
        <v>103</v>
      </c>
      <c r="AC763" s="18">
        <v>8652088</v>
      </c>
      <c r="AD763" s="6" t="s">
        <v>103</v>
      </c>
      <c r="AE763" s="9">
        <v>107623</v>
      </c>
      <c r="AF763" s="9" t="s">
        <v>7626</v>
      </c>
      <c r="AG763" s="19" t="s">
        <v>103</v>
      </c>
      <c r="AH763" s="17">
        <v>45195</v>
      </c>
      <c r="AI763" s="4">
        <v>45201</v>
      </c>
      <c r="AJ763" s="31" t="s">
        <v>103</v>
      </c>
      <c r="AK763" s="31" t="s">
        <v>103</v>
      </c>
      <c r="AL763" s="32" t="s">
        <v>103</v>
      </c>
      <c r="AM763" s="31" t="s">
        <v>103</v>
      </c>
      <c r="AN763" s="33" t="s">
        <v>103</v>
      </c>
      <c r="AO763" s="7">
        <v>0</v>
      </c>
      <c r="AP763" s="31" t="s">
        <v>103</v>
      </c>
      <c r="AQ763" s="7">
        <v>0</v>
      </c>
      <c r="AR763" s="31" t="s">
        <v>103</v>
      </c>
      <c r="AS763" s="7">
        <v>0</v>
      </c>
      <c r="AT763" s="3" t="s">
        <v>103</v>
      </c>
      <c r="AU763" s="7">
        <v>0</v>
      </c>
      <c r="AV763" s="3" t="s">
        <v>103</v>
      </c>
      <c r="AW763" s="7">
        <v>0</v>
      </c>
      <c r="AX763" s="3" t="s">
        <v>103</v>
      </c>
      <c r="AY763" s="7">
        <v>0</v>
      </c>
      <c r="AZ763" s="3" t="s">
        <v>103</v>
      </c>
      <c r="BA763" s="31">
        <v>0</v>
      </c>
      <c r="BB763" s="13" t="s">
        <v>103</v>
      </c>
      <c r="BC763" s="3">
        <f t="shared" si="43"/>
        <v>0</v>
      </c>
      <c r="BD763" s="8">
        <f t="shared" si="44"/>
        <v>34608352</v>
      </c>
      <c r="BE763" s="43">
        <v>0</v>
      </c>
      <c r="BF763" s="43">
        <v>0</v>
      </c>
      <c r="BG763" s="43">
        <v>0</v>
      </c>
      <c r="BH763" s="43">
        <v>0</v>
      </c>
      <c r="BI763" s="17">
        <v>45291</v>
      </c>
      <c r="BJ763" s="17">
        <v>45291</v>
      </c>
      <c r="BK763" s="184">
        <f t="shared" ca="1" si="46"/>
        <v>-838</v>
      </c>
      <c r="BL763" s="9" t="s">
        <v>127</v>
      </c>
      <c r="BM763" s="9" t="s">
        <v>95</v>
      </c>
      <c r="BN763" s="10" t="s">
        <v>107</v>
      </c>
      <c r="BO763" s="9" t="s">
        <v>7627</v>
      </c>
      <c r="BP763" s="3">
        <v>0</v>
      </c>
      <c r="BQ763" s="2" t="s">
        <v>109</v>
      </c>
      <c r="BR763" s="17">
        <v>45198</v>
      </c>
      <c r="BS763" s="9" t="s">
        <v>7628</v>
      </c>
      <c r="BT763" s="17">
        <v>45198</v>
      </c>
      <c r="BU763" s="10" t="s">
        <v>7629</v>
      </c>
      <c r="BV763" s="2" t="s">
        <v>131</v>
      </c>
      <c r="BW763" s="9" t="s">
        <v>113</v>
      </c>
      <c r="BX763" s="10" t="s">
        <v>132</v>
      </c>
      <c r="BY763" s="9" t="s">
        <v>103</v>
      </c>
      <c r="BZ763" s="10" t="s">
        <v>659</v>
      </c>
      <c r="CA763" s="9" t="s">
        <v>103</v>
      </c>
      <c r="CB763" s="10" t="s">
        <v>117</v>
      </c>
      <c r="CC763" s="2" t="s">
        <v>7372</v>
      </c>
      <c r="CD763" s="10" t="s">
        <v>7630</v>
      </c>
      <c r="CE763" s="12" t="s">
        <v>103</v>
      </c>
      <c r="CF763" s="175"/>
      <c r="CG763" s="175"/>
      <c r="CH763" s="182" t="s">
        <v>441</v>
      </c>
      <c r="CI763" s="182" t="s">
        <v>246</v>
      </c>
      <c r="CJ763" s="182" t="s">
        <v>99</v>
      </c>
      <c r="CK763" s="182" t="s">
        <v>442</v>
      </c>
    </row>
    <row r="764" spans="1:89" ht="72" x14ac:dyDescent="0.25">
      <c r="A764" s="140">
        <v>875</v>
      </c>
      <c r="B764" s="11" t="s">
        <v>7631</v>
      </c>
      <c r="C764" s="9" t="s">
        <v>7632</v>
      </c>
      <c r="D764" s="3" t="s">
        <v>1118</v>
      </c>
      <c r="E764" s="4">
        <v>45187</v>
      </c>
      <c r="F764" s="10" t="s">
        <v>7633</v>
      </c>
      <c r="G764" s="10" t="s">
        <v>91</v>
      </c>
      <c r="H764" s="11" t="s">
        <v>92</v>
      </c>
      <c r="I764" s="11" t="s">
        <v>93</v>
      </c>
      <c r="J764" s="19">
        <v>8486487</v>
      </c>
      <c r="K764" s="9">
        <v>8</v>
      </c>
      <c r="L764" s="9" t="s">
        <v>94</v>
      </c>
      <c r="M764" s="9" t="s">
        <v>756</v>
      </c>
      <c r="N764" s="10" t="s">
        <v>7615</v>
      </c>
      <c r="O764" s="10" t="s">
        <v>97</v>
      </c>
      <c r="P764" s="3" t="s">
        <v>98</v>
      </c>
      <c r="Q764" s="9" t="s">
        <v>99</v>
      </c>
      <c r="R764" s="198" t="s">
        <v>7583</v>
      </c>
      <c r="S764" s="10" t="s">
        <v>7584</v>
      </c>
      <c r="T764" s="21">
        <v>19452243</v>
      </c>
      <c r="U764" s="10" t="s">
        <v>7583</v>
      </c>
      <c r="V764" s="3" t="s">
        <v>103</v>
      </c>
      <c r="W764" s="3" t="s">
        <v>103</v>
      </c>
      <c r="X764" s="3" t="s">
        <v>103</v>
      </c>
      <c r="Y764" s="9" t="s">
        <v>185</v>
      </c>
      <c r="Z764" s="18">
        <v>62537904</v>
      </c>
      <c r="AA764" s="9" t="s">
        <v>103</v>
      </c>
      <c r="AB764" s="9" t="s">
        <v>103</v>
      </c>
      <c r="AC764" s="18">
        <v>15634476</v>
      </c>
      <c r="AD764" s="6" t="s">
        <v>103</v>
      </c>
      <c r="AE764" s="9">
        <v>107723</v>
      </c>
      <c r="AF764" s="9">
        <v>552023</v>
      </c>
      <c r="AG764" s="19" t="s">
        <v>103</v>
      </c>
      <c r="AH764" s="17">
        <v>45191</v>
      </c>
      <c r="AI764" s="25">
        <v>45196</v>
      </c>
      <c r="AJ764" s="31" t="s">
        <v>103</v>
      </c>
      <c r="AK764" s="31" t="s">
        <v>103</v>
      </c>
      <c r="AL764" s="32" t="s">
        <v>103</v>
      </c>
      <c r="AM764" s="31" t="s">
        <v>103</v>
      </c>
      <c r="AN764" s="33" t="s">
        <v>103</v>
      </c>
      <c r="AO764" s="7">
        <v>0</v>
      </c>
      <c r="AP764" s="31" t="s">
        <v>103</v>
      </c>
      <c r="AQ764" s="7">
        <v>0</v>
      </c>
      <c r="AR764" s="31" t="s">
        <v>103</v>
      </c>
      <c r="AS764" s="7">
        <v>0</v>
      </c>
      <c r="AT764" s="3" t="s">
        <v>103</v>
      </c>
      <c r="AU764" s="7">
        <v>0</v>
      </c>
      <c r="AV764" s="3" t="s">
        <v>103</v>
      </c>
      <c r="AW764" s="7">
        <v>0</v>
      </c>
      <c r="AX764" s="3" t="s">
        <v>103</v>
      </c>
      <c r="AY764" s="7">
        <v>0</v>
      </c>
      <c r="AZ764" s="3" t="s">
        <v>103</v>
      </c>
      <c r="BA764" s="31">
        <v>0</v>
      </c>
      <c r="BB764" s="13" t="s">
        <v>103</v>
      </c>
      <c r="BC764" s="3">
        <f t="shared" si="43"/>
        <v>0</v>
      </c>
      <c r="BD764" s="8">
        <f t="shared" si="44"/>
        <v>62537904</v>
      </c>
      <c r="BE764" s="43">
        <v>0</v>
      </c>
      <c r="BF764" s="43">
        <v>0</v>
      </c>
      <c r="BG764" s="43">
        <v>0</v>
      </c>
      <c r="BH764" s="43">
        <v>0</v>
      </c>
      <c r="BI764" s="17">
        <v>45291</v>
      </c>
      <c r="BJ764" s="17">
        <v>45291</v>
      </c>
      <c r="BK764" s="184">
        <f t="shared" ca="1" si="46"/>
        <v>-838</v>
      </c>
      <c r="BL764" s="9" t="s">
        <v>127</v>
      </c>
      <c r="BM764" s="9" t="s">
        <v>95</v>
      </c>
      <c r="BN764" s="10" t="s">
        <v>107</v>
      </c>
      <c r="BO764" s="9" t="s">
        <v>7634</v>
      </c>
      <c r="BP764" s="9">
        <v>0</v>
      </c>
      <c r="BQ764" s="9" t="s">
        <v>109</v>
      </c>
      <c r="BR764" s="17">
        <v>45189</v>
      </c>
      <c r="BS764" s="9" t="s">
        <v>7635</v>
      </c>
      <c r="BT764" s="17">
        <v>45194</v>
      </c>
      <c r="BU764" s="10" t="s">
        <v>7636</v>
      </c>
      <c r="BV764" s="2" t="s">
        <v>131</v>
      </c>
      <c r="BW764" s="9" t="s">
        <v>113</v>
      </c>
      <c r="BX764" s="10" t="s">
        <v>132</v>
      </c>
      <c r="BY764" s="9" t="s">
        <v>103</v>
      </c>
      <c r="BZ764" s="9" t="s">
        <v>1266</v>
      </c>
      <c r="CA764" s="10" t="s">
        <v>7637</v>
      </c>
      <c r="CB764" s="10" t="s">
        <v>160</v>
      </c>
      <c r="CC764" s="2" t="s">
        <v>7372</v>
      </c>
      <c r="CD764" s="10" t="s">
        <v>7638</v>
      </c>
      <c r="CE764" s="12" t="s">
        <v>103</v>
      </c>
      <c r="CF764" s="175"/>
      <c r="CG764" s="175"/>
      <c r="CH764" s="182" t="s">
        <v>441</v>
      </c>
      <c r="CI764" s="182" t="s">
        <v>246</v>
      </c>
      <c r="CJ764" s="182" t="s">
        <v>99</v>
      </c>
      <c r="CK764" s="182" t="s">
        <v>442</v>
      </c>
    </row>
    <row r="765" spans="1:89" ht="72" x14ac:dyDescent="0.25">
      <c r="A765" s="140">
        <v>876</v>
      </c>
      <c r="B765" s="11" t="s">
        <v>7639</v>
      </c>
      <c r="C765" s="9" t="s">
        <v>7640</v>
      </c>
      <c r="D765" s="127" t="s">
        <v>1118</v>
      </c>
      <c r="E765" s="4">
        <v>45189</v>
      </c>
      <c r="F765" s="10" t="s">
        <v>7641</v>
      </c>
      <c r="G765" s="10" t="s">
        <v>91</v>
      </c>
      <c r="H765" s="11" t="s">
        <v>92</v>
      </c>
      <c r="I765" s="11" t="s">
        <v>93</v>
      </c>
      <c r="J765" s="19">
        <v>18398377</v>
      </c>
      <c r="K765" s="9">
        <v>5</v>
      </c>
      <c r="L765" s="9" t="s">
        <v>94</v>
      </c>
      <c r="M765" s="3" t="s">
        <v>95</v>
      </c>
      <c r="N765" s="10" t="s">
        <v>7642</v>
      </c>
      <c r="O765" s="10" t="s">
        <v>97</v>
      </c>
      <c r="P765" s="3" t="s">
        <v>98</v>
      </c>
      <c r="Q765" s="9" t="s">
        <v>99</v>
      </c>
      <c r="R765" s="198" t="s">
        <v>7583</v>
      </c>
      <c r="S765" s="10" t="s">
        <v>7584</v>
      </c>
      <c r="T765" s="21">
        <v>19452243</v>
      </c>
      <c r="U765" s="10" t="s">
        <v>7583</v>
      </c>
      <c r="V765" s="3" t="s">
        <v>103</v>
      </c>
      <c r="W765" s="3" t="s">
        <v>103</v>
      </c>
      <c r="X765" s="3" t="s">
        <v>103</v>
      </c>
      <c r="Y765" s="9" t="s">
        <v>185</v>
      </c>
      <c r="Z765" s="18">
        <v>21857904</v>
      </c>
      <c r="AA765" s="9" t="s">
        <v>103</v>
      </c>
      <c r="AB765" s="9" t="s">
        <v>103</v>
      </c>
      <c r="AC765" s="18">
        <v>5464476</v>
      </c>
      <c r="AD765" s="6" t="s">
        <v>103</v>
      </c>
      <c r="AE765" s="9">
        <v>108023</v>
      </c>
      <c r="AF765" s="9">
        <v>555023</v>
      </c>
      <c r="AG765" s="19" t="s">
        <v>103</v>
      </c>
      <c r="AH765" s="17">
        <v>45194</v>
      </c>
      <c r="AI765" s="4">
        <v>45203</v>
      </c>
      <c r="AJ765" s="31" t="s">
        <v>103</v>
      </c>
      <c r="AK765" s="31" t="s">
        <v>103</v>
      </c>
      <c r="AL765" s="32" t="s">
        <v>103</v>
      </c>
      <c r="AM765" s="31" t="s">
        <v>103</v>
      </c>
      <c r="AN765" s="33" t="s">
        <v>103</v>
      </c>
      <c r="AO765" s="7">
        <v>0</v>
      </c>
      <c r="AP765" s="31" t="s">
        <v>103</v>
      </c>
      <c r="AQ765" s="7">
        <v>0</v>
      </c>
      <c r="AR765" s="31" t="s">
        <v>103</v>
      </c>
      <c r="AS765" s="7">
        <v>0</v>
      </c>
      <c r="AT765" s="3" t="s">
        <v>103</v>
      </c>
      <c r="AU765" s="7">
        <v>0</v>
      </c>
      <c r="AV765" s="3" t="s">
        <v>103</v>
      </c>
      <c r="AW765" s="7">
        <v>0</v>
      </c>
      <c r="AX765" s="3" t="s">
        <v>103</v>
      </c>
      <c r="AY765" s="7">
        <v>0</v>
      </c>
      <c r="AZ765" s="3" t="s">
        <v>103</v>
      </c>
      <c r="BA765" s="31">
        <v>0</v>
      </c>
      <c r="BB765" s="13" t="s">
        <v>103</v>
      </c>
      <c r="BC765" s="3">
        <f t="shared" si="43"/>
        <v>0</v>
      </c>
      <c r="BD765" s="8">
        <f t="shared" si="44"/>
        <v>21857904</v>
      </c>
      <c r="BE765" s="43">
        <v>0</v>
      </c>
      <c r="BF765" s="43">
        <v>0</v>
      </c>
      <c r="BG765" s="43">
        <v>0</v>
      </c>
      <c r="BH765" s="43">
        <v>0</v>
      </c>
      <c r="BI765" s="17">
        <v>45291</v>
      </c>
      <c r="BJ765" s="17">
        <v>45291</v>
      </c>
      <c r="BK765" s="184">
        <f t="shared" ca="1" si="46"/>
        <v>-838</v>
      </c>
      <c r="BL765" s="9" t="s">
        <v>127</v>
      </c>
      <c r="BM765" s="9" t="s">
        <v>95</v>
      </c>
      <c r="BN765" s="10" t="s">
        <v>107</v>
      </c>
      <c r="BO765" s="9" t="s">
        <v>7643</v>
      </c>
      <c r="BP765" s="3">
        <v>0</v>
      </c>
      <c r="BQ765" s="2" t="s">
        <v>109</v>
      </c>
      <c r="BR765" s="17">
        <v>45196</v>
      </c>
      <c r="BS765" s="9" t="s">
        <v>7644</v>
      </c>
      <c r="BT765" s="17">
        <v>45203</v>
      </c>
      <c r="BU765" s="10" t="s">
        <v>7645</v>
      </c>
      <c r="BV765" s="2" t="s">
        <v>131</v>
      </c>
      <c r="BW765" s="9" t="s">
        <v>113</v>
      </c>
      <c r="BX765" s="10" t="s">
        <v>132</v>
      </c>
      <c r="BY765" s="9" t="s">
        <v>103</v>
      </c>
      <c r="BZ765" s="11" t="s">
        <v>632</v>
      </c>
      <c r="CA765" s="9" t="s">
        <v>103</v>
      </c>
      <c r="CB765" s="10" t="s">
        <v>160</v>
      </c>
      <c r="CC765" s="2" t="s">
        <v>7372</v>
      </c>
      <c r="CD765" s="10" t="s">
        <v>7646</v>
      </c>
      <c r="CE765" s="12" t="s">
        <v>103</v>
      </c>
      <c r="CF765" s="175"/>
      <c r="CG765" s="175"/>
      <c r="CH765" s="182" t="s">
        <v>441</v>
      </c>
      <c r="CI765" s="182" t="s">
        <v>246</v>
      </c>
      <c r="CJ765" s="182" t="s">
        <v>99</v>
      </c>
      <c r="CK765" s="182" t="s">
        <v>442</v>
      </c>
    </row>
    <row r="766" spans="1:89" ht="108" x14ac:dyDescent="0.25">
      <c r="A766" s="142" t="s">
        <v>5387</v>
      </c>
      <c r="B766" s="2" t="s">
        <v>7647</v>
      </c>
      <c r="C766" s="3" t="s">
        <v>7648</v>
      </c>
      <c r="D766" s="3" t="s">
        <v>89</v>
      </c>
      <c r="E766" s="4">
        <v>45190</v>
      </c>
      <c r="F766" s="2" t="s">
        <v>7649</v>
      </c>
      <c r="G766" s="2" t="s">
        <v>91</v>
      </c>
      <c r="H766" s="2" t="s">
        <v>6202</v>
      </c>
      <c r="I766" s="2" t="s">
        <v>1453</v>
      </c>
      <c r="J766" s="5">
        <v>800116217</v>
      </c>
      <c r="K766" s="3">
        <v>2</v>
      </c>
      <c r="L766" s="3" t="s">
        <v>1735</v>
      </c>
      <c r="M766" s="3" t="s">
        <v>7650</v>
      </c>
      <c r="N766" s="2" t="s">
        <v>6203</v>
      </c>
      <c r="O766" s="2" t="s">
        <v>97</v>
      </c>
      <c r="P766" s="3" t="s">
        <v>168</v>
      </c>
      <c r="Q766" s="3" t="s">
        <v>99</v>
      </c>
      <c r="R766" s="10" t="s">
        <v>1475</v>
      </c>
      <c r="S766" s="204" t="s">
        <v>6205</v>
      </c>
      <c r="T766" s="197">
        <v>1019009895</v>
      </c>
      <c r="U766" s="10" t="s">
        <v>1475</v>
      </c>
      <c r="V766" s="9" t="s">
        <v>103</v>
      </c>
      <c r="W766" s="9" t="s">
        <v>103</v>
      </c>
      <c r="X766" s="9" t="s">
        <v>103</v>
      </c>
      <c r="Y766" s="9" t="s">
        <v>103</v>
      </c>
      <c r="Z766" s="6">
        <v>0</v>
      </c>
      <c r="AA766" s="3" t="s">
        <v>103</v>
      </c>
      <c r="AB766" s="3" t="s">
        <v>103</v>
      </c>
      <c r="AC766" s="6">
        <v>0</v>
      </c>
      <c r="AD766" s="6" t="s">
        <v>103</v>
      </c>
      <c r="AE766" s="3" t="s">
        <v>103</v>
      </c>
      <c r="AF766" s="3" t="s">
        <v>103</v>
      </c>
      <c r="AG766" s="3" t="s">
        <v>103</v>
      </c>
      <c r="AH766" s="4">
        <v>45261</v>
      </c>
      <c r="AI766" s="4">
        <v>45264</v>
      </c>
      <c r="AJ766" s="3" t="s">
        <v>103</v>
      </c>
      <c r="AK766" s="3" t="s">
        <v>103</v>
      </c>
      <c r="AL766" s="5" t="s">
        <v>103</v>
      </c>
      <c r="AM766" s="3" t="s">
        <v>103</v>
      </c>
      <c r="AN766" s="4" t="s">
        <v>103</v>
      </c>
      <c r="AO766" s="27">
        <v>0</v>
      </c>
      <c r="AP766" s="3" t="s">
        <v>103</v>
      </c>
      <c r="AQ766" s="27">
        <v>0</v>
      </c>
      <c r="AR766" s="3" t="s">
        <v>103</v>
      </c>
      <c r="AS766" s="27">
        <v>0</v>
      </c>
      <c r="AT766" s="3" t="s">
        <v>103</v>
      </c>
      <c r="AU766" s="7">
        <v>0</v>
      </c>
      <c r="AV766" s="3" t="s">
        <v>103</v>
      </c>
      <c r="AW766" s="7">
        <v>0</v>
      </c>
      <c r="AX766" s="3" t="s">
        <v>103</v>
      </c>
      <c r="AY766" s="7">
        <v>0</v>
      </c>
      <c r="AZ766" s="3" t="s">
        <v>103</v>
      </c>
      <c r="BA766" s="3">
        <v>0</v>
      </c>
      <c r="BB766" s="3">
        <v>0</v>
      </c>
      <c r="BC766" s="3">
        <f t="shared" ref="BC766:BC828" si="47">BJ766-BI766</f>
        <v>0</v>
      </c>
      <c r="BD766" s="8">
        <f t="shared" si="44"/>
        <v>0</v>
      </c>
      <c r="BE766" s="43">
        <v>0</v>
      </c>
      <c r="BF766" s="43">
        <v>0</v>
      </c>
      <c r="BG766" s="43">
        <v>0</v>
      </c>
      <c r="BH766" s="43">
        <v>0</v>
      </c>
      <c r="BI766" s="4">
        <v>47080</v>
      </c>
      <c r="BJ766" s="4">
        <v>47080</v>
      </c>
      <c r="BK766" s="183">
        <f t="shared" ca="1" si="46"/>
        <v>951</v>
      </c>
      <c r="BL766" s="3" t="s">
        <v>106</v>
      </c>
      <c r="BM766" s="3" t="s">
        <v>4539</v>
      </c>
      <c r="BN766" s="2" t="s">
        <v>103</v>
      </c>
      <c r="BO766" s="2" t="s">
        <v>103</v>
      </c>
      <c r="BP766" s="2" t="s">
        <v>103</v>
      </c>
      <c r="BQ766" s="2" t="s">
        <v>103</v>
      </c>
      <c r="BR766" s="2" t="s">
        <v>103</v>
      </c>
      <c r="BS766" s="2" t="s">
        <v>103</v>
      </c>
      <c r="BT766" s="2" t="s">
        <v>103</v>
      </c>
      <c r="BU766" s="2" t="s">
        <v>103</v>
      </c>
      <c r="BV766" s="2" t="s">
        <v>7610</v>
      </c>
      <c r="BW766" s="9" t="s">
        <v>6207</v>
      </c>
      <c r="BX766" s="3" t="s">
        <v>6208</v>
      </c>
      <c r="BY766" s="9" t="s">
        <v>103</v>
      </c>
      <c r="BZ766" s="9" t="s">
        <v>103</v>
      </c>
      <c r="CA766" s="9" t="s">
        <v>103</v>
      </c>
      <c r="CB766" s="9" t="s">
        <v>103</v>
      </c>
      <c r="CC766" s="9" t="s">
        <v>103</v>
      </c>
      <c r="CD766" s="2" t="s">
        <v>7651</v>
      </c>
      <c r="CE766" s="12" t="s">
        <v>6207</v>
      </c>
      <c r="CF766" s="175"/>
      <c r="CG766" s="175"/>
      <c r="CH766" s="182" t="s">
        <v>1482</v>
      </c>
      <c r="CI766" s="182" t="s">
        <v>494</v>
      </c>
      <c r="CJ766" s="182" t="s">
        <v>99</v>
      </c>
      <c r="CK766" s="182" t="s">
        <v>1483</v>
      </c>
    </row>
    <row r="767" spans="1:89" ht="72" x14ac:dyDescent="0.25">
      <c r="A767" s="140">
        <v>496</v>
      </c>
      <c r="B767" s="11" t="s">
        <v>7652</v>
      </c>
      <c r="C767" s="3" t="s">
        <v>7653</v>
      </c>
      <c r="D767" s="3" t="s">
        <v>482</v>
      </c>
      <c r="E767" s="4">
        <v>45190</v>
      </c>
      <c r="F767" s="2" t="s">
        <v>7654</v>
      </c>
      <c r="G767" s="2" t="s">
        <v>6503</v>
      </c>
      <c r="H767" s="11" t="s">
        <v>6492</v>
      </c>
      <c r="I767" s="2" t="s">
        <v>1453</v>
      </c>
      <c r="J767" s="5">
        <v>830140479</v>
      </c>
      <c r="K767" s="3">
        <v>5</v>
      </c>
      <c r="L767" s="3" t="s">
        <v>1735</v>
      </c>
      <c r="M767" s="3" t="s">
        <v>95</v>
      </c>
      <c r="N767" s="2" t="s">
        <v>7655</v>
      </c>
      <c r="O767" s="2" t="s">
        <v>97</v>
      </c>
      <c r="P767" s="3" t="s">
        <v>4146</v>
      </c>
      <c r="Q767" s="10" t="s">
        <v>4147</v>
      </c>
      <c r="R767" s="10" t="s">
        <v>1130</v>
      </c>
      <c r="S767" s="2" t="s">
        <v>7656</v>
      </c>
      <c r="T767" s="2">
        <v>19438003</v>
      </c>
      <c r="U767" s="11" t="s">
        <v>1130</v>
      </c>
      <c r="V767" s="3" t="s">
        <v>103</v>
      </c>
      <c r="W767" s="3" t="s">
        <v>103</v>
      </c>
      <c r="X767" s="3" t="s">
        <v>103</v>
      </c>
      <c r="Y767" s="3" t="s">
        <v>104</v>
      </c>
      <c r="Z767" s="6">
        <v>143291351</v>
      </c>
      <c r="AA767" s="3" t="s">
        <v>103</v>
      </c>
      <c r="AB767" s="3" t="s">
        <v>103</v>
      </c>
      <c r="AC767" s="6" t="s">
        <v>7657</v>
      </c>
      <c r="AD767" s="6" t="s">
        <v>103</v>
      </c>
      <c r="AE767" s="3">
        <v>95223</v>
      </c>
      <c r="AF767" s="3">
        <v>577223</v>
      </c>
      <c r="AG767" s="5">
        <v>2018011001068</v>
      </c>
      <c r="AH767" s="4">
        <v>45202</v>
      </c>
      <c r="AI767" s="4">
        <v>45211</v>
      </c>
      <c r="AJ767" s="31" t="s">
        <v>103</v>
      </c>
      <c r="AK767" s="31" t="s">
        <v>103</v>
      </c>
      <c r="AL767" s="32" t="s">
        <v>103</v>
      </c>
      <c r="AM767" s="31" t="s">
        <v>103</v>
      </c>
      <c r="AN767" s="33" t="s">
        <v>103</v>
      </c>
      <c r="AO767" s="7">
        <v>0</v>
      </c>
      <c r="AP767" s="31" t="s">
        <v>103</v>
      </c>
      <c r="AQ767" s="7">
        <v>0</v>
      </c>
      <c r="AR767" s="31" t="s">
        <v>103</v>
      </c>
      <c r="AS767" s="7">
        <v>0</v>
      </c>
      <c r="AT767" s="3" t="s">
        <v>103</v>
      </c>
      <c r="AU767" s="7">
        <v>0</v>
      </c>
      <c r="AV767" s="3" t="s">
        <v>103</v>
      </c>
      <c r="AW767" s="7">
        <v>0</v>
      </c>
      <c r="AX767" s="3" t="s">
        <v>103</v>
      </c>
      <c r="AY767" s="7">
        <v>0</v>
      </c>
      <c r="AZ767" s="3" t="s">
        <v>103</v>
      </c>
      <c r="BA767" s="31">
        <v>0</v>
      </c>
      <c r="BB767" s="13" t="s">
        <v>103</v>
      </c>
      <c r="BC767" s="3">
        <f t="shared" si="47"/>
        <v>0</v>
      </c>
      <c r="BD767" s="8">
        <f t="shared" si="44"/>
        <v>143291351</v>
      </c>
      <c r="BE767" s="43">
        <v>0</v>
      </c>
      <c r="BF767" s="43">
        <v>0</v>
      </c>
      <c r="BG767" s="43">
        <v>0</v>
      </c>
      <c r="BH767" s="43">
        <v>0</v>
      </c>
      <c r="BI767" s="4">
        <v>45271</v>
      </c>
      <c r="BJ767" s="4">
        <v>45271</v>
      </c>
      <c r="BK767" s="183">
        <f t="shared" ca="1" si="46"/>
        <v>-858</v>
      </c>
      <c r="BL767" s="3" t="s">
        <v>106</v>
      </c>
      <c r="BM767" s="3" t="s">
        <v>95</v>
      </c>
      <c r="BN767" s="2" t="s">
        <v>107</v>
      </c>
      <c r="BO767" s="3" t="s">
        <v>7658</v>
      </c>
      <c r="BP767" s="3">
        <v>0</v>
      </c>
      <c r="BQ767" s="2" t="s">
        <v>5517</v>
      </c>
      <c r="BR767" s="4">
        <v>45202</v>
      </c>
      <c r="BS767" s="3" t="s">
        <v>7659</v>
      </c>
      <c r="BT767" s="4">
        <v>45204</v>
      </c>
      <c r="BU767" s="34" t="s">
        <v>7660</v>
      </c>
      <c r="BV767" s="3" t="s">
        <v>7661</v>
      </c>
      <c r="BW767" s="9" t="s">
        <v>113</v>
      </c>
      <c r="BX767" s="10" t="s">
        <v>132</v>
      </c>
      <c r="BY767" s="9" t="s">
        <v>103</v>
      </c>
      <c r="BZ767" s="9" t="s">
        <v>103</v>
      </c>
      <c r="CA767" s="9" t="s">
        <v>103</v>
      </c>
      <c r="CB767" s="9" t="s">
        <v>103</v>
      </c>
      <c r="CC767" s="9" t="s">
        <v>103</v>
      </c>
      <c r="CD767" s="2" t="s">
        <v>7662</v>
      </c>
      <c r="CE767" s="12">
        <v>45763</v>
      </c>
      <c r="CF767" s="175"/>
      <c r="CG767" s="175"/>
      <c r="CH767" s="182" t="s">
        <v>726</v>
      </c>
      <c r="CI767" s="182" t="s">
        <v>246</v>
      </c>
      <c r="CJ767" s="182" t="s">
        <v>1137</v>
      </c>
      <c r="CK767" s="182" t="s">
        <v>1137</v>
      </c>
    </row>
    <row r="768" spans="1:89" ht="72" x14ac:dyDescent="0.25">
      <c r="A768" s="140">
        <v>874</v>
      </c>
      <c r="B768" s="11" t="s">
        <v>7663</v>
      </c>
      <c r="C768" s="9" t="s">
        <v>7664</v>
      </c>
      <c r="D768" s="3" t="s">
        <v>1118</v>
      </c>
      <c r="E768" s="4">
        <v>45190</v>
      </c>
      <c r="F768" s="10" t="s">
        <v>7665</v>
      </c>
      <c r="G768" s="10" t="s">
        <v>91</v>
      </c>
      <c r="H768" s="11" t="s">
        <v>92</v>
      </c>
      <c r="I768" s="11" t="s">
        <v>93</v>
      </c>
      <c r="J768" s="19">
        <v>80849586</v>
      </c>
      <c r="K768" s="9">
        <v>1</v>
      </c>
      <c r="L768" s="9" t="s">
        <v>94</v>
      </c>
      <c r="M768" s="3" t="s">
        <v>95</v>
      </c>
      <c r="N768" s="10" t="s">
        <v>7666</v>
      </c>
      <c r="O768" s="10" t="s">
        <v>97</v>
      </c>
      <c r="P768" s="3" t="s">
        <v>98</v>
      </c>
      <c r="Q768" s="3" t="s">
        <v>99</v>
      </c>
      <c r="R768" s="198" t="s">
        <v>7583</v>
      </c>
      <c r="S768" s="2" t="s">
        <v>7584</v>
      </c>
      <c r="T768" s="21">
        <v>19452243</v>
      </c>
      <c r="U768" s="10" t="s">
        <v>7583</v>
      </c>
      <c r="V768" s="3" t="s">
        <v>103</v>
      </c>
      <c r="W768" s="3" t="s">
        <v>103</v>
      </c>
      <c r="X768" s="3" t="s">
        <v>103</v>
      </c>
      <c r="Y768" s="3" t="s">
        <v>185</v>
      </c>
      <c r="Z768" s="18">
        <v>46903428</v>
      </c>
      <c r="AA768" s="3" t="s">
        <v>103</v>
      </c>
      <c r="AB768" s="3" t="s">
        <v>103</v>
      </c>
      <c r="AC768" s="18">
        <v>15634476</v>
      </c>
      <c r="AD768" s="6" t="s">
        <v>103</v>
      </c>
      <c r="AE768" s="9">
        <v>107823</v>
      </c>
      <c r="AF768" s="9">
        <v>580823</v>
      </c>
      <c r="AG768" s="5" t="s">
        <v>103</v>
      </c>
      <c r="AH768" s="17">
        <v>45203</v>
      </c>
      <c r="AI768" s="4">
        <v>45223</v>
      </c>
      <c r="AJ768" s="31" t="s">
        <v>103</v>
      </c>
      <c r="AK768" s="31" t="s">
        <v>103</v>
      </c>
      <c r="AL768" s="32" t="s">
        <v>103</v>
      </c>
      <c r="AM768" s="31" t="s">
        <v>103</v>
      </c>
      <c r="AN768" s="33" t="s">
        <v>103</v>
      </c>
      <c r="AO768" s="7">
        <v>0</v>
      </c>
      <c r="AP768" s="31" t="s">
        <v>103</v>
      </c>
      <c r="AQ768" s="7">
        <v>0</v>
      </c>
      <c r="AR768" s="31" t="s">
        <v>103</v>
      </c>
      <c r="AS768" s="7">
        <v>0</v>
      </c>
      <c r="AT768" s="3" t="s">
        <v>103</v>
      </c>
      <c r="AU768" s="7">
        <v>0</v>
      </c>
      <c r="AV768" s="3" t="s">
        <v>103</v>
      </c>
      <c r="AW768" s="7">
        <v>0</v>
      </c>
      <c r="AX768" s="3" t="s">
        <v>103</v>
      </c>
      <c r="AY768" s="7">
        <v>0</v>
      </c>
      <c r="AZ768" s="3" t="s">
        <v>103</v>
      </c>
      <c r="BA768" s="31">
        <v>0</v>
      </c>
      <c r="BB768" s="13" t="s">
        <v>103</v>
      </c>
      <c r="BC768" s="3">
        <f t="shared" si="47"/>
        <v>0</v>
      </c>
      <c r="BD768" s="8">
        <f t="shared" si="44"/>
        <v>46903428</v>
      </c>
      <c r="BE768" s="43">
        <v>0</v>
      </c>
      <c r="BF768" s="43">
        <v>0</v>
      </c>
      <c r="BG768" s="43">
        <v>0</v>
      </c>
      <c r="BH768" s="43">
        <v>0</v>
      </c>
      <c r="BI768" s="4">
        <v>45291</v>
      </c>
      <c r="BJ768" s="4">
        <v>45291</v>
      </c>
      <c r="BK768" s="183">
        <f t="shared" ca="1" si="46"/>
        <v>-838</v>
      </c>
      <c r="BL768" s="9" t="s">
        <v>127</v>
      </c>
      <c r="BM768" s="3" t="s">
        <v>95</v>
      </c>
      <c r="BN768" s="2" t="s">
        <v>107</v>
      </c>
      <c r="BO768" s="3" t="s">
        <v>7667</v>
      </c>
      <c r="BP768" s="3">
        <v>0</v>
      </c>
      <c r="BQ768" s="2" t="s">
        <v>109</v>
      </c>
      <c r="BR768" s="17">
        <v>45218</v>
      </c>
      <c r="BS768" s="9" t="s">
        <v>7668</v>
      </c>
      <c r="BT768" s="17">
        <v>45219</v>
      </c>
      <c r="BU768" s="10" t="s">
        <v>7669</v>
      </c>
      <c r="BV768" s="10" t="s">
        <v>131</v>
      </c>
      <c r="BW768" s="9" t="s">
        <v>113</v>
      </c>
      <c r="BX768" s="10" t="s">
        <v>132</v>
      </c>
      <c r="BY768" s="9" t="s">
        <v>103</v>
      </c>
      <c r="BZ768" s="10" t="s">
        <v>2946</v>
      </c>
      <c r="CA768" s="3" t="s">
        <v>103</v>
      </c>
      <c r="CB768" s="9" t="s">
        <v>160</v>
      </c>
      <c r="CC768" s="2" t="s">
        <v>7372</v>
      </c>
      <c r="CD768" s="10" t="s">
        <v>7670</v>
      </c>
      <c r="CE768" s="12" t="s">
        <v>103</v>
      </c>
      <c r="CF768" s="175"/>
      <c r="CG768" s="175"/>
      <c r="CH768" s="182" t="s">
        <v>441</v>
      </c>
      <c r="CI768" s="182" t="s">
        <v>246</v>
      </c>
      <c r="CJ768" s="182" t="s">
        <v>99</v>
      </c>
      <c r="CK768" s="182" t="s">
        <v>442</v>
      </c>
    </row>
    <row r="769" spans="1:89" ht="108" x14ac:dyDescent="0.25">
      <c r="A769" s="140">
        <v>891</v>
      </c>
      <c r="B769" s="11" t="s">
        <v>7671</v>
      </c>
      <c r="C769" s="9" t="s">
        <v>7672</v>
      </c>
      <c r="D769" s="3" t="s">
        <v>5064</v>
      </c>
      <c r="E769" s="4">
        <v>45190</v>
      </c>
      <c r="F769" s="11" t="s">
        <v>7673</v>
      </c>
      <c r="G769" s="10" t="s">
        <v>91</v>
      </c>
      <c r="H769" s="10" t="s">
        <v>4537</v>
      </c>
      <c r="I769" s="10" t="s">
        <v>1453</v>
      </c>
      <c r="J769" s="19">
        <v>900475780</v>
      </c>
      <c r="K769" s="9">
        <v>1</v>
      </c>
      <c r="L769" s="9" t="s">
        <v>1735</v>
      </c>
      <c r="M769" s="3" t="s">
        <v>95</v>
      </c>
      <c r="N769" s="10" t="s">
        <v>7674</v>
      </c>
      <c r="O769" s="10" t="s">
        <v>97</v>
      </c>
      <c r="P769" s="9" t="s">
        <v>7675</v>
      </c>
      <c r="Q769" s="10" t="s">
        <v>179</v>
      </c>
      <c r="R769" s="10" t="s">
        <v>4107</v>
      </c>
      <c r="S769" s="10" t="s">
        <v>4108</v>
      </c>
      <c r="T769" s="28">
        <v>39707567</v>
      </c>
      <c r="U769" s="10" t="s">
        <v>4107</v>
      </c>
      <c r="V769" s="3" t="s">
        <v>103</v>
      </c>
      <c r="W769" s="3" t="s">
        <v>103</v>
      </c>
      <c r="X769" s="3" t="s">
        <v>103</v>
      </c>
      <c r="Y769" s="9" t="s">
        <v>185</v>
      </c>
      <c r="Z769" s="18">
        <v>1037448263</v>
      </c>
      <c r="AA769" s="41">
        <v>1027071790</v>
      </c>
      <c r="AB769" s="41">
        <v>10376473</v>
      </c>
      <c r="AC769" s="18" t="s">
        <v>7354</v>
      </c>
      <c r="AD769" s="6" t="s">
        <v>103</v>
      </c>
      <c r="AE769" s="9">
        <v>107123</v>
      </c>
      <c r="AF769" s="9">
        <v>550923</v>
      </c>
      <c r="AG769" s="19" t="s">
        <v>103</v>
      </c>
      <c r="AH769" s="17">
        <v>45191</v>
      </c>
      <c r="AI769" s="17">
        <v>45191</v>
      </c>
      <c r="AJ769" s="31" t="s">
        <v>103</v>
      </c>
      <c r="AK769" s="31" t="s">
        <v>103</v>
      </c>
      <c r="AL769" s="32" t="s">
        <v>103</v>
      </c>
      <c r="AM769" s="31" t="s">
        <v>103</v>
      </c>
      <c r="AN769" s="33" t="s">
        <v>103</v>
      </c>
      <c r="AO769" s="7">
        <v>0</v>
      </c>
      <c r="AP769" s="31" t="s">
        <v>103</v>
      </c>
      <c r="AQ769" s="7">
        <v>0</v>
      </c>
      <c r="AR769" s="31" t="s">
        <v>103</v>
      </c>
      <c r="AS769" s="7">
        <v>0</v>
      </c>
      <c r="AT769" s="3" t="s">
        <v>103</v>
      </c>
      <c r="AU769" s="7">
        <v>0</v>
      </c>
      <c r="AV769" s="3" t="s">
        <v>103</v>
      </c>
      <c r="AW769" s="7">
        <v>0</v>
      </c>
      <c r="AX769" s="3" t="s">
        <v>103</v>
      </c>
      <c r="AY769" s="7">
        <v>0</v>
      </c>
      <c r="AZ769" s="3" t="s">
        <v>103</v>
      </c>
      <c r="BA769" s="31">
        <v>0</v>
      </c>
      <c r="BB769" s="13" t="s">
        <v>103</v>
      </c>
      <c r="BC769" s="3">
        <f t="shared" si="47"/>
        <v>0</v>
      </c>
      <c r="BD769" s="8">
        <f t="shared" si="44"/>
        <v>1037448263</v>
      </c>
      <c r="BE769" s="43">
        <v>0</v>
      </c>
      <c r="BF769" s="43">
        <v>0</v>
      </c>
      <c r="BG769" s="43">
        <v>0</v>
      </c>
      <c r="BH769" s="43">
        <v>0</v>
      </c>
      <c r="BI769" s="17">
        <v>45260</v>
      </c>
      <c r="BJ769" s="17">
        <v>45260</v>
      </c>
      <c r="BK769" s="184">
        <f t="shared" ca="1" si="46"/>
        <v>-869</v>
      </c>
      <c r="BL769" s="9" t="s">
        <v>106</v>
      </c>
      <c r="BM769" s="9" t="s">
        <v>4539</v>
      </c>
      <c r="BN769" s="10" t="s">
        <v>103</v>
      </c>
      <c r="BO769" s="10" t="s">
        <v>103</v>
      </c>
      <c r="BP769" s="10" t="s">
        <v>103</v>
      </c>
      <c r="BQ769" s="10" t="s">
        <v>103</v>
      </c>
      <c r="BR769" s="10" t="s">
        <v>103</v>
      </c>
      <c r="BS769" s="10" t="s">
        <v>103</v>
      </c>
      <c r="BT769" s="10" t="s">
        <v>103</v>
      </c>
      <c r="BU769" s="10" t="s">
        <v>103</v>
      </c>
      <c r="BV769" s="9" t="s">
        <v>7676</v>
      </c>
      <c r="BW769" s="2" t="s">
        <v>113</v>
      </c>
      <c r="BX769" s="10" t="s">
        <v>132</v>
      </c>
      <c r="BY769" s="9" t="s">
        <v>103</v>
      </c>
      <c r="BZ769" s="9" t="s">
        <v>103</v>
      </c>
      <c r="CA769" s="9" t="s">
        <v>103</v>
      </c>
      <c r="CB769" s="9" t="s">
        <v>103</v>
      </c>
      <c r="CC769" s="9" t="s">
        <v>103</v>
      </c>
      <c r="CD769" s="10" t="s">
        <v>7677</v>
      </c>
      <c r="CE769" s="12">
        <v>45562</v>
      </c>
      <c r="CF769" s="175"/>
      <c r="CG769" s="175"/>
      <c r="CH769" s="182" t="s">
        <v>347</v>
      </c>
      <c r="CI769" s="182" t="s">
        <v>121</v>
      </c>
      <c r="CJ769" s="182" t="s">
        <v>99</v>
      </c>
      <c r="CK769" s="182" t="s">
        <v>179</v>
      </c>
    </row>
    <row r="770" spans="1:89" ht="123.6" customHeight="1" x14ac:dyDescent="0.25">
      <c r="A770" s="142" t="s">
        <v>5387</v>
      </c>
      <c r="B770" s="2" t="s">
        <v>7678</v>
      </c>
      <c r="C770" s="9" t="s">
        <v>7679</v>
      </c>
      <c r="D770" s="3" t="s">
        <v>1729</v>
      </c>
      <c r="E770" s="4">
        <v>45190</v>
      </c>
      <c r="F770" s="2" t="s">
        <v>7680</v>
      </c>
      <c r="G770" s="2" t="s">
        <v>91</v>
      </c>
      <c r="H770" s="2" t="s">
        <v>6202</v>
      </c>
      <c r="I770" s="29" t="s">
        <v>1453</v>
      </c>
      <c r="J770" s="5">
        <v>890101681</v>
      </c>
      <c r="K770" s="3">
        <v>9</v>
      </c>
      <c r="L770" s="3" t="s">
        <v>1735</v>
      </c>
      <c r="M770" s="3" t="s">
        <v>756</v>
      </c>
      <c r="N770" s="2" t="s">
        <v>7681</v>
      </c>
      <c r="O770" s="2" t="s">
        <v>97</v>
      </c>
      <c r="P770" s="3" t="s">
        <v>98</v>
      </c>
      <c r="Q770" s="38" t="s">
        <v>99</v>
      </c>
      <c r="R770" s="10" t="s">
        <v>1475</v>
      </c>
      <c r="S770" s="204" t="s">
        <v>6205</v>
      </c>
      <c r="T770" s="197">
        <v>1019009895</v>
      </c>
      <c r="U770" s="10" t="s">
        <v>1475</v>
      </c>
      <c r="V770" s="9" t="s">
        <v>103</v>
      </c>
      <c r="W770" s="9" t="s">
        <v>103</v>
      </c>
      <c r="X770" s="9" t="s">
        <v>103</v>
      </c>
      <c r="Y770" s="3" t="s">
        <v>103</v>
      </c>
      <c r="Z770" s="6">
        <v>0</v>
      </c>
      <c r="AA770" s="3" t="s">
        <v>103</v>
      </c>
      <c r="AB770" s="3" t="s">
        <v>103</v>
      </c>
      <c r="AC770" s="3" t="s">
        <v>103</v>
      </c>
      <c r="AD770" s="6" t="s">
        <v>103</v>
      </c>
      <c r="AE770" s="3" t="s">
        <v>103</v>
      </c>
      <c r="AF770" s="3" t="s">
        <v>103</v>
      </c>
      <c r="AG770" s="3" t="s">
        <v>103</v>
      </c>
      <c r="AH770" s="4">
        <v>45208</v>
      </c>
      <c r="AI770" s="4">
        <v>45208</v>
      </c>
      <c r="AJ770" s="31" t="s">
        <v>103</v>
      </c>
      <c r="AK770" s="31" t="s">
        <v>103</v>
      </c>
      <c r="AL770" s="32" t="s">
        <v>103</v>
      </c>
      <c r="AM770" s="31" t="s">
        <v>103</v>
      </c>
      <c r="AN770" s="33" t="s">
        <v>103</v>
      </c>
      <c r="AO770" s="7">
        <v>0</v>
      </c>
      <c r="AP770" s="31" t="s">
        <v>103</v>
      </c>
      <c r="AQ770" s="7">
        <v>0</v>
      </c>
      <c r="AR770" s="31" t="s">
        <v>103</v>
      </c>
      <c r="AS770" s="7">
        <v>0</v>
      </c>
      <c r="AT770" s="3" t="s">
        <v>103</v>
      </c>
      <c r="AU770" s="7">
        <v>0</v>
      </c>
      <c r="AV770" s="3" t="s">
        <v>103</v>
      </c>
      <c r="AW770" s="7">
        <v>0</v>
      </c>
      <c r="AX770" s="3" t="s">
        <v>103</v>
      </c>
      <c r="AY770" s="7">
        <v>0</v>
      </c>
      <c r="AZ770" s="3" t="s">
        <v>103</v>
      </c>
      <c r="BA770" s="31">
        <v>0</v>
      </c>
      <c r="BB770" s="13" t="s">
        <v>103</v>
      </c>
      <c r="BC770" s="3">
        <f t="shared" si="47"/>
        <v>0</v>
      </c>
      <c r="BD770" s="8">
        <f t="shared" si="44"/>
        <v>0</v>
      </c>
      <c r="BE770" s="43">
        <v>0</v>
      </c>
      <c r="BF770" s="43">
        <v>0</v>
      </c>
      <c r="BG770" s="43">
        <v>0</v>
      </c>
      <c r="BH770" s="43">
        <v>0</v>
      </c>
      <c r="BI770" s="25">
        <v>47026</v>
      </c>
      <c r="BJ770" s="25">
        <v>47026</v>
      </c>
      <c r="BK770" s="183">
        <f t="shared" ca="1" si="46"/>
        <v>897</v>
      </c>
      <c r="BL770" s="3" t="s">
        <v>106</v>
      </c>
      <c r="BM770" s="3" t="s">
        <v>7682</v>
      </c>
      <c r="BN770" s="2" t="s">
        <v>103</v>
      </c>
      <c r="BO770" s="2" t="s">
        <v>103</v>
      </c>
      <c r="BP770" s="2" t="s">
        <v>103</v>
      </c>
      <c r="BQ770" s="2" t="s">
        <v>103</v>
      </c>
      <c r="BR770" s="2" t="s">
        <v>103</v>
      </c>
      <c r="BS770" s="2" t="s">
        <v>103</v>
      </c>
      <c r="BT770" s="2" t="s">
        <v>103</v>
      </c>
      <c r="BU770" s="2" t="s">
        <v>103</v>
      </c>
      <c r="BV770" s="2" t="s">
        <v>131</v>
      </c>
      <c r="BW770" s="2" t="s">
        <v>6207</v>
      </c>
      <c r="BX770" s="3" t="s">
        <v>6208</v>
      </c>
      <c r="BY770" s="9" t="s">
        <v>103</v>
      </c>
      <c r="BZ770" s="9" t="s">
        <v>103</v>
      </c>
      <c r="CA770" s="9" t="s">
        <v>103</v>
      </c>
      <c r="CB770" s="9" t="s">
        <v>103</v>
      </c>
      <c r="CC770" s="9" t="s">
        <v>103</v>
      </c>
      <c r="CD770" s="2" t="s">
        <v>7683</v>
      </c>
      <c r="CE770" s="12" t="s">
        <v>6207</v>
      </c>
      <c r="CF770" s="175"/>
      <c r="CG770" s="175"/>
      <c r="CH770" s="182" t="s">
        <v>1482</v>
      </c>
      <c r="CI770" s="182" t="s">
        <v>494</v>
      </c>
      <c r="CJ770" s="182" t="s">
        <v>99</v>
      </c>
      <c r="CK770" s="182" t="s">
        <v>1483</v>
      </c>
    </row>
    <row r="771" spans="1:89" ht="72" x14ac:dyDescent="0.25">
      <c r="A771" s="140">
        <v>836</v>
      </c>
      <c r="B771" s="2" t="s">
        <v>7684</v>
      </c>
      <c r="C771" s="3" t="s">
        <v>7685</v>
      </c>
      <c r="D771" s="3" t="s">
        <v>482</v>
      </c>
      <c r="E771" s="4">
        <v>45190</v>
      </c>
      <c r="F771" s="2" t="s">
        <v>7686</v>
      </c>
      <c r="G771" s="2" t="s">
        <v>91</v>
      </c>
      <c r="H771" s="11" t="s">
        <v>92</v>
      </c>
      <c r="I771" s="11" t="s">
        <v>93</v>
      </c>
      <c r="J771" s="5">
        <v>1047449331</v>
      </c>
      <c r="K771" s="3">
        <v>3</v>
      </c>
      <c r="L771" s="3" t="s">
        <v>94</v>
      </c>
      <c r="M771" s="3" t="s">
        <v>95</v>
      </c>
      <c r="N771" s="2" t="s">
        <v>7687</v>
      </c>
      <c r="O771" s="2" t="s">
        <v>253</v>
      </c>
      <c r="P771" s="3" t="s">
        <v>98</v>
      </c>
      <c r="Q771" s="3" t="s">
        <v>99</v>
      </c>
      <c r="R771" s="10" t="s">
        <v>6844</v>
      </c>
      <c r="S771" s="2" t="s">
        <v>434</v>
      </c>
      <c r="T771" s="2">
        <v>60335962</v>
      </c>
      <c r="U771" s="10" t="s">
        <v>435</v>
      </c>
      <c r="V771" s="3" t="s">
        <v>103</v>
      </c>
      <c r="W771" s="3" t="s">
        <v>103</v>
      </c>
      <c r="X771" s="3" t="s">
        <v>103</v>
      </c>
      <c r="Y771" s="3" t="s">
        <v>104</v>
      </c>
      <c r="Z771" s="6">
        <v>26057439</v>
      </c>
      <c r="AA771" s="3" t="s">
        <v>103</v>
      </c>
      <c r="AB771" s="3" t="s">
        <v>103</v>
      </c>
      <c r="AC771" s="6">
        <v>7589549</v>
      </c>
      <c r="AD771" s="6" t="s">
        <v>103</v>
      </c>
      <c r="AE771" s="3">
        <v>106423</v>
      </c>
      <c r="AF771" s="3">
        <v>554923</v>
      </c>
      <c r="AG771" s="5">
        <v>2022011000068</v>
      </c>
      <c r="AH771" s="4">
        <v>45194</v>
      </c>
      <c r="AI771" s="4">
        <v>45196</v>
      </c>
      <c r="AJ771" s="31" t="s">
        <v>103</v>
      </c>
      <c r="AK771" s="31" t="s">
        <v>103</v>
      </c>
      <c r="AL771" s="32" t="s">
        <v>103</v>
      </c>
      <c r="AM771" s="31" t="s">
        <v>103</v>
      </c>
      <c r="AN771" s="33" t="s">
        <v>103</v>
      </c>
      <c r="AO771" s="7">
        <v>0</v>
      </c>
      <c r="AP771" s="31" t="s">
        <v>103</v>
      </c>
      <c r="AQ771" s="7">
        <v>0</v>
      </c>
      <c r="AR771" s="31" t="s">
        <v>103</v>
      </c>
      <c r="AS771" s="7">
        <v>0</v>
      </c>
      <c r="AT771" s="3" t="s">
        <v>103</v>
      </c>
      <c r="AU771" s="7">
        <v>0</v>
      </c>
      <c r="AV771" s="3" t="s">
        <v>103</v>
      </c>
      <c r="AW771" s="7">
        <v>0</v>
      </c>
      <c r="AX771" s="3" t="s">
        <v>103</v>
      </c>
      <c r="AY771" s="7">
        <v>0</v>
      </c>
      <c r="AZ771" s="3" t="s">
        <v>103</v>
      </c>
      <c r="BA771" s="31">
        <v>0</v>
      </c>
      <c r="BB771" s="13" t="s">
        <v>103</v>
      </c>
      <c r="BC771" s="3">
        <f t="shared" si="47"/>
        <v>0</v>
      </c>
      <c r="BD771" s="8">
        <f t="shared" si="44"/>
        <v>26057439</v>
      </c>
      <c r="BE771" s="43">
        <v>0</v>
      </c>
      <c r="BF771" s="43">
        <v>0</v>
      </c>
      <c r="BG771" s="43">
        <v>0</v>
      </c>
      <c r="BH771" s="43">
        <v>0</v>
      </c>
      <c r="BI771" s="4">
        <v>45291</v>
      </c>
      <c r="BJ771" s="4">
        <v>45291</v>
      </c>
      <c r="BK771" s="183">
        <f t="shared" ca="1" si="46"/>
        <v>-838</v>
      </c>
      <c r="BL771" s="3" t="s">
        <v>127</v>
      </c>
      <c r="BM771" s="3" t="s">
        <v>95</v>
      </c>
      <c r="BN771" s="2" t="s">
        <v>107</v>
      </c>
      <c r="BO771" s="3" t="s">
        <v>7688</v>
      </c>
      <c r="BP771" s="3">
        <v>0</v>
      </c>
      <c r="BQ771" s="3" t="s">
        <v>109</v>
      </c>
      <c r="BR771" s="4">
        <v>45195</v>
      </c>
      <c r="BS771" s="3" t="s">
        <v>7689</v>
      </c>
      <c r="BT771" s="4">
        <v>45196</v>
      </c>
      <c r="BU771" s="2" t="s">
        <v>7690</v>
      </c>
      <c r="BV771" s="3" t="s">
        <v>131</v>
      </c>
      <c r="BW771" s="9" t="s">
        <v>113</v>
      </c>
      <c r="BX771" s="10" t="s">
        <v>132</v>
      </c>
      <c r="BY771" s="9" t="s">
        <v>103</v>
      </c>
      <c r="BZ771" s="2" t="s">
        <v>142</v>
      </c>
      <c r="CA771" s="2" t="s">
        <v>7691</v>
      </c>
      <c r="CB771" s="3" t="s">
        <v>117</v>
      </c>
      <c r="CC771" s="3" t="s">
        <v>7692</v>
      </c>
      <c r="CD771" s="2" t="s">
        <v>7693</v>
      </c>
      <c r="CE771" s="12" t="s">
        <v>103</v>
      </c>
      <c r="CF771" s="175"/>
      <c r="CG771" s="175"/>
      <c r="CH771" s="182" t="s">
        <v>441</v>
      </c>
      <c r="CI771" s="182" t="s">
        <v>246</v>
      </c>
      <c r="CJ771" s="182" t="s">
        <v>99</v>
      </c>
      <c r="CK771" s="182" t="s">
        <v>442</v>
      </c>
    </row>
    <row r="772" spans="1:89" ht="108" x14ac:dyDescent="0.25">
      <c r="A772" s="140">
        <v>695</v>
      </c>
      <c r="B772" s="11" t="s">
        <v>7694</v>
      </c>
      <c r="C772" s="3" t="s">
        <v>7695</v>
      </c>
      <c r="D772" s="3" t="s">
        <v>321</v>
      </c>
      <c r="E772" s="4">
        <v>45191</v>
      </c>
      <c r="F772" s="2" t="s">
        <v>7696</v>
      </c>
      <c r="G772" s="2" t="s">
        <v>91</v>
      </c>
      <c r="H772" s="11" t="s">
        <v>1452</v>
      </c>
      <c r="I772" s="2" t="s">
        <v>1453</v>
      </c>
      <c r="J772" s="5">
        <v>901004418</v>
      </c>
      <c r="K772" s="3">
        <v>1</v>
      </c>
      <c r="L772" s="3" t="s">
        <v>1735</v>
      </c>
      <c r="M772" s="3" t="s">
        <v>95</v>
      </c>
      <c r="N772" s="2" t="s">
        <v>7697</v>
      </c>
      <c r="O772" s="2" t="s">
        <v>97</v>
      </c>
      <c r="P772" s="3" t="s">
        <v>4146</v>
      </c>
      <c r="Q772" s="10" t="s">
        <v>4147</v>
      </c>
      <c r="R772" s="10" t="s">
        <v>1130</v>
      </c>
      <c r="S772" s="2" t="s">
        <v>784</v>
      </c>
      <c r="T772" s="2">
        <v>80792076</v>
      </c>
      <c r="U772" s="10" t="s">
        <v>783</v>
      </c>
      <c r="V772" s="3" t="s">
        <v>103</v>
      </c>
      <c r="W772" s="3" t="s">
        <v>103</v>
      </c>
      <c r="X772" s="3" t="s">
        <v>103</v>
      </c>
      <c r="Y772" s="3" t="s">
        <v>104</v>
      </c>
      <c r="Z772" s="6">
        <v>127957500</v>
      </c>
      <c r="AA772" s="3" t="s">
        <v>103</v>
      </c>
      <c r="AB772" s="3" t="s">
        <v>103</v>
      </c>
      <c r="AC772" s="6" t="s">
        <v>103</v>
      </c>
      <c r="AD772" s="6" t="s">
        <v>103</v>
      </c>
      <c r="AE772" s="3">
        <v>99623</v>
      </c>
      <c r="AF772" s="3">
        <v>582023</v>
      </c>
      <c r="AG772" s="5">
        <v>2018011001068</v>
      </c>
      <c r="AH772" s="4">
        <v>45204</v>
      </c>
      <c r="AI772" s="4">
        <v>45212</v>
      </c>
      <c r="AJ772" s="31" t="s">
        <v>103</v>
      </c>
      <c r="AK772" s="31" t="s">
        <v>103</v>
      </c>
      <c r="AL772" s="32" t="s">
        <v>103</v>
      </c>
      <c r="AM772" s="31" t="s">
        <v>103</v>
      </c>
      <c r="AN772" s="33" t="s">
        <v>103</v>
      </c>
      <c r="AO772" s="7">
        <v>0</v>
      </c>
      <c r="AP772" s="31" t="s">
        <v>103</v>
      </c>
      <c r="AQ772" s="7">
        <v>0</v>
      </c>
      <c r="AR772" s="31" t="s">
        <v>103</v>
      </c>
      <c r="AS772" s="7">
        <v>0</v>
      </c>
      <c r="AT772" s="31" t="s">
        <v>103</v>
      </c>
      <c r="AU772" s="7">
        <v>0</v>
      </c>
      <c r="AV772" s="3" t="s">
        <v>103</v>
      </c>
      <c r="AW772" s="7">
        <v>0</v>
      </c>
      <c r="AX772" s="3" t="s">
        <v>103</v>
      </c>
      <c r="AY772" s="7">
        <v>0</v>
      </c>
      <c r="AZ772" s="3" t="s">
        <v>103</v>
      </c>
      <c r="BA772" s="31">
        <v>0</v>
      </c>
      <c r="BB772" s="13" t="s">
        <v>103</v>
      </c>
      <c r="BC772" s="3">
        <f t="shared" si="47"/>
        <v>0</v>
      </c>
      <c r="BD772" s="8">
        <f t="shared" si="44"/>
        <v>127957500</v>
      </c>
      <c r="BE772" s="43">
        <v>0</v>
      </c>
      <c r="BF772" s="43">
        <v>0</v>
      </c>
      <c r="BG772" s="43">
        <v>0</v>
      </c>
      <c r="BH772" s="43">
        <v>0</v>
      </c>
      <c r="BI772" s="4">
        <v>45260</v>
      </c>
      <c r="BJ772" s="4">
        <v>45260</v>
      </c>
      <c r="BK772" s="183">
        <f t="shared" ca="1" si="46"/>
        <v>-869</v>
      </c>
      <c r="BL772" s="3" t="s">
        <v>106</v>
      </c>
      <c r="BM772" s="3" t="s">
        <v>95</v>
      </c>
      <c r="BN772" s="2" t="s">
        <v>107</v>
      </c>
      <c r="BO772" s="3" t="s">
        <v>7698</v>
      </c>
      <c r="BP772" s="3">
        <v>0</v>
      </c>
      <c r="BQ772" s="3" t="s">
        <v>109</v>
      </c>
      <c r="BR772" s="4">
        <v>45208</v>
      </c>
      <c r="BS772" s="3" t="s">
        <v>7699</v>
      </c>
      <c r="BT772" s="4">
        <v>45209</v>
      </c>
      <c r="BU772" s="2" t="s">
        <v>7700</v>
      </c>
      <c r="BV772" s="2" t="s">
        <v>7701</v>
      </c>
      <c r="BW772" s="2" t="s">
        <v>113</v>
      </c>
      <c r="BX772" s="10" t="s">
        <v>132</v>
      </c>
      <c r="BY772" s="9" t="s">
        <v>103</v>
      </c>
      <c r="BZ772" s="29" t="s">
        <v>103</v>
      </c>
      <c r="CA772" s="3" t="s">
        <v>103</v>
      </c>
      <c r="CB772" s="3" t="s">
        <v>103</v>
      </c>
      <c r="CC772" s="9" t="s">
        <v>103</v>
      </c>
      <c r="CD772" s="2" t="s">
        <v>7702</v>
      </c>
      <c r="CE772" s="12">
        <v>45716</v>
      </c>
      <c r="CF772" s="175"/>
      <c r="CG772" s="175"/>
      <c r="CH772" s="182" t="s">
        <v>791</v>
      </c>
      <c r="CI772" s="182" t="s">
        <v>121</v>
      </c>
      <c r="CJ772" s="182" t="s">
        <v>99</v>
      </c>
      <c r="CK772" s="182" t="s">
        <v>792</v>
      </c>
    </row>
    <row r="773" spans="1:89" ht="72" x14ac:dyDescent="0.25">
      <c r="A773" s="140">
        <v>852</v>
      </c>
      <c r="B773" s="10" t="s">
        <v>7703</v>
      </c>
      <c r="C773" s="9" t="s">
        <v>7704</v>
      </c>
      <c r="D773" s="3" t="s">
        <v>5064</v>
      </c>
      <c r="E773" s="4">
        <v>45191</v>
      </c>
      <c r="F773" s="10" t="s">
        <v>7705</v>
      </c>
      <c r="G773" s="10" t="s">
        <v>6503</v>
      </c>
      <c r="H773" s="9" t="s">
        <v>5810</v>
      </c>
      <c r="I773" s="10" t="s">
        <v>1453</v>
      </c>
      <c r="J773" s="19">
        <v>830031855</v>
      </c>
      <c r="K773" s="9">
        <v>4</v>
      </c>
      <c r="L773" s="9" t="s">
        <v>1735</v>
      </c>
      <c r="M773" s="3" t="s">
        <v>95</v>
      </c>
      <c r="N773" s="10" t="s">
        <v>7706</v>
      </c>
      <c r="O773" s="10" t="s">
        <v>97</v>
      </c>
      <c r="P773" s="3" t="s">
        <v>4146</v>
      </c>
      <c r="Q773" s="10" t="s">
        <v>4147</v>
      </c>
      <c r="R773" s="10" t="s">
        <v>783</v>
      </c>
      <c r="S773" s="10" t="s">
        <v>6768</v>
      </c>
      <c r="T773" s="28">
        <v>53069577</v>
      </c>
      <c r="U773" s="10" t="s">
        <v>783</v>
      </c>
      <c r="V773" s="3" t="s">
        <v>103</v>
      </c>
      <c r="W773" s="3" t="s">
        <v>103</v>
      </c>
      <c r="X773" s="3" t="s">
        <v>103</v>
      </c>
      <c r="Y773" s="9" t="s">
        <v>185</v>
      </c>
      <c r="Z773" s="18">
        <v>5276108950</v>
      </c>
      <c r="AA773" s="9" t="s">
        <v>103</v>
      </c>
      <c r="AB773" s="9" t="s">
        <v>103</v>
      </c>
      <c r="AC773" s="18" t="s">
        <v>103</v>
      </c>
      <c r="AD773" s="6" t="s">
        <v>103</v>
      </c>
      <c r="AE773" s="9">
        <v>106523</v>
      </c>
      <c r="AF773" s="9">
        <v>554823</v>
      </c>
      <c r="AG773" s="19" t="s">
        <v>103</v>
      </c>
      <c r="AH773" s="17">
        <v>45195</v>
      </c>
      <c r="AI773" s="25">
        <v>45196</v>
      </c>
      <c r="AJ773" s="31" t="s">
        <v>103</v>
      </c>
      <c r="AK773" s="31" t="s">
        <v>103</v>
      </c>
      <c r="AL773" s="32" t="s">
        <v>103</v>
      </c>
      <c r="AM773" s="31" t="s">
        <v>103</v>
      </c>
      <c r="AN773" s="33" t="s">
        <v>103</v>
      </c>
      <c r="AO773" s="7">
        <v>0</v>
      </c>
      <c r="AP773" s="31" t="s">
        <v>103</v>
      </c>
      <c r="AQ773" s="7">
        <v>0</v>
      </c>
      <c r="AR773" s="31" t="s">
        <v>103</v>
      </c>
      <c r="AS773" s="7">
        <v>0</v>
      </c>
      <c r="AT773" s="3" t="s">
        <v>103</v>
      </c>
      <c r="AU773" s="7">
        <v>0</v>
      </c>
      <c r="AV773" s="3" t="s">
        <v>103</v>
      </c>
      <c r="AW773" s="7">
        <v>0</v>
      </c>
      <c r="AX773" s="3" t="s">
        <v>103</v>
      </c>
      <c r="AY773" s="7">
        <v>0</v>
      </c>
      <c r="AZ773" s="3" t="s">
        <v>103</v>
      </c>
      <c r="BA773" s="31">
        <v>0</v>
      </c>
      <c r="BB773" s="13" t="s">
        <v>103</v>
      </c>
      <c r="BC773" s="3">
        <f t="shared" si="47"/>
        <v>0</v>
      </c>
      <c r="BD773" s="8">
        <f t="shared" si="44"/>
        <v>5276108950</v>
      </c>
      <c r="BE773" s="43">
        <v>0</v>
      </c>
      <c r="BF773" s="43">
        <v>0</v>
      </c>
      <c r="BG773" s="43">
        <v>0</v>
      </c>
      <c r="BH773" s="43">
        <v>0</v>
      </c>
      <c r="BI773" s="17">
        <v>45291</v>
      </c>
      <c r="BJ773" s="17">
        <v>45291</v>
      </c>
      <c r="BK773" s="184">
        <f t="shared" ca="1" si="46"/>
        <v>-838</v>
      </c>
      <c r="BL773" s="9" t="s">
        <v>106</v>
      </c>
      <c r="BM773" s="9" t="s">
        <v>95</v>
      </c>
      <c r="BN773" s="10" t="s">
        <v>107</v>
      </c>
      <c r="BO773" s="9" t="s">
        <v>7707</v>
      </c>
      <c r="BP773" s="9">
        <v>0</v>
      </c>
      <c r="BQ773" s="9" t="s">
        <v>109</v>
      </c>
      <c r="BR773" s="17">
        <v>45194</v>
      </c>
      <c r="BS773" s="9" t="s">
        <v>7708</v>
      </c>
      <c r="BT773" s="17">
        <v>45196</v>
      </c>
      <c r="BU773" s="10" t="s">
        <v>7709</v>
      </c>
      <c r="BV773" s="2" t="s">
        <v>131</v>
      </c>
      <c r="BW773" s="9" t="s">
        <v>113</v>
      </c>
      <c r="BX773" s="10" t="s">
        <v>132</v>
      </c>
      <c r="BY773" s="9" t="s">
        <v>103</v>
      </c>
      <c r="BZ773" s="10" t="s">
        <v>103</v>
      </c>
      <c r="CA773" s="9" t="s">
        <v>103</v>
      </c>
      <c r="CB773" s="10" t="s">
        <v>103</v>
      </c>
      <c r="CC773" s="9" t="s">
        <v>103</v>
      </c>
      <c r="CD773" s="10" t="s">
        <v>7710</v>
      </c>
      <c r="CE773" s="12" t="s">
        <v>1460</v>
      </c>
      <c r="CF773" s="175"/>
      <c r="CG773" s="175"/>
      <c r="CH773" s="182" t="s">
        <v>791</v>
      </c>
      <c r="CI773" s="182" t="s">
        <v>121</v>
      </c>
      <c r="CJ773" s="182" t="s">
        <v>99</v>
      </c>
      <c r="CK773" s="182" t="s">
        <v>792</v>
      </c>
    </row>
    <row r="774" spans="1:89" ht="72" x14ac:dyDescent="0.25">
      <c r="A774" s="140">
        <v>697</v>
      </c>
      <c r="B774" s="11" t="s">
        <v>7711</v>
      </c>
      <c r="C774" s="3" t="s">
        <v>7712</v>
      </c>
      <c r="D774" s="3" t="s">
        <v>1408</v>
      </c>
      <c r="E774" s="4">
        <v>45192</v>
      </c>
      <c r="F774" s="2" t="s">
        <v>5526</v>
      </c>
      <c r="G774" s="2" t="s">
        <v>91</v>
      </c>
      <c r="H774" s="3" t="s">
        <v>5810</v>
      </c>
      <c r="I774" s="2" t="s">
        <v>1453</v>
      </c>
      <c r="J774" s="5">
        <v>830111209</v>
      </c>
      <c r="K774" s="3">
        <v>1</v>
      </c>
      <c r="L774" s="3" t="s">
        <v>1735</v>
      </c>
      <c r="M774" s="3" t="s">
        <v>95</v>
      </c>
      <c r="N774" s="2" t="s">
        <v>7713</v>
      </c>
      <c r="O774" s="2" t="s">
        <v>97</v>
      </c>
      <c r="P774" s="3" t="s">
        <v>4146</v>
      </c>
      <c r="Q774" s="10" t="s">
        <v>4147</v>
      </c>
      <c r="R774" s="10" t="s">
        <v>1130</v>
      </c>
      <c r="S774" s="2" t="s">
        <v>784</v>
      </c>
      <c r="T774" s="2">
        <v>80792076</v>
      </c>
      <c r="U774" s="10" t="s">
        <v>783</v>
      </c>
      <c r="V774" s="3" t="s">
        <v>103</v>
      </c>
      <c r="W774" s="3" t="s">
        <v>103</v>
      </c>
      <c r="X774" s="3" t="s">
        <v>103</v>
      </c>
      <c r="Y774" s="3" t="s">
        <v>104</v>
      </c>
      <c r="Z774" s="6">
        <v>79990610</v>
      </c>
      <c r="AA774" s="3" t="s">
        <v>103</v>
      </c>
      <c r="AB774" s="3" t="s">
        <v>103</v>
      </c>
      <c r="AC774" s="6" t="s">
        <v>7657</v>
      </c>
      <c r="AD774" s="6" t="s">
        <v>103</v>
      </c>
      <c r="AE774" s="3">
        <v>105423</v>
      </c>
      <c r="AF774" s="3">
        <v>577023</v>
      </c>
      <c r="AG774" s="5" t="s">
        <v>387</v>
      </c>
      <c r="AH774" s="4">
        <v>45202</v>
      </c>
      <c r="AI774" s="4">
        <v>45212</v>
      </c>
      <c r="AJ774" s="31" t="s">
        <v>103</v>
      </c>
      <c r="AK774" s="31" t="s">
        <v>103</v>
      </c>
      <c r="AL774" s="32" t="s">
        <v>103</v>
      </c>
      <c r="AM774" s="31" t="s">
        <v>103</v>
      </c>
      <c r="AN774" s="33" t="s">
        <v>103</v>
      </c>
      <c r="AO774" s="7">
        <v>0</v>
      </c>
      <c r="AP774" s="31" t="s">
        <v>103</v>
      </c>
      <c r="AQ774" s="7">
        <v>0</v>
      </c>
      <c r="AR774" s="31" t="s">
        <v>103</v>
      </c>
      <c r="AS774" s="7">
        <v>0</v>
      </c>
      <c r="AT774" s="3" t="s">
        <v>103</v>
      </c>
      <c r="AU774" s="7">
        <v>0</v>
      </c>
      <c r="AV774" s="3" t="s">
        <v>103</v>
      </c>
      <c r="AW774" s="7">
        <v>0</v>
      </c>
      <c r="AX774" s="3" t="s">
        <v>103</v>
      </c>
      <c r="AY774" s="7">
        <v>0</v>
      </c>
      <c r="AZ774" s="3" t="s">
        <v>103</v>
      </c>
      <c r="BA774" s="31">
        <v>0</v>
      </c>
      <c r="BB774" s="13" t="s">
        <v>103</v>
      </c>
      <c r="BC774" s="3">
        <f t="shared" si="47"/>
        <v>0</v>
      </c>
      <c r="BD774" s="8">
        <f t="shared" si="44"/>
        <v>79990610</v>
      </c>
      <c r="BE774" s="43">
        <v>0</v>
      </c>
      <c r="BF774" s="43">
        <v>0</v>
      </c>
      <c r="BG774" s="43">
        <v>0</v>
      </c>
      <c r="BH774" s="43">
        <v>0</v>
      </c>
      <c r="BI774" s="4">
        <v>45261</v>
      </c>
      <c r="BJ774" s="4">
        <v>45261</v>
      </c>
      <c r="BK774" s="183">
        <f t="shared" ca="1" si="46"/>
        <v>-868</v>
      </c>
      <c r="BL774" s="3" t="s">
        <v>106</v>
      </c>
      <c r="BM774" s="3" t="s">
        <v>6316</v>
      </c>
      <c r="BN774" s="2" t="s">
        <v>107</v>
      </c>
      <c r="BO774" s="3" t="s">
        <v>7714</v>
      </c>
      <c r="BP774" s="3">
        <v>1</v>
      </c>
      <c r="BQ774" s="2" t="s">
        <v>109</v>
      </c>
      <c r="BR774" s="4">
        <v>45209</v>
      </c>
      <c r="BS774" s="4" t="s">
        <v>7715</v>
      </c>
      <c r="BT774" s="4">
        <v>45211</v>
      </c>
      <c r="BU774" s="70" t="s">
        <v>7716</v>
      </c>
      <c r="BV774" s="2" t="s">
        <v>7717</v>
      </c>
      <c r="BW774" s="9" t="s">
        <v>113</v>
      </c>
      <c r="BX774" s="10" t="s">
        <v>5424</v>
      </c>
      <c r="BY774" s="9" t="s">
        <v>103</v>
      </c>
      <c r="BZ774" s="3" t="s">
        <v>103</v>
      </c>
      <c r="CA774" s="3" t="s">
        <v>103</v>
      </c>
      <c r="CB774" s="3" t="s">
        <v>103</v>
      </c>
      <c r="CC774" s="3" t="s">
        <v>103</v>
      </c>
      <c r="CD774" s="2" t="s">
        <v>7718</v>
      </c>
      <c r="CE774" s="12">
        <v>45854</v>
      </c>
      <c r="CF774" s="175"/>
      <c r="CG774" s="175"/>
      <c r="CH774" s="182" t="s">
        <v>791</v>
      </c>
      <c r="CI774" s="182" t="s">
        <v>121</v>
      </c>
      <c r="CJ774" s="182" t="s">
        <v>99</v>
      </c>
      <c r="CK774" s="182" t="s">
        <v>792</v>
      </c>
    </row>
    <row r="775" spans="1:89" ht="90" x14ac:dyDescent="0.25">
      <c r="A775" s="142" t="s">
        <v>5387</v>
      </c>
      <c r="B775" s="29" t="s">
        <v>7719</v>
      </c>
      <c r="C775" s="9" t="s">
        <v>7720</v>
      </c>
      <c r="D775" s="3" t="s">
        <v>89</v>
      </c>
      <c r="E775" s="4">
        <v>45192</v>
      </c>
      <c r="F775" s="29" t="s">
        <v>7721</v>
      </c>
      <c r="G775" s="2" t="s">
        <v>91</v>
      </c>
      <c r="H775" s="2" t="s">
        <v>4537</v>
      </c>
      <c r="I775" s="29" t="s">
        <v>1453</v>
      </c>
      <c r="J775" s="5">
        <v>901140004</v>
      </c>
      <c r="K775" s="3">
        <v>8</v>
      </c>
      <c r="L775" s="3" t="s">
        <v>1735</v>
      </c>
      <c r="M775" s="3" t="s">
        <v>95</v>
      </c>
      <c r="N775" s="2" t="s">
        <v>7722</v>
      </c>
      <c r="O775" s="2" t="s">
        <v>97</v>
      </c>
      <c r="P775" s="3" t="s">
        <v>98</v>
      </c>
      <c r="Q775" s="38" t="s">
        <v>99</v>
      </c>
      <c r="R775" s="10" t="s">
        <v>653</v>
      </c>
      <c r="S775" s="10" t="s">
        <v>654</v>
      </c>
      <c r="T775" s="2">
        <v>52032888</v>
      </c>
      <c r="U775" s="10" t="s">
        <v>653</v>
      </c>
      <c r="V775" s="11" t="s">
        <v>655</v>
      </c>
      <c r="W775" s="3" t="s">
        <v>103</v>
      </c>
      <c r="X775" s="3" t="s">
        <v>103</v>
      </c>
      <c r="Y775" s="3" t="s">
        <v>103</v>
      </c>
      <c r="Z775" s="171">
        <v>0</v>
      </c>
      <c r="AA775" s="3" t="s">
        <v>103</v>
      </c>
      <c r="AB775" s="3" t="s">
        <v>103</v>
      </c>
      <c r="AC775" s="3" t="s">
        <v>103</v>
      </c>
      <c r="AD775" s="6" t="s">
        <v>103</v>
      </c>
      <c r="AE775" s="3" t="s">
        <v>103</v>
      </c>
      <c r="AF775" s="3" t="s">
        <v>103</v>
      </c>
      <c r="AG775" s="3" t="s">
        <v>103</v>
      </c>
      <c r="AH775" s="4">
        <v>45208</v>
      </c>
      <c r="AI775" s="25">
        <v>45209</v>
      </c>
      <c r="AJ775" s="31" t="s">
        <v>103</v>
      </c>
      <c r="AK775" s="31" t="s">
        <v>103</v>
      </c>
      <c r="AL775" s="32" t="s">
        <v>103</v>
      </c>
      <c r="AM775" s="31" t="s">
        <v>103</v>
      </c>
      <c r="AN775" s="33" t="s">
        <v>103</v>
      </c>
      <c r="AO775" s="7">
        <v>0</v>
      </c>
      <c r="AP775" s="31" t="s">
        <v>103</v>
      </c>
      <c r="AQ775" s="7">
        <v>0</v>
      </c>
      <c r="AR775" s="31" t="s">
        <v>103</v>
      </c>
      <c r="AS775" s="7">
        <v>0</v>
      </c>
      <c r="AT775" s="3" t="s">
        <v>103</v>
      </c>
      <c r="AU775" s="7">
        <v>0</v>
      </c>
      <c r="AV775" s="3" t="s">
        <v>103</v>
      </c>
      <c r="AW775" s="7">
        <v>0</v>
      </c>
      <c r="AX775" s="3" t="s">
        <v>103</v>
      </c>
      <c r="AY775" s="7">
        <v>0</v>
      </c>
      <c r="AZ775" s="3" t="s">
        <v>103</v>
      </c>
      <c r="BA775" s="31">
        <v>1</v>
      </c>
      <c r="BB775" s="39">
        <v>45925</v>
      </c>
      <c r="BC775" s="3">
        <f t="shared" si="47"/>
        <v>91</v>
      </c>
      <c r="BD775" s="8">
        <f t="shared" si="44"/>
        <v>0</v>
      </c>
      <c r="BE775" s="43">
        <v>0</v>
      </c>
      <c r="BF775" s="43">
        <v>0</v>
      </c>
      <c r="BG775" s="43">
        <v>0</v>
      </c>
      <c r="BH775" s="43">
        <v>0</v>
      </c>
      <c r="BI775" s="4">
        <v>45925</v>
      </c>
      <c r="BJ775" s="4">
        <v>46016</v>
      </c>
      <c r="BK775" s="183">
        <f t="shared" ca="1" si="46"/>
        <v>-113</v>
      </c>
      <c r="BL775" s="3" t="s">
        <v>106</v>
      </c>
      <c r="BM775" s="3" t="s">
        <v>7387</v>
      </c>
      <c r="BN775" s="2" t="s">
        <v>103</v>
      </c>
      <c r="BO775" s="2" t="s">
        <v>103</v>
      </c>
      <c r="BP775" s="2" t="s">
        <v>103</v>
      </c>
      <c r="BQ775" s="2" t="s">
        <v>103</v>
      </c>
      <c r="BR775" s="2" t="s">
        <v>103</v>
      </c>
      <c r="BS775" s="2" t="s">
        <v>103</v>
      </c>
      <c r="BT775" s="2" t="s">
        <v>103</v>
      </c>
      <c r="BU775" s="2" t="s">
        <v>103</v>
      </c>
      <c r="BV775" s="2" t="s">
        <v>7723</v>
      </c>
      <c r="BW775" s="2" t="s">
        <v>113</v>
      </c>
      <c r="BX775" s="3" t="s">
        <v>2945</v>
      </c>
      <c r="BY775" s="9" t="s">
        <v>103</v>
      </c>
      <c r="BZ775" s="9" t="s">
        <v>103</v>
      </c>
      <c r="CA775" s="9" t="s">
        <v>103</v>
      </c>
      <c r="CB775" s="9" t="s">
        <v>103</v>
      </c>
      <c r="CC775" s="9" t="s">
        <v>103</v>
      </c>
      <c r="CD775" s="2" t="s">
        <v>7724</v>
      </c>
      <c r="CE775" s="12" t="s">
        <v>1460</v>
      </c>
      <c r="CF775" s="175"/>
      <c r="CG775" s="175"/>
      <c r="CH775" s="182" t="s">
        <v>245</v>
      </c>
      <c r="CI775" s="182" t="s">
        <v>246</v>
      </c>
      <c r="CJ775" s="182" t="s">
        <v>99</v>
      </c>
      <c r="CK775" s="182" t="s">
        <v>247</v>
      </c>
    </row>
    <row r="776" spans="1:89" ht="90" x14ac:dyDescent="0.25">
      <c r="A776" s="140">
        <v>892</v>
      </c>
      <c r="B776" s="10" t="s">
        <v>7725</v>
      </c>
      <c r="C776" s="9" t="s">
        <v>7726</v>
      </c>
      <c r="D776" s="31" t="s">
        <v>165</v>
      </c>
      <c r="E776" s="33">
        <v>45194</v>
      </c>
      <c r="F776" s="10" t="s">
        <v>7727</v>
      </c>
      <c r="G776" s="10" t="s">
        <v>91</v>
      </c>
      <c r="H776" s="11" t="s">
        <v>92</v>
      </c>
      <c r="I776" s="11" t="s">
        <v>93</v>
      </c>
      <c r="J776" s="19">
        <v>52184673</v>
      </c>
      <c r="K776" s="9">
        <v>5</v>
      </c>
      <c r="L776" s="9" t="s">
        <v>94</v>
      </c>
      <c r="M776" s="3" t="s">
        <v>95</v>
      </c>
      <c r="N776" s="10" t="s">
        <v>7728</v>
      </c>
      <c r="O776" s="10" t="s">
        <v>253</v>
      </c>
      <c r="P776" s="3" t="s">
        <v>98</v>
      </c>
      <c r="Q776" s="9" t="s">
        <v>99</v>
      </c>
      <c r="R776" s="10" t="s">
        <v>705</v>
      </c>
      <c r="S776" s="10" t="s">
        <v>239</v>
      </c>
      <c r="T776" s="28">
        <v>52107153</v>
      </c>
      <c r="U776" s="11" t="s">
        <v>238</v>
      </c>
      <c r="V776" s="11" t="s">
        <v>103</v>
      </c>
      <c r="W776" s="3" t="s">
        <v>103</v>
      </c>
      <c r="X776" s="3" t="s">
        <v>103</v>
      </c>
      <c r="Y776" s="9" t="s">
        <v>104</v>
      </c>
      <c r="Z776" s="18">
        <v>76354239</v>
      </c>
      <c r="AA776" s="9" t="s">
        <v>103</v>
      </c>
      <c r="AB776" s="9" t="s">
        <v>103</v>
      </c>
      <c r="AC776" s="18">
        <v>23860701</v>
      </c>
      <c r="AD776" s="6" t="s">
        <v>103</v>
      </c>
      <c r="AE776" s="9">
        <v>109823</v>
      </c>
      <c r="AF776" s="9">
        <v>565423</v>
      </c>
      <c r="AG776" s="19" t="s">
        <v>221</v>
      </c>
      <c r="AH776" s="17">
        <v>45196</v>
      </c>
      <c r="AI776" s="4">
        <v>45197</v>
      </c>
      <c r="AJ776" s="31" t="s">
        <v>103</v>
      </c>
      <c r="AK776" s="31" t="s">
        <v>103</v>
      </c>
      <c r="AL776" s="32" t="s">
        <v>103</v>
      </c>
      <c r="AM776" s="31" t="s">
        <v>103</v>
      </c>
      <c r="AN776" s="33" t="s">
        <v>103</v>
      </c>
      <c r="AO776" s="7">
        <v>-2386068</v>
      </c>
      <c r="AP776" s="20">
        <v>45287</v>
      </c>
      <c r="AQ776" s="7">
        <v>26055885</v>
      </c>
      <c r="AR776" s="31" t="s">
        <v>103</v>
      </c>
      <c r="AS776" s="7">
        <v>0</v>
      </c>
      <c r="AT776" s="3" t="s">
        <v>103</v>
      </c>
      <c r="AU776" s="7">
        <v>0</v>
      </c>
      <c r="AV776" s="3" t="s">
        <v>103</v>
      </c>
      <c r="AW776" s="7">
        <v>0</v>
      </c>
      <c r="AX776" s="3" t="s">
        <v>103</v>
      </c>
      <c r="AY776" s="7">
        <v>0</v>
      </c>
      <c r="AZ776" s="3" t="s">
        <v>103</v>
      </c>
      <c r="BA776" s="10">
        <v>1</v>
      </c>
      <c r="BB776" s="20">
        <v>45287</v>
      </c>
      <c r="BC776" s="3">
        <f t="shared" si="47"/>
        <v>31</v>
      </c>
      <c r="BD776" s="8">
        <f t="shared" si="44"/>
        <v>100024056</v>
      </c>
      <c r="BE776" s="154">
        <f>BF776+BG776+BH776</f>
        <v>26055885</v>
      </c>
      <c r="BF776" s="7">
        <v>26055885</v>
      </c>
      <c r="BG776" s="7">
        <v>0</v>
      </c>
      <c r="BH776" s="7">
        <v>0</v>
      </c>
      <c r="BI776" s="17">
        <v>45291</v>
      </c>
      <c r="BJ776" s="17">
        <v>45322</v>
      </c>
      <c r="BK776" s="184">
        <f t="shared" ca="1" si="46"/>
        <v>-807</v>
      </c>
      <c r="BL776" s="9" t="s">
        <v>127</v>
      </c>
      <c r="BM776" s="9" t="s">
        <v>95</v>
      </c>
      <c r="BN776" s="10" t="s">
        <v>107</v>
      </c>
      <c r="BO776" s="9" t="s">
        <v>7729</v>
      </c>
      <c r="BP776" s="9">
        <v>0</v>
      </c>
      <c r="BQ776" s="9" t="s">
        <v>109</v>
      </c>
      <c r="BR776" s="17">
        <v>45197</v>
      </c>
      <c r="BS776" s="9" t="s">
        <v>7730</v>
      </c>
      <c r="BT776" s="17">
        <v>45197</v>
      </c>
      <c r="BU776" s="10" t="s">
        <v>7731</v>
      </c>
      <c r="BV776" s="2" t="s">
        <v>7732</v>
      </c>
      <c r="BW776" s="124" t="s">
        <v>113</v>
      </c>
      <c r="BX776" s="11" t="s">
        <v>258</v>
      </c>
      <c r="BY776" s="9" t="s">
        <v>103</v>
      </c>
      <c r="BZ776" s="10" t="s">
        <v>142</v>
      </c>
      <c r="CA776" s="10" t="s">
        <v>7733</v>
      </c>
      <c r="CB776" s="9" t="s">
        <v>117</v>
      </c>
      <c r="CC776" s="11" t="s">
        <v>7734</v>
      </c>
      <c r="CD776" s="10" t="s">
        <v>7735</v>
      </c>
      <c r="CE776" s="12" t="s">
        <v>103</v>
      </c>
      <c r="CF776" s="175"/>
      <c r="CG776" s="175"/>
      <c r="CH776" s="182" t="s">
        <v>245</v>
      </c>
      <c r="CI776" s="182" t="s">
        <v>246</v>
      </c>
      <c r="CJ776" s="182" t="s">
        <v>99</v>
      </c>
      <c r="CK776" s="182" t="s">
        <v>247</v>
      </c>
    </row>
    <row r="777" spans="1:89" ht="126" x14ac:dyDescent="0.25">
      <c r="A777" s="140">
        <v>864</v>
      </c>
      <c r="B777" s="2" t="s">
        <v>7736</v>
      </c>
      <c r="C777" s="3" t="s">
        <v>7737</v>
      </c>
      <c r="D777" s="3" t="s">
        <v>165</v>
      </c>
      <c r="E777" s="4">
        <v>45194</v>
      </c>
      <c r="F777" s="2" t="s">
        <v>7738</v>
      </c>
      <c r="G777" s="2" t="s">
        <v>91</v>
      </c>
      <c r="H777" s="11" t="s">
        <v>92</v>
      </c>
      <c r="I777" s="11" t="s">
        <v>93</v>
      </c>
      <c r="J777" s="5">
        <v>1010121693</v>
      </c>
      <c r="K777" s="3">
        <v>0</v>
      </c>
      <c r="L777" s="3" t="s">
        <v>94</v>
      </c>
      <c r="M777" s="3" t="s">
        <v>95</v>
      </c>
      <c r="N777" s="2" t="s">
        <v>7739</v>
      </c>
      <c r="O777" s="2" t="s">
        <v>97</v>
      </c>
      <c r="P777" s="3" t="s">
        <v>98</v>
      </c>
      <c r="Q777" s="3" t="s">
        <v>99</v>
      </c>
      <c r="R777" s="10" t="s">
        <v>640</v>
      </c>
      <c r="S777" s="10" t="s">
        <v>641</v>
      </c>
      <c r="T777" s="11">
        <v>51728425</v>
      </c>
      <c r="U777" s="10" t="s">
        <v>640</v>
      </c>
      <c r="V777" s="74" t="s">
        <v>7404</v>
      </c>
      <c r="W777" s="3" t="s">
        <v>103</v>
      </c>
      <c r="X777" s="3" t="s">
        <v>103</v>
      </c>
      <c r="Y777" s="3" t="s">
        <v>104</v>
      </c>
      <c r="Z777" s="6">
        <v>27929544</v>
      </c>
      <c r="AA777" s="3" t="s">
        <v>103</v>
      </c>
      <c r="AB777" s="3" t="s">
        <v>103</v>
      </c>
      <c r="AC777" s="6">
        <v>6982386</v>
      </c>
      <c r="AD777" s="6" t="s">
        <v>103</v>
      </c>
      <c r="AE777" s="3">
        <v>104823</v>
      </c>
      <c r="AF777" s="3">
        <v>570423</v>
      </c>
      <c r="AG777" s="5">
        <v>2022011000068</v>
      </c>
      <c r="AH777" s="4">
        <v>45198</v>
      </c>
      <c r="AI777" s="4">
        <v>45202</v>
      </c>
      <c r="AJ777" s="31" t="s">
        <v>103</v>
      </c>
      <c r="AK777" s="31" t="s">
        <v>103</v>
      </c>
      <c r="AL777" s="32" t="s">
        <v>103</v>
      </c>
      <c r="AM777" s="31" t="s">
        <v>103</v>
      </c>
      <c r="AN777" s="33" t="s">
        <v>103</v>
      </c>
      <c r="AO777" s="7">
        <v>0</v>
      </c>
      <c r="AP777" s="31" t="s">
        <v>103</v>
      </c>
      <c r="AQ777" s="7">
        <v>0</v>
      </c>
      <c r="AR777" s="31" t="s">
        <v>103</v>
      </c>
      <c r="AS777" s="7">
        <v>0</v>
      </c>
      <c r="AT777" s="3" t="s">
        <v>103</v>
      </c>
      <c r="AU777" s="7">
        <v>0</v>
      </c>
      <c r="AV777" s="3" t="s">
        <v>103</v>
      </c>
      <c r="AW777" s="7">
        <v>0</v>
      </c>
      <c r="AX777" s="3" t="s">
        <v>103</v>
      </c>
      <c r="AY777" s="7">
        <v>0</v>
      </c>
      <c r="AZ777" s="3" t="s">
        <v>103</v>
      </c>
      <c r="BA777" s="31">
        <v>0</v>
      </c>
      <c r="BB777" s="13" t="s">
        <v>103</v>
      </c>
      <c r="BC777" s="3">
        <f t="shared" si="47"/>
        <v>0</v>
      </c>
      <c r="BD777" s="8">
        <f t="shared" si="44"/>
        <v>27929544</v>
      </c>
      <c r="BE777" s="43">
        <v>0</v>
      </c>
      <c r="BF777" s="43">
        <v>0</v>
      </c>
      <c r="BG777" s="43">
        <v>0</v>
      </c>
      <c r="BH777" s="43">
        <v>0</v>
      </c>
      <c r="BI777" s="4">
        <v>45291</v>
      </c>
      <c r="BJ777" s="4">
        <v>45291</v>
      </c>
      <c r="BK777" s="183">
        <f t="shared" ca="1" si="46"/>
        <v>-838</v>
      </c>
      <c r="BL777" s="3" t="s">
        <v>127</v>
      </c>
      <c r="BM777" s="3" t="s">
        <v>95</v>
      </c>
      <c r="BN777" s="2" t="s">
        <v>107</v>
      </c>
      <c r="BO777" s="3" t="s">
        <v>7740</v>
      </c>
      <c r="BP777" s="3">
        <v>0</v>
      </c>
      <c r="BQ777" s="2" t="s">
        <v>109</v>
      </c>
      <c r="BR777" s="4">
        <v>45201</v>
      </c>
      <c r="BS777" s="3" t="s">
        <v>7741</v>
      </c>
      <c r="BT777" s="4">
        <v>45202</v>
      </c>
      <c r="BU777" s="2" t="s">
        <v>7742</v>
      </c>
      <c r="BV777" s="74" t="s">
        <v>131</v>
      </c>
      <c r="BW777" s="9" t="s">
        <v>113</v>
      </c>
      <c r="BX777" s="10" t="s">
        <v>132</v>
      </c>
      <c r="BY777" s="9" t="s">
        <v>103</v>
      </c>
      <c r="BZ777" s="2" t="s">
        <v>142</v>
      </c>
      <c r="CA777" s="2" t="s">
        <v>7743</v>
      </c>
      <c r="CB777" s="11" t="s">
        <v>117</v>
      </c>
      <c r="CC777" s="11" t="s">
        <v>7744</v>
      </c>
      <c r="CD777" s="2" t="s">
        <v>7745</v>
      </c>
      <c r="CE777" s="12" t="s">
        <v>103</v>
      </c>
      <c r="CF777" s="175"/>
      <c r="CG777" s="175"/>
      <c r="CH777" s="182" t="s">
        <v>635</v>
      </c>
      <c r="CI777" s="182" t="s">
        <v>121</v>
      </c>
      <c r="CJ777" s="182" t="s">
        <v>99</v>
      </c>
      <c r="CK777" s="182" t="s">
        <v>122</v>
      </c>
    </row>
    <row r="778" spans="1:89" ht="72" x14ac:dyDescent="0.25">
      <c r="A778" s="140">
        <v>884</v>
      </c>
      <c r="B778" s="10" t="s">
        <v>7746</v>
      </c>
      <c r="C778" s="9" t="s">
        <v>7747</v>
      </c>
      <c r="D778" s="3" t="s">
        <v>165</v>
      </c>
      <c r="E778" s="4">
        <v>45194</v>
      </c>
      <c r="F778" s="10" t="s">
        <v>5710</v>
      </c>
      <c r="G778" s="10" t="s">
        <v>91</v>
      </c>
      <c r="H778" s="11" t="s">
        <v>92</v>
      </c>
      <c r="I778" s="11" t="s">
        <v>93</v>
      </c>
      <c r="J778" s="19">
        <v>52429480</v>
      </c>
      <c r="K778" s="9">
        <v>4</v>
      </c>
      <c r="L778" s="9" t="s">
        <v>94</v>
      </c>
      <c r="M778" s="3" t="s">
        <v>95</v>
      </c>
      <c r="N778" s="10" t="s">
        <v>7748</v>
      </c>
      <c r="O778" s="10" t="s">
        <v>97</v>
      </c>
      <c r="P778" s="3" t="s">
        <v>98</v>
      </c>
      <c r="Q778" s="3" t="s">
        <v>99</v>
      </c>
      <c r="R778" s="10" t="s">
        <v>6844</v>
      </c>
      <c r="S778" s="10" t="s">
        <v>434</v>
      </c>
      <c r="T778" s="28">
        <v>60335962</v>
      </c>
      <c r="U778" s="10" t="s">
        <v>435</v>
      </c>
      <c r="V778" s="3" t="s">
        <v>103</v>
      </c>
      <c r="W778" s="3" t="s">
        <v>103</v>
      </c>
      <c r="X778" s="3" t="s">
        <v>103</v>
      </c>
      <c r="Y778" s="3" t="s">
        <v>104</v>
      </c>
      <c r="Z778" s="18">
        <v>34911930</v>
      </c>
      <c r="AA778" s="9" t="s">
        <v>103</v>
      </c>
      <c r="AB778" s="9" t="s">
        <v>103</v>
      </c>
      <c r="AC778" s="18">
        <v>3491190</v>
      </c>
      <c r="AD778" s="6" t="s">
        <v>103</v>
      </c>
      <c r="AE778" s="9">
        <v>108823</v>
      </c>
      <c r="AF778" s="9">
        <v>566823</v>
      </c>
      <c r="AG778" s="19">
        <v>2022011000068</v>
      </c>
      <c r="AH778" s="17">
        <v>45197</v>
      </c>
      <c r="AI778" s="17">
        <v>45199</v>
      </c>
      <c r="AJ778" s="31" t="s">
        <v>103</v>
      </c>
      <c r="AK778" s="31" t="s">
        <v>103</v>
      </c>
      <c r="AL778" s="32" t="s">
        <v>103</v>
      </c>
      <c r="AM778" s="31" t="s">
        <v>103</v>
      </c>
      <c r="AN778" s="33" t="s">
        <v>103</v>
      </c>
      <c r="AO778" s="7">
        <v>0</v>
      </c>
      <c r="AP778" s="31" t="s">
        <v>103</v>
      </c>
      <c r="AQ778" s="7">
        <v>0</v>
      </c>
      <c r="AR778" s="31" t="s">
        <v>103</v>
      </c>
      <c r="AS778" s="7">
        <v>0</v>
      </c>
      <c r="AT778" s="3" t="s">
        <v>103</v>
      </c>
      <c r="AU778" s="7">
        <v>0</v>
      </c>
      <c r="AV778" s="3" t="s">
        <v>103</v>
      </c>
      <c r="AW778" s="7">
        <v>0</v>
      </c>
      <c r="AX778" s="3" t="s">
        <v>103</v>
      </c>
      <c r="AY778" s="7">
        <v>0</v>
      </c>
      <c r="AZ778" s="3" t="s">
        <v>103</v>
      </c>
      <c r="BA778" s="31">
        <v>0</v>
      </c>
      <c r="BB778" s="13" t="s">
        <v>103</v>
      </c>
      <c r="BC778" s="3">
        <f t="shared" si="47"/>
        <v>0</v>
      </c>
      <c r="BD778" s="8">
        <f t="shared" si="44"/>
        <v>34911930</v>
      </c>
      <c r="BE778" s="43">
        <v>0</v>
      </c>
      <c r="BF778" s="43">
        <v>0</v>
      </c>
      <c r="BG778" s="43">
        <v>0</v>
      </c>
      <c r="BH778" s="43">
        <v>0</v>
      </c>
      <c r="BI778" s="4">
        <v>45291</v>
      </c>
      <c r="BJ778" s="4">
        <v>45291</v>
      </c>
      <c r="BK778" s="184">
        <f t="shared" ca="1" si="46"/>
        <v>-838</v>
      </c>
      <c r="BL778" s="9" t="s">
        <v>127</v>
      </c>
      <c r="BM778" s="3" t="s">
        <v>95</v>
      </c>
      <c r="BN778" s="10" t="s">
        <v>107</v>
      </c>
      <c r="BO778" s="9" t="s">
        <v>7749</v>
      </c>
      <c r="BP778" s="9">
        <v>0</v>
      </c>
      <c r="BQ778" s="10" t="s">
        <v>109</v>
      </c>
      <c r="BR778" s="17">
        <v>45198</v>
      </c>
      <c r="BS778" s="9" t="s">
        <v>7750</v>
      </c>
      <c r="BT778" s="17">
        <v>45198</v>
      </c>
      <c r="BU778" s="10" t="s">
        <v>7751</v>
      </c>
      <c r="BV778" s="10" t="s">
        <v>131</v>
      </c>
      <c r="BW778" s="9" t="s">
        <v>113</v>
      </c>
      <c r="BX778" s="10" t="s">
        <v>132</v>
      </c>
      <c r="BY778" s="9" t="s">
        <v>103</v>
      </c>
      <c r="BZ778" s="10" t="s">
        <v>2840</v>
      </c>
      <c r="CA778" s="10" t="s">
        <v>7752</v>
      </c>
      <c r="CB778" s="9" t="s">
        <v>117</v>
      </c>
      <c r="CC778" s="11" t="s">
        <v>5715</v>
      </c>
      <c r="CD778" s="10" t="s">
        <v>7753</v>
      </c>
      <c r="CE778" s="12" t="s">
        <v>103</v>
      </c>
      <c r="CF778" s="175"/>
      <c r="CG778" s="175"/>
      <c r="CH778" s="182" t="s">
        <v>441</v>
      </c>
      <c r="CI778" s="182" t="s">
        <v>246</v>
      </c>
      <c r="CJ778" s="182" t="s">
        <v>99</v>
      </c>
      <c r="CK778" s="182" t="s">
        <v>442</v>
      </c>
    </row>
    <row r="779" spans="1:89" ht="72" x14ac:dyDescent="0.25">
      <c r="A779" s="140">
        <v>885</v>
      </c>
      <c r="B779" s="10" t="s">
        <v>7754</v>
      </c>
      <c r="C779" s="9" t="s">
        <v>7755</v>
      </c>
      <c r="D779" s="3" t="s">
        <v>165</v>
      </c>
      <c r="E779" s="4">
        <v>45194</v>
      </c>
      <c r="F779" s="10" t="s">
        <v>5774</v>
      </c>
      <c r="G779" s="10" t="s">
        <v>91</v>
      </c>
      <c r="H779" s="11" t="s">
        <v>92</v>
      </c>
      <c r="I779" s="11" t="s">
        <v>93</v>
      </c>
      <c r="J779" s="19">
        <v>52193248</v>
      </c>
      <c r="K779" s="9">
        <v>6</v>
      </c>
      <c r="L779" s="9" t="s">
        <v>94</v>
      </c>
      <c r="M779" s="3" t="s">
        <v>95</v>
      </c>
      <c r="N779" s="10" t="s">
        <v>7756</v>
      </c>
      <c r="O779" s="10" t="s">
        <v>97</v>
      </c>
      <c r="P779" s="3" t="s">
        <v>98</v>
      </c>
      <c r="Q779" s="3" t="s">
        <v>99</v>
      </c>
      <c r="R779" s="10" t="s">
        <v>6844</v>
      </c>
      <c r="S779" s="10" t="s">
        <v>434</v>
      </c>
      <c r="T779" s="28">
        <v>60335962</v>
      </c>
      <c r="U779" s="10" t="s">
        <v>435</v>
      </c>
      <c r="V779" s="3" t="s">
        <v>103</v>
      </c>
      <c r="W779" s="3" t="s">
        <v>103</v>
      </c>
      <c r="X779" s="3" t="s">
        <v>103</v>
      </c>
      <c r="Y779" s="3" t="s">
        <v>104</v>
      </c>
      <c r="Z779" s="18">
        <v>25298487</v>
      </c>
      <c r="AA779" s="9" t="s">
        <v>103</v>
      </c>
      <c r="AB779" s="9" t="s">
        <v>103</v>
      </c>
      <c r="AC779" s="18">
        <v>7589549</v>
      </c>
      <c r="AD779" s="6" t="s">
        <v>103</v>
      </c>
      <c r="AE779" s="9">
        <v>108923</v>
      </c>
      <c r="AF779" s="9">
        <v>566923</v>
      </c>
      <c r="AG779" s="19">
        <v>2022011000068</v>
      </c>
      <c r="AH779" s="17">
        <v>45197</v>
      </c>
      <c r="AI779" s="17">
        <v>45199</v>
      </c>
      <c r="AJ779" s="31" t="s">
        <v>103</v>
      </c>
      <c r="AK779" s="31" t="s">
        <v>103</v>
      </c>
      <c r="AL779" s="32" t="s">
        <v>103</v>
      </c>
      <c r="AM779" s="31" t="s">
        <v>103</v>
      </c>
      <c r="AN779" s="33" t="s">
        <v>103</v>
      </c>
      <c r="AO779" s="7">
        <v>0</v>
      </c>
      <c r="AP779" s="31" t="s">
        <v>103</v>
      </c>
      <c r="AQ779" s="7">
        <v>0</v>
      </c>
      <c r="AR779" s="31" t="s">
        <v>103</v>
      </c>
      <c r="AS779" s="7">
        <v>0</v>
      </c>
      <c r="AT779" s="3" t="s">
        <v>103</v>
      </c>
      <c r="AU779" s="7">
        <v>0</v>
      </c>
      <c r="AV779" s="3" t="s">
        <v>103</v>
      </c>
      <c r="AW779" s="7">
        <v>0</v>
      </c>
      <c r="AX779" s="3" t="s">
        <v>103</v>
      </c>
      <c r="AY779" s="7">
        <v>0</v>
      </c>
      <c r="AZ779" s="3" t="s">
        <v>103</v>
      </c>
      <c r="BA779" s="31">
        <v>0</v>
      </c>
      <c r="BB779" s="13" t="s">
        <v>103</v>
      </c>
      <c r="BC779" s="3">
        <f t="shared" si="47"/>
        <v>0</v>
      </c>
      <c r="BD779" s="8">
        <f t="shared" si="44"/>
        <v>25298487</v>
      </c>
      <c r="BE779" s="43">
        <v>0</v>
      </c>
      <c r="BF779" s="43">
        <v>0</v>
      </c>
      <c r="BG779" s="43">
        <v>0</v>
      </c>
      <c r="BH779" s="43">
        <v>0</v>
      </c>
      <c r="BI779" s="4">
        <v>45291</v>
      </c>
      <c r="BJ779" s="4">
        <v>45291</v>
      </c>
      <c r="BK779" s="184">
        <f t="shared" ca="1" si="46"/>
        <v>-838</v>
      </c>
      <c r="BL779" s="9" t="s">
        <v>127</v>
      </c>
      <c r="BM779" s="3" t="s">
        <v>95</v>
      </c>
      <c r="BN779" s="10" t="s">
        <v>107</v>
      </c>
      <c r="BO779" s="9" t="s">
        <v>7757</v>
      </c>
      <c r="BP779" s="9">
        <v>0</v>
      </c>
      <c r="BQ779" s="10" t="s">
        <v>109</v>
      </c>
      <c r="BR779" s="17">
        <v>45197</v>
      </c>
      <c r="BS779" s="9" t="s">
        <v>7758</v>
      </c>
      <c r="BT779" s="17">
        <v>45198</v>
      </c>
      <c r="BU779" s="10" t="s">
        <v>7759</v>
      </c>
      <c r="BV779" s="10" t="s">
        <v>131</v>
      </c>
      <c r="BW779" s="9" t="s">
        <v>113</v>
      </c>
      <c r="BX779" s="10" t="s">
        <v>132</v>
      </c>
      <c r="BY779" s="9" t="s">
        <v>103</v>
      </c>
      <c r="BZ779" s="10" t="s">
        <v>4557</v>
      </c>
      <c r="CA779" s="10" t="s">
        <v>7760</v>
      </c>
      <c r="CB779" s="9" t="s">
        <v>117</v>
      </c>
      <c r="CC779" s="11" t="s">
        <v>5780</v>
      </c>
      <c r="CD779" s="10" t="s">
        <v>7761</v>
      </c>
      <c r="CE779" s="12" t="s">
        <v>103</v>
      </c>
      <c r="CF779" s="175"/>
      <c r="CG779" s="175"/>
      <c r="CH779" s="182" t="s">
        <v>441</v>
      </c>
      <c r="CI779" s="182" t="s">
        <v>246</v>
      </c>
      <c r="CJ779" s="182" t="s">
        <v>99</v>
      </c>
      <c r="CK779" s="182" t="s">
        <v>442</v>
      </c>
    </row>
    <row r="780" spans="1:89" ht="72" x14ac:dyDescent="0.25">
      <c r="A780" s="140">
        <v>27</v>
      </c>
      <c r="B780" s="10" t="s">
        <v>7762</v>
      </c>
      <c r="C780" s="3" t="s">
        <v>7763</v>
      </c>
      <c r="D780" s="3" t="s">
        <v>6540</v>
      </c>
      <c r="E780" s="4">
        <v>45196</v>
      </c>
      <c r="F780" s="2" t="s">
        <v>7764</v>
      </c>
      <c r="G780" s="2" t="s">
        <v>6503</v>
      </c>
      <c r="H780" s="3" t="s">
        <v>5810</v>
      </c>
      <c r="I780" s="2" t="s">
        <v>1453</v>
      </c>
      <c r="J780" s="5">
        <v>901157921</v>
      </c>
      <c r="K780" s="3">
        <v>1</v>
      </c>
      <c r="L780" s="3" t="s">
        <v>1735</v>
      </c>
      <c r="M780" s="3" t="s">
        <v>95</v>
      </c>
      <c r="N780" s="30" t="s">
        <v>7765</v>
      </c>
      <c r="O780" s="2" t="s">
        <v>97</v>
      </c>
      <c r="P780" s="3" t="s">
        <v>4146</v>
      </c>
      <c r="Q780" s="10" t="s">
        <v>4147</v>
      </c>
      <c r="R780" s="10" t="s">
        <v>783</v>
      </c>
      <c r="S780" s="2" t="s">
        <v>784</v>
      </c>
      <c r="T780" s="2">
        <v>80792076</v>
      </c>
      <c r="U780" s="10" t="s">
        <v>783</v>
      </c>
      <c r="V780" s="3" t="s">
        <v>103</v>
      </c>
      <c r="W780" s="3" t="s">
        <v>103</v>
      </c>
      <c r="X780" s="3" t="s">
        <v>103</v>
      </c>
      <c r="Y780" s="3" t="s">
        <v>104</v>
      </c>
      <c r="Z780" s="6">
        <v>46387819.799999997</v>
      </c>
      <c r="AA780" s="3" t="s">
        <v>103</v>
      </c>
      <c r="AB780" s="3" t="s">
        <v>103</v>
      </c>
      <c r="AC780" s="6" t="s">
        <v>103</v>
      </c>
      <c r="AD780" s="6" t="s">
        <v>103</v>
      </c>
      <c r="AE780" s="3">
        <v>103223</v>
      </c>
      <c r="AF780" s="3">
        <v>595623</v>
      </c>
      <c r="AG780" s="5" t="s">
        <v>3694</v>
      </c>
      <c r="AH780" s="4">
        <v>45203</v>
      </c>
      <c r="AI780" s="4">
        <v>45211</v>
      </c>
      <c r="AJ780" s="31" t="s">
        <v>103</v>
      </c>
      <c r="AK780" s="31" t="s">
        <v>103</v>
      </c>
      <c r="AL780" s="32" t="s">
        <v>103</v>
      </c>
      <c r="AM780" s="31" t="s">
        <v>103</v>
      </c>
      <c r="AN780" s="33" t="s">
        <v>103</v>
      </c>
      <c r="AO780" s="7">
        <v>0</v>
      </c>
      <c r="AP780" s="31" t="s">
        <v>103</v>
      </c>
      <c r="AQ780" s="7">
        <v>0</v>
      </c>
      <c r="AR780" s="31" t="s">
        <v>103</v>
      </c>
      <c r="AS780" s="7">
        <v>0</v>
      </c>
      <c r="AT780" s="31" t="s">
        <v>103</v>
      </c>
      <c r="AU780" s="7">
        <v>0</v>
      </c>
      <c r="AV780" s="3" t="s">
        <v>103</v>
      </c>
      <c r="AW780" s="7">
        <v>0</v>
      </c>
      <c r="AX780" s="3" t="s">
        <v>103</v>
      </c>
      <c r="AY780" s="7">
        <v>0</v>
      </c>
      <c r="AZ780" s="3" t="s">
        <v>103</v>
      </c>
      <c r="BA780" s="31">
        <v>0</v>
      </c>
      <c r="BB780" s="3" t="s">
        <v>103</v>
      </c>
      <c r="BC780" s="3">
        <f t="shared" si="47"/>
        <v>0</v>
      </c>
      <c r="BD780" s="8">
        <f t="shared" si="44"/>
        <v>46387819.799999997</v>
      </c>
      <c r="BE780" s="43">
        <v>0</v>
      </c>
      <c r="BF780" s="43">
        <v>0</v>
      </c>
      <c r="BG780" s="43">
        <v>0</v>
      </c>
      <c r="BH780" s="43">
        <v>0</v>
      </c>
      <c r="BI780" s="4">
        <v>45230</v>
      </c>
      <c r="BJ780" s="4">
        <v>45230</v>
      </c>
      <c r="BK780" s="183">
        <f t="shared" ca="1" si="46"/>
        <v>-899</v>
      </c>
      <c r="BL780" s="3" t="s">
        <v>106</v>
      </c>
      <c r="BM780" s="3" t="s">
        <v>95</v>
      </c>
      <c r="BN780" s="2" t="s">
        <v>107</v>
      </c>
      <c r="BO780" s="3" t="s">
        <v>7766</v>
      </c>
      <c r="BP780" s="3">
        <v>0</v>
      </c>
      <c r="BQ780" s="3" t="s">
        <v>109</v>
      </c>
      <c r="BR780" s="4">
        <v>45209</v>
      </c>
      <c r="BS780" s="3" t="s">
        <v>7767</v>
      </c>
      <c r="BT780" s="4">
        <v>45209</v>
      </c>
      <c r="BU780" s="34" t="s">
        <v>7768</v>
      </c>
      <c r="BV780" s="2" t="s">
        <v>2984</v>
      </c>
      <c r="BW780" s="2" t="s">
        <v>113</v>
      </c>
      <c r="BX780" s="10" t="s">
        <v>132</v>
      </c>
      <c r="BY780" s="9" t="s">
        <v>103</v>
      </c>
      <c r="BZ780" s="3" t="s">
        <v>103</v>
      </c>
      <c r="CA780" s="3" t="s">
        <v>103</v>
      </c>
      <c r="CB780" s="3" t="s">
        <v>103</v>
      </c>
      <c r="CC780" s="3" t="s">
        <v>103</v>
      </c>
      <c r="CD780" s="2" t="s">
        <v>7769</v>
      </c>
      <c r="CE780" s="12" t="s">
        <v>1460</v>
      </c>
      <c r="CF780" s="175"/>
      <c r="CG780" s="175"/>
      <c r="CH780" s="182" t="s">
        <v>791</v>
      </c>
      <c r="CI780" s="182" t="s">
        <v>121</v>
      </c>
      <c r="CJ780" s="182" t="s">
        <v>99</v>
      </c>
      <c r="CK780" s="182" t="s">
        <v>792</v>
      </c>
    </row>
    <row r="781" spans="1:89" ht="72" x14ac:dyDescent="0.25">
      <c r="A781" s="140">
        <v>629</v>
      </c>
      <c r="B781" s="10" t="s">
        <v>7770</v>
      </c>
      <c r="C781" s="3" t="s">
        <v>7771</v>
      </c>
      <c r="D781" s="3" t="s">
        <v>89</v>
      </c>
      <c r="E781" s="4">
        <v>45196</v>
      </c>
      <c r="F781" s="2" t="s">
        <v>7772</v>
      </c>
      <c r="G781" s="2" t="s">
        <v>91</v>
      </c>
      <c r="H781" s="11" t="s">
        <v>92</v>
      </c>
      <c r="I781" s="11" t="s">
        <v>93</v>
      </c>
      <c r="J781" s="5">
        <v>1018488150</v>
      </c>
      <c r="K781" s="3">
        <v>8</v>
      </c>
      <c r="L781" s="3" t="s">
        <v>94</v>
      </c>
      <c r="M781" s="3" t="s">
        <v>95</v>
      </c>
      <c r="N781" s="2" t="s">
        <v>5775</v>
      </c>
      <c r="O781" s="2" t="s">
        <v>97</v>
      </c>
      <c r="P781" s="3" t="s">
        <v>98</v>
      </c>
      <c r="Q781" s="3" t="s">
        <v>99</v>
      </c>
      <c r="R781" s="10" t="s">
        <v>6844</v>
      </c>
      <c r="S781" s="2" t="s">
        <v>434</v>
      </c>
      <c r="T781" s="26">
        <v>60335962</v>
      </c>
      <c r="U781" s="10" t="s">
        <v>435</v>
      </c>
      <c r="V781" s="3" t="s">
        <v>103</v>
      </c>
      <c r="W781" s="3" t="s">
        <v>103</v>
      </c>
      <c r="X781" s="3" t="s">
        <v>103</v>
      </c>
      <c r="Y781" s="3" t="s">
        <v>104</v>
      </c>
      <c r="Z781" s="6">
        <v>22768618</v>
      </c>
      <c r="AA781" s="3" t="s">
        <v>103</v>
      </c>
      <c r="AB781" s="3" t="s">
        <v>103</v>
      </c>
      <c r="AC781" s="6">
        <v>7589549</v>
      </c>
      <c r="AD781" s="6" t="s">
        <v>103</v>
      </c>
      <c r="AE781" s="3">
        <v>73423</v>
      </c>
      <c r="AF781" s="3">
        <v>580723</v>
      </c>
      <c r="AG781" s="5">
        <v>2022011000068</v>
      </c>
      <c r="AH781" s="4">
        <v>45203</v>
      </c>
      <c r="AI781" s="4">
        <v>45215</v>
      </c>
      <c r="AJ781" s="31" t="s">
        <v>103</v>
      </c>
      <c r="AK781" s="31" t="s">
        <v>103</v>
      </c>
      <c r="AL781" s="32" t="s">
        <v>103</v>
      </c>
      <c r="AM781" s="31" t="s">
        <v>103</v>
      </c>
      <c r="AN781" s="33" t="s">
        <v>103</v>
      </c>
      <c r="AO781" s="7">
        <v>0</v>
      </c>
      <c r="AP781" s="31" t="s">
        <v>103</v>
      </c>
      <c r="AQ781" s="7">
        <v>0</v>
      </c>
      <c r="AR781" s="31" t="s">
        <v>103</v>
      </c>
      <c r="AS781" s="7">
        <v>0</v>
      </c>
      <c r="AT781" s="3" t="s">
        <v>103</v>
      </c>
      <c r="AU781" s="7">
        <v>0</v>
      </c>
      <c r="AV781" s="3" t="s">
        <v>103</v>
      </c>
      <c r="AW781" s="7">
        <v>0</v>
      </c>
      <c r="AX781" s="3" t="s">
        <v>103</v>
      </c>
      <c r="AY781" s="7">
        <v>0</v>
      </c>
      <c r="AZ781" s="3" t="s">
        <v>103</v>
      </c>
      <c r="BA781" s="31">
        <v>0</v>
      </c>
      <c r="BB781" s="13" t="s">
        <v>103</v>
      </c>
      <c r="BC781" s="3">
        <f t="shared" si="47"/>
        <v>0</v>
      </c>
      <c r="BD781" s="8">
        <f t="shared" si="44"/>
        <v>22768618</v>
      </c>
      <c r="BE781" s="43">
        <v>0</v>
      </c>
      <c r="BF781" s="43">
        <v>0</v>
      </c>
      <c r="BG781" s="43">
        <v>0</v>
      </c>
      <c r="BH781" s="43">
        <v>0</v>
      </c>
      <c r="BI781" s="4">
        <v>45291</v>
      </c>
      <c r="BJ781" s="4">
        <v>45291</v>
      </c>
      <c r="BK781" s="183">
        <f t="shared" ca="1" si="46"/>
        <v>-838</v>
      </c>
      <c r="BL781" s="3" t="s">
        <v>127</v>
      </c>
      <c r="BM781" s="3" t="s">
        <v>95</v>
      </c>
      <c r="BN781" s="3" t="s">
        <v>107</v>
      </c>
      <c r="BO781" s="3" t="s">
        <v>7773</v>
      </c>
      <c r="BP781" s="3">
        <v>1</v>
      </c>
      <c r="BQ781" s="2" t="s">
        <v>109</v>
      </c>
      <c r="BR781" s="4">
        <v>45205</v>
      </c>
      <c r="BS781" s="3" t="s">
        <v>7774</v>
      </c>
      <c r="BT781" s="4">
        <v>45205</v>
      </c>
      <c r="BU781" s="92" t="s">
        <v>7775</v>
      </c>
      <c r="BV781" s="2" t="s">
        <v>7338</v>
      </c>
      <c r="BW781" s="9" t="s">
        <v>113</v>
      </c>
      <c r="BX781" s="10" t="s">
        <v>132</v>
      </c>
      <c r="BY781" s="9" t="s">
        <v>103</v>
      </c>
      <c r="BZ781" s="10" t="s">
        <v>2840</v>
      </c>
      <c r="CA781" s="3" t="s">
        <v>103</v>
      </c>
      <c r="CB781" s="3" t="s">
        <v>117</v>
      </c>
      <c r="CC781" s="3" t="s">
        <v>7776</v>
      </c>
      <c r="CD781" s="2" t="s">
        <v>7777</v>
      </c>
      <c r="CE781" s="12" t="s">
        <v>103</v>
      </c>
      <c r="CF781" s="175"/>
      <c r="CG781" s="175"/>
      <c r="CH781" s="182" t="s">
        <v>441</v>
      </c>
      <c r="CI781" s="182" t="s">
        <v>246</v>
      </c>
      <c r="CJ781" s="182" t="s">
        <v>99</v>
      </c>
      <c r="CK781" s="182" t="s">
        <v>442</v>
      </c>
    </row>
    <row r="782" spans="1:89" ht="72" x14ac:dyDescent="0.25">
      <c r="A782" s="140">
        <v>630</v>
      </c>
      <c r="B782" s="10" t="s">
        <v>7778</v>
      </c>
      <c r="C782" s="3" t="s">
        <v>7779</v>
      </c>
      <c r="D782" s="3" t="s">
        <v>89</v>
      </c>
      <c r="E782" s="4">
        <v>45196</v>
      </c>
      <c r="F782" s="2" t="s">
        <v>5791</v>
      </c>
      <c r="G782" s="2" t="s">
        <v>91</v>
      </c>
      <c r="H782" s="11" t="s">
        <v>92</v>
      </c>
      <c r="I782" s="11" t="s">
        <v>93</v>
      </c>
      <c r="J782" s="5">
        <v>79807473</v>
      </c>
      <c r="K782" s="3">
        <v>2</v>
      </c>
      <c r="L782" s="3" t="s">
        <v>94</v>
      </c>
      <c r="M782" s="3" t="s">
        <v>95</v>
      </c>
      <c r="N782" s="2" t="s">
        <v>5775</v>
      </c>
      <c r="O782" s="2" t="s">
        <v>97</v>
      </c>
      <c r="P782" s="3" t="s">
        <v>98</v>
      </c>
      <c r="Q782" s="3" t="s">
        <v>99</v>
      </c>
      <c r="R782" s="10" t="s">
        <v>6844</v>
      </c>
      <c r="S782" s="2" t="s">
        <v>434</v>
      </c>
      <c r="T782" s="26">
        <v>60335962</v>
      </c>
      <c r="U782" s="10" t="s">
        <v>435</v>
      </c>
      <c r="V782" s="3" t="s">
        <v>103</v>
      </c>
      <c r="W782" s="3" t="s">
        <v>103</v>
      </c>
      <c r="X782" s="3" t="s">
        <v>103</v>
      </c>
      <c r="Y782" s="3" t="s">
        <v>104</v>
      </c>
      <c r="Z782" s="6">
        <v>22768618</v>
      </c>
      <c r="AA782" s="3" t="s">
        <v>103</v>
      </c>
      <c r="AB782" s="3" t="s">
        <v>103</v>
      </c>
      <c r="AC782" s="6">
        <v>7589549</v>
      </c>
      <c r="AD782" s="6" t="s">
        <v>103</v>
      </c>
      <c r="AE782" s="3">
        <v>73523</v>
      </c>
      <c r="AF782" s="3">
        <v>582323</v>
      </c>
      <c r="AG782" s="5">
        <v>2022011000068</v>
      </c>
      <c r="AH782" s="4">
        <v>45204</v>
      </c>
      <c r="AI782" s="4">
        <v>45206</v>
      </c>
      <c r="AJ782" s="31" t="s">
        <v>103</v>
      </c>
      <c r="AK782" s="31" t="s">
        <v>103</v>
      </c>
      <c r="AL782" s="32" t="s">
        <v>103</v>
      </c>
      <c r="AM782" s="31" t="s">
        <v>103</v>
      </c>
      <c r="AN782" s="33" t="s">
        <v>103</v>
      </c>
      <c r="AO782" s="7">
        <v>0</v>
      </c>
      <c r="AP782" s="31" t="s">
        <v>103</v>
      </c>
      <c r="AQ782" s="7">
        <v>0</v>
      </c>
      <c r="AR782" s="31" t="s">
        <v>103</v>
      </c>
      <c r="AS782" s="7">
        <v>0</v>
      </c>
      <c r="AT782" s="3" t="s">
        <v>103</v>
      </c>
      <c r="AU782" s="7">
        <v>0</v>
      </c>
      <c r="AV782" s="3" t="s">
        <v>103</v>
      </c>
      <c r="AW782" s="7">
        <v>0</v>
      </c>
      <c r="AX782" s="3" t="s">
        <v>103</v>
      </c>
      <c r="AY782" s="7">
        <v>0</v>
      </c>
      <c r="AZ782" s="3" t="s">
        <v>103</v>
      </c>
      <c r="BA782" s="31">
        <v>0</v>
      </c>
      <c r="BB782" s="13" t="s">
        <v>103</v>
      </c>
      <c r="BC782" s="3">
        <f t="shared" si="47"/>
        <v>0</v>
      </c>
      <c r="BD782" s="8">
        <f t="shared" si="44"/>
        <v>22768618</v>
      </c>
      <c r="BE782" s="43">
        <v>0</v>
      </c>
      <c r="BF782" s="43">
        <v>0</v>
      </c>
      <c r="BG782" s="43">
        <v>0</v>
      </c>
      <c r="BH782" s="43">
        <v>0</v>
      </c>
      <c r="BI782" s="4">
        <v>45291</v>
      </c>
      <c r="BJ782" s="4">
        <v>45291</v>
      </c>
      <c r="BK782" s="183">
        <f t="shared" ca="1" si="46"/>
        <v>-838</v>
      </c>
      <c r="BL782" s="3" t="s">
        <v>127</v>
      </c>
      <c r="BM782" s="3" t="s">
        <v>95</v>
      </c>
      <c r="BN782" s="3" t="s">
        <v>107</v>
      </c>
      <c r="BO782" s="3" t="s">
        <v>7780</v>
      </c>
      <c r="BP782" s="3">
        <v>0</v>
      </c>
      <c r="BQ782" s="2" t="s">
        <v>109</v>
      </c>
      <c r="BR782" s="4">
        <v>45205</v>
      </c>
      <c r="BS782" s="3" t="s">
        <v>7781</v>
      </c>
      <c r="BT782" s="4">
        <v>45205</v>
      </c>
      <c r="BU782" s="92" t="s">
        <v>7775</v>
      </c>
      <c r="BV782" s="2" t="s">
        <v>131</v>
      </c>
      <c r="BW782" s="9" t="s">
        <v>113</v>
      </c>
      <c r="BX782" s="10" t="s">
        <v>132</v>
      </c>
      <c r="BY782" s="9" t="s">
        <v>103</v>
      </c>
      <c r="BZ782" s="2" t="s">
        <v>1062</v>
      </c>
      <c r="CA782" s="3" t="s">
        <v>103</v>
      </c>
      <c r="CB782" s="3" t="s">
        <v>160</v>
      </c>
      <c r="CC782" s="3" t="s">
        <v>5795</v>
      </c>
      <c r="CD782" s="2" t="s">
        <v>7782</v>
      </c>
      <c r="CE782" s="12" t="s">
        <v>103</v>
      </c>
      <c r="CF782" s="175"/>
      <c r="CG782" s="175"/>
      <c r="CH782" s="182" t="s">
        <v>441</v>
      </c>
      <c r="CI782" s="182" t="s">
        <v>246</v>
      </c>
      <c r="CJ782" s="182" t="s">
        <v>99</v>
      </c>
      <c r="CK782" s="182" t="s">
        <v>442</v>
      </c>
    </row>
    <row r="783" spans="1:89" ht="90" x14ac:dyDescent="0.25">
      <c r="A783" s="140">
        <v>800</v>
      </c>
      <c r="B783" s="9" t="s">
        <v>7783</v>
      </c>
      <c r="C783" s="3" t="s">
        <v>7784</v>
      </c>
      <c r="D783" s="3" t="s">
        <v>1118</v>
      </c>
      <c r="E783" s="4">
        <v>45197</v>
      </c>
      <c r="F783" s="2" t="s">
        <v>7785</v>
      </c>
      <c r="G783" s="2" t="s">
        <v>91</v>
      </c>
      <c r="H783" s="11" t="s">
        <v>92</v>
      </c>
      <c r="I783" s="11" t="s">
        <v>93</v>
      </c>
      <c r="J783" s="5">
        <v>52695005</v>
      </c>
      <c r="K783" s="3">
        <v>8</v>
      </c>
      <c r="L783" s="3" t="s">
        <v>94</v>
      </c>
      <c r="M783" s="3" t="s">
        <v>95</v>
      </c>
      <c r="N783" s="2" t="s">
        <v>7786</v>
      </c>
      <c r="O783" s="2" t="s">
        <v>97</v>
      </c>
      <c r="P783" s="3" t="s">
        <v>98</v>
      </c>
      <c r="Q783" s="3" t="s">
        <v>99</v>
      </c>
      <c r="R783" s="10" t="s">
        <v>653</v>
      </c>
      <c r="S783" s="10" t="s">
        <v>654</v>
      </c>
      <c r="T783" s="2">
        <v>52032888</v>
      </c>
      <c r="U783" s="10" t="s">
        <v>653</v>
      </c>
      <c r="V783" s="11" t="s">
        <v>655</v>
      </c>
      <c r="W783" s="3" t="s">
        <v>103</v>
      </c>
      <c r="X783" s="3" t="s">
        <v>103</v>
      </c>
      <c r="Y783" s="3" t="s">
        <v>104</v>
      </c>
      <c r="Z783" s="6">
        <v>19125666</v>
      </c>
      <c r="AA783" s="3" t="s">
        <v>103</v>
      </c>
      <c r="AB783" s="3" t="s">
        <v>103</v>
      </c>
      <c r="AC783" s="6">
        <v>6375222</v>
      </c>
      <c r="AD783" s="6" t="s">
        <v>103</v>
      </c>
      <c r="AE783" s="3">
        <v>97923</v>
      </c>
      <c r="AF783" s="3" t="s">
        <v>7787</v>
      </c>
      <c r="AG783" s="5">
        <v>2022011000068</v>
      </c>
      <c r="AH783" s="4">
        <v>45202</v>
      </c>
      <c r="AI783" s="4">
        <v>45209</v>
      </c>
      <c r="AJ783" s="31" t="s">
        <v>103</v>
      </c>
      <c r="AK783" s="31" t="s">
        <v>103</v>
      </c>
      <c r="AL783" s="32" t="s">
        <v>103</v>
      </c>
      <c r="AM783" s="31" t="s">
        <v>103</v>
      </c>
      <c r="AN783" s="33" t="s">
        <v>103</v>
      </c>
      <c r="AO783" s="7">
        <v>0</v>
      </c>
      <c r="AP783" s="31" t="s">
        <v>103</v>
      </c>
      <c r="AQ783" s="7">
        <v>0</v>
      </c>
      <c r="AR783" s="31" t="s">
        <v>103</v>
      </c>
      <c r="AS783" s="7">
        <v>0</v>
      </c>
      <c r="AT783" s="3" t="s">
        <v>103</v>
      </c>
      <c r="AU783" s="7">
        <v>0</v>
      </c>
      <c r="AV783" s="3" t="s">
        <v>103</v>
      </c>
      <c r="AW783" s="7">
        <v>0</v>
      </c>
      <c r="AX783" s="3" t="s">
        <v>103</v>
      </c>
      <c r="AY783" s="7">
        <v>0</v>
      </c>
      <c r="AZ783" s="3" t="s">
        <v>103</v>
      </c>
      <c r="BA783" s="31">
        <v>0</v>
      </c>
      <c r="BB783" s="13" t="s">
        <v>103</v>
      </c>
      <c r="BC783" s="3">
        <f t="shared" si="47"/>
        <v>0</v>
      </c>
      <c r="BD783" s="8">
        <f t="shared" si="44"/>
        <v>19125666</v>
      </c>
      <c r="BE783" s="43">
        <v>0</v>
      </c>
      <c r="BF783" s="43">
        <v>0</v>
      </c>
      <c r="BG783" s="43">
        <v>0</v>
      </c>
      <c r="BH783" s="43">
        <v>0</v>
      </c>
      <c r="BI783" s="4">
        <v>45291</v>
      </c>
      <c r="BJ783" s="4">
        <v>45291</v>
      </c>
      <c r="BK783" s="183">
        <f t="shared" ca="1" si="46"/>
        <v>-838</v>
      </c>
      <c r="BL783" s="3" t="s">
        <v>127</v>
      </c>
      <c r="BM783" s="3" t="s">
        <v>95</v>
      </c>
      <c r="BN783" s="2" t="s">
        <v>107</v>
      </c>
      <c r="BO783" s="3" t="s">
        <v>7788</v>
      </c>
      <c r="BP783" s="3">
        <v>0</v>
      </c>
      <c r="BQ783" s="2" t="s">
        <v>109</v>
      </c>
      <c r="BR783" s="4">
        <v>45205</v>
      </c>
      <c r="BS783" s="3" t="s">
        <v>7789</v>
      </c>
      <c r="BT783" s="4">
        <v>45209</v>
      </c>
      <c r="BU783" s="2" t="s">
        <v>7790</v>
      </c>
      <c r="BV783" s="2" t="s">
        <v>2984</v>
      </c>
      <c r="BW783" s="124" t="s">
        <v>113</v>
      </c>
      <c r="BX783" s="10" t="s">
        <v>132</v>
      </c>
      <c r="BY783" s="9" t="s">
        <v>103</v>
      </c>
      <c r="BZ783" s="2" t="s">
        <v>142</v>
      </c>
      <c r="CA783" s="3" t="s">
        <v>103</v>
      </c>
      <c r="CB783" s="3" t="s">
        <v>117</v>
      </c>
      <c r="CC783" s="78" t="s">
        <v>7791</v>
      </c>
      <c r="CD783" s="2" t="s">
        <v>7792</v>
      </c>
      <c r="CE783" s="12" t="s">
        <v>103</v>
      </c>
      <c r="CF783" s="175"/>
      <c r="CG783" s="175"/>
      <c r="CH783" s="182" t="s">
        <v>245</v>
      </c>
      <c r="CI783" s="182" t="s">
        <v>246</v>
      </c>
      <c r="CJ783" s="182" t="s">
        <v>99</v>
      </c>
      <c r="CK783" s="182" t="s">
        <v>247</v>
      </c>
    </row>
    <row r="784" spans="1:89" ht="90" x14ac:dyDescent="0.25">
      <c r="A784" s="140">
        <v>832</v>
      </c>
      <c r="B784" s="29" t="s">
        <v>7793</v>
      </c>
      <c r="C784" s="3" t="s">
        <v>7794</v>
      </c>
      <c r="D784" s="3" t="s">
        <v>5064</v>
      </c>
      <c r="E784" s="4">
        <v>45198</v>
      </c>
      <c r="F784" s="2" t="s">
        <v>7795</v>
      </c>
      <c r="G784" s="2" t="s">
        <v>91</v>
      </c>
      <c r="H784" s="10" t="s">
        <v>6202</v>
      </c>
      <c r="I784" s="2" t="s">
        <v>1453</v>
      </c>
      <c r="J784" s="5">
        <v>900091579</v>
      </c>
      <c r="K784" s="3">
        <v>6</v>
      </c>
      <c r="L784" s="3" t="s">
        <v>1735</v>
      </c>
      <c r="M784" s="3" t="s">
        <v>95</v>
      </c>
      <c r="N784" s="2" t="s">
        <v>7796</v>
      </c>
      <c r="O784" s="2" t="s">
        <v>97</v>
      </c>
      <c r="P784" s="9" t="s">
        <v>7675</v>
      </c>
      <c r="Q784" s="10" t="s">
        <v>179</v>
      </c>
      <c r="R784" s="10" t="s">
        <v>266</v>
      </c>
      <c r="S784" s="2" t="s">
        <v>267</v>
      </c>
      <c r="T784" s="10">
        <v>31905812</v>
      </c>
      <c r="U784" s="10" t="s">
        <v>266</v>
      </c>
      <c r="V784" s="10" t="s">
        <v>268</v>
      </c>
      <c r="W784" s="3" t="s">
        <v>103</v>
      </c>
      <c r="X784" s="3" t="s">
        <v>103</v>
      </c>
      <c r="Y784" s="3" t="s">
        <v>185</v>
      </c>
      <c r="Z784" s="6">
        <v>119775000</v>
      </c>
      <c r="AA784" s="63">
        <v>109235000</v>
      </c>
      <c r="AB784" s="84">
        <v>10540000</v>
      </c>
      <c r="AC784" s="6" t="s">
        <v>103</v>
      </c>
      <c r="AD784" s="6" t="s">
        <v>103</v>
      </c>
      <c r="AE784" s="3">
        <v>107323</v>
      </c>
      <c r="AF784" s="3">
        <v>588123</v>
      </c>
      <c r="AG784" s="5" t="s">
        <v>103</v>
      </c>
      <c r="AH784" s="4">
        <v>45208</v>
      </c>
      <c r="AI784" s="4">
        <v>45211</v>
      </c>
      <c r="AJ784" s="3" t="s">
        <v>103</v>
      </c>
      <c r="AK784" s="3" t="s">
        <v>103</v>
      </c>
      <c r="AL784" s="5" t="s">
        <v>103</v>
      </c>
      <c r="AM784" s="3" t="s">
        <v>103</v>
      </c>
      <c r="AN784" s="4" t="s">
        <v>103</v>
      </c>
      <c r="AO784" s="7">
        <v>0</v>
      </c>
      <c r="AP784" s="3" t="s">
        <v>103</v>
      </c>
      <c r="AQ784" s="7">
        <v>0</v>
      </c>
      <c r="AR784" s="3" t="s">
        <v>103</v>
      </c>
      <c r="AS784" s="7">
        <v>0</v>
      </c>
      <c r="AT784" s="3" t="s">
        <v>103</v>
      </c>
      <c r="AU784" s="7">
        <v>0</v>
      </c>
      <c r="AV784" s="3" t="s">
        <v>103</v>
      </c>
      <c r="AW784" s="7">
        <v>0</v>
      </c>
      <c r="AX784" s="3" t="s">
        <v>103</v>
      </c>
      <c r="AY784" s="7">
        <v>0</v>
      </c>
      <c r="AZ784" s="3" t="s">
        <v>103</v>
      </c>
      <c r="BA784" s="3">
        <v>0</v>
      </c>
      <c r="BB784" s="13" t="s">
        <v>103</v>
      </c>
      <c r="BC784" s="3">
        <f t="shared" si="47"/>
        <v>0</v>
      </c>
      <c r="BD784" s="8">
        <f t="shared" si="44"/>
        <v>119775000</v>
      </c>
      <c r="BE784" s="43">
        <v>0</v>
      </c>
      <c r="BF784" s="43">
        <v>0</v>
      </c>
      <c r="BG784" s="43">
        <v>0</v>
      </c>
      <c r="BH784" s="43">
        <v>0</v>
      </c>
      <c r="BI784" s="4">
        <v>45291</v>
      </c>
      <c r="BJ784" s="4">
        <v>45291</v>
      </c>
      <c r="BK784" s="183">
        <f t="shared" ca="1" si="46"/>
        <v>-838</v>
      </c>
      <c r="BL784" s="3" t="s">
        <v>106</v>
      </c>
      <c r="BM784" s="3" t="s">
        <v>95</v>
      </c>
      <c r="BN784" s="2" t="s">
        <v>107</v>
      </c>
      <c r="BO784" s="3" t="s">
        <v>7797</v>
      </c>
      <c r="BP784" s="3">
        <v>0</v>
      </c>
      <c r="BQ784" s="2" t="s">
        <v>109</v>
      </c>
      <c r="BR784" s="4">
        <v>45209</v>
      </c>
      <c r="BS784" s="4" t="s">
        <v>7798</v>
      </c>
      <c r="BT784" s="4">
        <v>45211</v>
      </c>
      <c r="BU784" s="2" t="s">
        <v>7799</v>
      </c>
      <c r="BV784" s="2" t="s">
        <v>7800</v>
      </c>
      <c r="BW784" s="9" t="s">
        <v>113</v>
      </c>
      <c r="BX784" s="10" t="s">
        <v>132</v>
      </c>
      <c r="BY784" s="9" t="s">
        <v>103</v>
      </c>
      <c r="BZ784" s="29" t="s">
        <v>103</v>
      </c>
      <c r="CA784" s="3" t="s">
        <v>103</v>
      </c>
      <c r="CB784" s="29" t="s">
        <v>103</v>
      </c>
      <c r="CC784" s="29" t="s">
        <v>103</v>
      </c>
      <c r="CD784" s="2" t="s">
        <v>7801</v>
      </c>
      <c r="CE784" s="12">
        <v>45519</v>
      </c>
      <c r="CF784" s="180">
        <v>109235000</v>
      </c>
      <c r="CG784" s="180">
        <v>10540000</v>
      </c>
      <c r="CH784" s="182" t="s">
        <v>275</v>
      </c>
      <c r="CI784" s="182" t="s">
        <v>121</v>
      </c>
      <c r="CJ784" s="182" t="s">
        <v>99</v>
      </c>
      <c r="CK784" s="182" t="s">
        <v>179</v>
      </c>
    </row>
    <row r="785" spans="1:89" ht="72" x14ac:dyDescent="0.25">
      <c r="A785" s="140">
        <v>828</v>
      </c>
      <c r="B785" s="2" t="s">
        <v>7802</v>
      </c>
      <c r="C785" s="3" t="s">
        <v>7803</v>
      </c>
      <c r="D785" s="3" t="s">
        <v>482</v>
      </c>
      <c r="E785" s="4">
        <v>45198</v>
      </c>
      <c r="F785" s="2" t="s">
        <v>7804</v>
      </c>
      <c r="G785" s="2" t="s">
        <v>91</v>
      </c>
      <c r="H785" s="11" t="s">
        <v>92</v>
      </c>
      <c r="I785" s="11" t="s">
        <v>93</v>
      </c>
      <c r="J785" s="5">
        <v>19479691</v>
      </c>
      <c r="K785" s="3">
        <v>5</v>
      </c>
      <c r="L785" s="3" t="s">
        <v>94</v>
      </c>
      <c r="M785" s="3" t="s">
        <v>95</v>
      </c>
      <c r="N785" s="2" t="s">
        <v>1068</v>
      </c>
      <c r="O785" s="2" t="s">
        <v>384</v>
      </c>
      <c r="P785" s="3" t="s">
        <v>98</v>
      </c>
      <c r="Q785" s="3" t="s">
        <v>99</v>
      </c>
      <c r="R785" s="10" t="s">
        <v>591</v>
      </c>
      <c r="S785" s="2" t="s">
        <v>7805</v>
      </c>
      <c r="T785" s="26">
        <v>52263832</v>
      </c>
      <c r="U785" s="2" t="s">
        <v>591</v>
      </c>
      <c r="V785" s="9" t="s">
        <v>103</v>
      </c>
      <c r="W785" s="9" t="s">
        <v>103</v>
      </c>
      <c r="X785" s="9" t="s">
        <v>103</v>
      </c>
      <c r="Y785" s="3" t="s">
        <v>104</v>
      </c>
      <c r="Z785" s="6">
        <v>22768647</v>
      </c>
      <c r="AA785" s="3" t="s">
        <v>103</v>
      </c>
      <c r="AB785" s="3" t="s">
        <v>103</v>
      </c>
      <c r="AC785" s="6">
        <v>7589549</v>
      </c>
      <c r="AD785" s="6" t="s">
        <v>103</v>
      </c>
      <c r="AE785" s="3">
        <v>104623</v>
      </c>
      <c r="AF785" s="3">
        <v>595823</v>
      </c>
      <c r="AG785" s="5" t="s">
        <v>221</v>
      </c>
      <c r="AH785" s="4">
        <v>45210</v>
      </c>
      <c r="AI785" s="4">
        <v>45212</v>
      </c>
      <c r="AJ785" s="31" t="s">
        <v>103</v>
      </c>
      <c r="AK785" s="31" t="s">
        <v>103</v>
      </c>
      <c r="AL785" s="32" t="s">
        <v>103</v>
      </c>
      <c r="AM785" s="31" t="s">
        <v>103</v>
      </c>
      <c r="AN785" s="33" t="s">
        <v>103</v>
      </c>
      <c r="AO785" s="7">
        <v>0</v>
      </c>
      <c r="AP785" s="31" t="s">
        <v>103</v>
      </c>
      <c r="AQ785" s="7">
        <v>0</v>
      </c>
      <c r="AR785" s="31" t="s">
        <v>103</v>
      </c>
      <c r="AS785" s="7">
        <v>0</v>
      </c>
      <c r="AT785" s="3" t="s">
        <v>103</v>
      </c>
      <c r="AU785" s="7">
        <v>0</v>
      </c>
      <c r="AV785" s="3" t="s">
        <v>103</v>
      </c>
      <c r="AW785" s="7">
        <v>0</v>
      </c>
      <c r="AX785" s="3" t="s">
        <v>103</v>
      </c>
      <c r="AY785" s="7">
        <v>0</v>
      </c>
      <c r="AZ785" s="3" t="s">
        <v>103</v>
      </c>
      <c r="BA785" s="31">
        <v>0</v>
      </c>
      <c r="BB785" s="13" t="s">
        <v>103</v>
      </c>
      <c r="BC785" s="3">
        <f t="shared" si="47"/>
        <v>0</v>
      </c>
      <c r="BD785" s="8">
        <f t="shared" si="44"/>
        <v>22768647</v>
      </c>
      <c r="BE785" s="43">
        <v>0</v>
      </c>
      <c r="BF785" s="43">
        <v>0</v>
      </c>
      <c r="BG785" s="43">
        <v>0</v>
      </c>
      <c r="BH785" s="43">
        <v>0</v>
      </c>
      <c r="BI785" s="4">
        <v>45291</v>
      </c>
      <c r="BJ785" s="4">
        <v>45291</v>
      </c>
      <c r="BK785" s="183">
        <f t="shared" ref="BK785:BK815" ca="1" si="48">BJ785-TODAY()</f>
        <v>-838</v>
      </c>
      <c r="BL785" s="3" t="s">
        <v>127</v>
      </c>
      <c r="BM785" s="3" t="s">
        <v>95</v>
      </c>
      <c r="BN785" s="2" t="s">
        <v>107</v>
      </c>
      <c r="BO785" s="3" t="s">
        <v>7806</v>
      </c>
      <c r="BP785" s="3">
        <v>4</v>
      </c>
      <c r="BQ785" s="2" t="s">
        <v>109</v>
      </c>
      <c r="BR785" s="4">
        <v>45212</v>
      </c>
      <c r="BS785" s="3" t="s">
        <v>7807</v>
      </c>
      <c r="BT785" s="4">
        <v>45212</v>
      </c>
      <c r="BU785" s="2" t="s">
        <v>7808</v>
      </c>
      <c r="BV785" s="2" t="s">
        <v>131</v>
      </c>
      <c r="BW785" s="124" t="s">
        <v>113</v>
      </c>
      <c r="BX785" s="10" t="s">
        <v>132</v>
      </c>
      <c r="BY785" s="9" t="s">
        <v>103</v>
      </c>
      <c r="BZ785" s="2" t="s">
        <v>142</v>
      </c>
      <c r="CA785" s="3" t="s">
        <v>103</v>
      </c>
      <c r="CB785" s="3" t="s">
        <v>160</v>
      </c>
      <c r="CC785" s="78" t="s">
        <v>7809</v>
      </c>
      <c r="CD785" s="2" t="s">
        <v>7810</v>
      </c>
      <c r="CE785" s="12" t="s">
        <v>103</v>
      </c>
      <c r="CF785" s="175"/>
      <c r="CG785" s="175"/>
      <c r="CH785" s="182" t="s">
        <v>245</v>
      </c>
      <c r="CI785" s="182" t="s">
        <v>246</v>
      </c>
      <c r="CJ785" s="182" t="s">
        <v>99</v>
      </c>
      <c r="CK785" s="182" t="s">
        <v>247</v>
      </c>
    </row>
    <row r="786" spans="1:89" ht="90" x14ac:dyDescent="0.25">
      <c r="A786" s="140">
        <v>796</v>
      </c>
      <c r="B786" s="2" t="s">
        <v>7811</v>
      </c>
      <c r="C786" s="3" t="s">
        <v>7812</v>
      </c>
      <c r="D786" s="3" t="s">
        <v>321</v>
      </c>
      <c r="E786" s="4">
        <v>45201</v>
      </c>
      <c r="F786" s="2" t="s">
        <v>7027</v>
      </c>
      <c r="G786" s="2" t="s">
        <v>91</v>
      </c>
      <c r="H786" s="11" t="s">
        <v>92</v>
      </c>
      <c r="I786" s="11" t="s">
        <v>93</v>
      </c>
      <c r="J786" s="5">
        <v>1070014698</v>
      </c>
      <c r="K786" s="3">
        <v>7</v>
      </c>
      <c r="L786" s="3" t="s">
        <v>94</v>
      </c>
      <c r="M786" s="3" t="s">
        <v>95</v>
      </c>
      <c r="N786" s="2" t="s">
        <v>7813</v>
      </c>
      <c r="O786" s="2" t="s">
        <v>97</v>
      </c>
      <c r="P786" s="3" t="s">
        <v>98</v>
      </c>
      <c r="Q786" s="3" t="s">
        <v>99</v>
      </c>
      <c r="R786" s="10" t="s">
        <v>653</v>
      </c>
      <c r="S786" s="10" t="s">
        <v>654</v>
      </c>
      <c r="T786" s="2">
        <v>52032888</v>
      </c>
      <c r="U786" s="10" t="s">
        <v>653</v>
      </c>
      <c r="V786" s="11" t="s">
        <v>655</v>
      </c>
      <c r="W786" s="3" t="s">
        <v>103</v>
      </c>
      <c r="X786" s="3" t="s">
        <v>103</v>
      </c>
      <c r="Y786" s="3" t="s">
        <v>104</v>
      </c>
      <c r="Z786" s="6">
        <v>37340586</v>
      </c>
      <c r="AA786" s="3" t="s">
        <v>103</v>
      </c>
      <c r="AB786" s="3" t="s">
        <v>103</v>
      </c>
      <c r="AC786" s="6">
        <v>12446862</v>
      </c>
      <c r="AD786" s="6" t="s">
        <v>103</v>
      </c>
      <c r="AE786" s="3">
        <v>110223</v>
      </c>
      <c r="AF786" s="3">
        <v>588723</v>
      </c>
      <c r="AG786" s="5">
        <v>2022011000068</v>
      </c>
      <c r="AH786" s="4">
        <v>45208</v>
      </c>
      <c r="AI786" s="4">
        <v>45211</v>
      </c>
      <c r="AJ786" s="31" t="s">
        <v>103</v>
      </c>
      <c r="AK786" s="31" t="s">
        <v>103</v>
      </c>
      <c r="AL786" s="32" t="s">
        <v>103</v>
      </c>
      <c r="AM786" s="31" t="s">
        <v>103</v>
      </c>
      <c r="AN786" s="33" t="s">
        <v>103</v>
      </c>
      <c r="AO786" s="7">
        <v>0</v>
      </c>
      <c r="AP786" s="31" t="s">
        <v>103</v>
      </c>
      <c r="AQ786" s="7">
        <v>0</v>
      </c>
      <c r="AR786" s="31" t="s">
        <v>103</v>
      </c>
      <c r="AS786" s="7">
        <v>0</v>
      </c>
      <c r="AT786" s="3" t="s">
        <v>103</v>
      </c>
      <c r="AU786" s="7">
        <v>0</v>
      </c>
      <c r="AV786" s="3" t="s">
        <v>103</v>
      </c>
      <c r="AW786" s="7">
        <v>0</v>
      </c>
      <c r="AX786" s="3" t="s">
        <v>103</v>
      </c>
      <c r="AY786" s="7">
        <v>0</v>
      </c>
      <c r="AZ786" s="3" t="s">
        <v>103</v>
      </c>
      <c r="BA786" s="31">
        <v>0</v>
      </c>
      <c r="BB786" s="13" t="s">
        <v>103</v>
      </c>
      <c r="BC786" s="3">
        <f t="shared" si="47"/>
        <v>0</v>
      </c>
      <c r="BD786" s="8">
        <f t="shared" si="44"/>
        <v>37340586</v>
      </c>
      <c r="BE786" s="43">
        <v>0</v>
      </c>
      <c r="BF786" s="43">
        <v>0</v>
      </c>
      <c r="BG786" s="43">
        <v>0</v>
      </c>
      <c r="BH786" s="43">
        <v>0</v>
      </c>
      <c r="BI786" s="4">
        <v>45291</v>
      </c>
      <c r="BJ786" s="4">
        <v>45291</v>
      </c>
      <c r="BK786" s="183">
        <f t="shared" ca="1" si="48"/>
        <v>-838</v>
      </c>
      <c r="BL786" s="3" t="s">
        <v>127</v>
      </c>
      <c r="BM786" s="3" t="s">
        <v>95</v>
      </c>
      <c r="BN786" s="2" t="s">
        <v>107</v>
      </c>
      <c r="BO786" s="3" t="s">
        <v>7814</v>
      </c>
      <c r="BP786" s="3">
        <v>0</v>
      </c>
      <c r="BQ786" s="2" t="s">
        <v>109</v>
      </c>
      <c r="BR786" s="4">
        <v>45210</v>
      </c>
      <c r="BS786" s="4" t="s">
        <v>7815</v>
      </c>
      <c r="BT786" s="4">
        <v>45211</v>
      </c>
      <c r="BU786" s="2" t="s">
        <v>7816</v>
      </c>
      <c r="BV786" s="3" t="s">
        <v>131</v>
      </c>
      <c r="BW786" s="124" t="s">
        <v>113</v>
      </c>
      <c r="BX786" s="10" t="s">
        <v>132</v>
      </c>
      <c r="BY786" s="9" t="s">
        <v>103</v>
      </c>
      <c r="BZ786" s="2" t="s">
        <v>142</v>
      </c>
      <c r="CA786" s="3" t="s">
        <v>103</v>
      </c>
      <c r="CB786" s="3" t="s">
        <v>117</v>
      </c>
      <c r="CC786" s="78" t="s">
        <v>7817</v>
      </c>
      <c r="CD786" s="2" t="s">
        <v>7818</v>
      </c>
      <c r="CE786" s="12" t="s">
        <v>103</v>
      </c>
      <c r="CF786" s="175"/>
      <c r="CG786" s="175"/>
      <c r="CH786" s="182" t="s">
        <v>245</v>
      </c>
      <c r="CI786" s="182" t="s">
        <v>246</v>
      </c>
      <c r="CJ786" s="182" t="s">
        <v>99</v>
      </c>
      <c r="CK786" s="182" t="s">
        <v>247</v>
      </c>
    </row>
    <row r="787" spans="1:89" ht="72" x14ac:dyDescent="0.25">
      <c r="A787" s="140">
        <v>561</v>
      </c>
      <c r="B787" s="2" t="s">
        <v>7819</v>
      </c>
      <c r="C787" s="3" t="s">
        <v>7820</v>
      </c>
      <c r="D787" s="3" t="s">
        <v>1729</v>
      </c>
      <c r="E787" s="4">
        <v>45201</v>
      </c>
      <c r="F787" s="2" t="s">
        <v>7821</v>
      </c>
      <c r="G787" s="2" t="s">
        <v>91</v>
      </c>
      <c r="H787" s="11" t="s">
        <v>92</v>
      </c>
      <c r="I787" s="11" t="s">
        <v>93</v>
      </c>
      <c r="J787" s="5">
        <v>1192778065</v>
      </c>
      <c r="K787" s="3">
        <v>6</v>
      </c>
      <c r="L787" s="3" t="s">
        <v>94</v>
      </c>
      <c r="M787" s="3" t="s">
        <v>1963</v>
      </c>
      <c r="N787" s="2" t="s">
        <v>6146</v>
      </c>
      <c r="O787" s="2" t="s">
        <v>97</v>
      </c>
      <c r="P787" s="3" t="s">
        <v>98</v>
      </c>
      <c r="Q787" s="3" t="s">
        <v>99</v>
      </c>
      <c r="R787" s="10" t="s">
        <v>1221</v>
      </c>
      <c r="S787" s="2" t="s">
        <v>1222</v>
      </c>
      <c r="T787" s="26">
        <v>14238439</v>
      </c>
      <c r="U787" s="2" t="s">
        <v>1221</v>
      </c>
      <c r="V787" s="9" t="s">
        <v>103</v>
      </c>
      <c r="W787" s="9" t="s">
        <v>103</v>
      </c>
      <c r="X787" s="9" t="s">
        <v>103</v>
      </c>
      <c r="Y787" s="3" t="s">
        <v>104</v>
      </c>
      <c r="Z787" s="6">
        <v>6830581</v>
      </c>
      <c r="AA787" s="3" t="s">
        <v>103</v>
      </c>
      <c r="AB787" s="3" t="s">
        <v>103</v>
      </c>
      <c r="AC787" s="6">
        <v>3794773</v>
      </c>
      <c r="AD787" s="6" t="s">
        <v>103</v>
      </c>
      <c r="AE787" s="3">
        <v>110423</v>
      </c>
      <c r="AF787" s="3">
        <v>659523</v>
      </c>
      <c r="AG787" s="5">
        <v>2022011000068</v>
      </c>
      <c r="AH787" s="36">
        <v>45243</v>
      </c>
      <c r="AI787" s="4">
        <v>45246</v>
      </c>
      <c r="AJ787" s="31" t="s">
        <v>103</v>
      </c>
      <c r="AK787" s="31" t="s">
        <v>103</v>
      </c>
      <c r="AL787" s="32" t="s">
        <v>103</v>
      </c>
      <c r="AM787" s="31" t="s">
        <v>103</v>
      </c>
      <c r="AN787" s="33" t="s">
        <v>103</v>
      </c>
      <c r="AO787" s="7">
        <v>0</v>
      </c>
      <c r="AP787" s="31" t="s">
        <v>103</v>
      </c>
      <c r="AQ787" s="7">
        <v>0</v>
      </c>
      <c r="AR787" s="31" t="s">
        <v>103</v>
      </c>
      <c r="AS787" s="7">
        <v>0</v>
      </c>
      <c r="AT787" s="31" t="s">
        <v>103</v>
      </c>
      <c r="AU787" s="7">
        <v>0</v>
      </c>
      <c r="AV787" s="3" t="s">
        <v>103</v>
      </c>
      <c r="AW787" s="7">
        <v>0</v>
      </c>
      <c r="AX787" s="3" t="s">
        <v>103</v>
      </c>
      <c r="AY787" s="7">
        <v>0</v>
      </c>
      <c r="AZ787" s="3" t="s">
        <v>103</v>
      </c>
      <c r="BA787" s="31">
        <v>0</v>
      </c>
      <c r="BB787" s="13" t="s">
        <v>103</v>
      </c>
      <c r="BC787" s="3">
        <f t="shared" si="47"/>
        <v>0</v>
      </c>
      <c r="BD787" s="8">
        <f t="shared" si="44"/>
        <v>6830581</v>
      </c>
      <c r="BE787" s="43">
        <v>0</v>
      </c>
      <c r="BF787" s="43">
        <v>0</v>
      </c>
      <c r="BG787" s="43">
        <v>0</v>
      </c>
      <c r="BH787" s="43">
        <v>0</v>
      </c>
      <c r="BI787" s="4">
        <v>45291</v>
      </c>
      <c r="BJ787" s="4">
        <v>45291</v>
      </c>
      <c r="BK787" s="183">
        <f t="shared" ca="1" si="48"/>
        <v>-838</v>
      </c>
      <c r="BL787" s="3" t="s">
        <v>127</v>
      </c>
      <c r="BM787" s="3" t="s">
        <v>1584</v>
      </c>
      <c r="BN787" s="3" t="s">
        <v>107</v>
      </c>
      <c r="BO787" s="3" t="s">
        <v>7822</v>
      </c>
      <c r="BP787" s="3">
        <v>0</v>
      </c>
      <c r="BQ787" s="2" t="s">
        <v>109</v>
      </c>
      <c r="BR787" s="4">
        <v>45244</v>
      </c>
      <c r="BS787" s="3" t="s">
        <v>7823</v>
      </c>
      <c r="BT787" s="4">
        <v>45246</v>
      </c>
      <c r="BU787" s="2" t="s">
        <v>7824</v>
      </c>
      <c r="BV787" s="2" t="s">
        <v>131</v>
      </c>
      <c r="BW787" s="9" t="s">
        <v>113</v>
      </c>
      <c r="BX787" s="10" t="s">
        <v>132</v>
      </c>
      <c r="BY787" s="9" t="s">
        <v>103</v>
      </c>
      <c r="BZ787" s="10" t="s">
        <v>3886</v>
      </c>
      <c r="CA787" s="3" t="s">
        <v>103</v>
      </c>
      <c r="CB787" s="3" t="s">
        <v>160</v>
      </c>
      <c r="CC787" s="2" t="s">
        <v>7372</v>
      </c>
      <c r="CD787" s="34" t="s">
        <v>7825</v>
      </c>
      <c r="CE787" s="12" t="s">
        <v>103</v>
      </c>
      <c r="CF787" s="175"/>
      <c r="CG787" s="175"/>
      <c r="CH787" s="182" t="s">
        <v>1227</v>
      </c>
      <c r="CI787" s="182" t="s">
        <v>494</v>
      </c>
      <c r="CJ787" s="182" t="s">
        <v>99</v>
      </c>
      <c r="CK787" s="182" t="s">
        <v>1228</v>
      </c>
    </row>
    <row r="788" spans="1:89" ht="126" x14ac:dyDescent="0.25">
      <c r="A788" s="140">
        <v>717</v>
      </c>
      <c r="B788" s="2" t="s">
        <v>7826</v>
      </c>
      <c r="C788" s="3" t="s">
        <v>7827</v>
      </c>
      <c r="D788" s="3" t="s">
        <v>321</v>
      </c>
      <c r="E788" s="4">
        <v>45203</v>
      </c>
      <c r="F788" s="2" t="s">
        <v>7828</v>
      </c>
      <c r="G788" s="2" t="s">
        <v>91</v>
      </c>
      <c r="H788" s="11" t="s">
        <v>92</v>
      </c>
      <c r="I788" s="11" t="s">
        <v>93</v>
      </c>
      <c r="J788" s="5">
        <v>1077474091</v>
      </c>
      <c r="K788" s="3">
        <v>2</v>
      </c>
      <c r="L788" s="3" t="s">
        <v>94</v>
      </c>
      <c r="M788" s="3" t="s">
        <v>4564</v>
      </c>
      <c r="N788" s="2" t="s">
        <v>5966</v>
      </c>
      <c r="O788" s="2" t="s">
        <v>97</v>
      </c>
      <c r="P788" s="3" t="s">
        <v>98</v>
      </c>
      <c r="Q788" s="3" t="s">
        <v>99</v>
      </c>
      <c r="R788" s="10" t="s">
        <v>653</v>
      </c>
      <c r="S788" s="10" t="s">
        <v>654</v>
      </c>
      <c r="T788" s="2">
        <v>52032888</v>
      </c>
      <c r="U788" s="10" t="s">
        <v>653</v>
      </c>
      <c r="V788" s="11" t="s">
        <v>655</v>
      </c>
      <c r="W788" s="3" t="s">
        <v>103</v>
      </c>
      <c r="X788" s="3" t="s">
        <v>103</v>
      </c>
      <c r="Y788" s="3" t="s">
        <v>104</v>
      </c>
      <c r="Z788" s="6">
        <v>14571930</v>
      </c>
      <c r="AA788" s="3" t="s">
        <v>103</v>
      </c>
      <c r="AB788" s="3" t="s">
        <v>103</v>
      </c>
      <c r="AC788" s="6">
        <v>4857310</v>
      </c>
      <c r="AD788" s="6" t="s">
        <v>103</v>
      </c>
      <c r="AE788" s="3">
        <v>85823</v>
      </c>
      <c r="AF788" s="3">
        <v>582423</v>
      </c>
      <c r="AG788" s="5">
        <v>2022011000068</v>
      </c>
      <c r="AH788" s="4">
        <v>45204</v>
      </c>
      <c r="AI788" s="4">
        <v>45208</v>
      </c>
      <c r="AJ788" s="31" t="s">
        <v>103</v>
      </c>
      <c r="AK788" s="31" t="s">
        <v>103</v>
      </c>
      <c r="AL788" s="32" t="s">
        <v>103</v>
      </c>
      <c r="AM788" s="31" t="s">
        <v>103</v>
      </c>
      <c r="AN788" s="33" t="s">
        <v>103</v>
      </c>
      <c r="AO788" s="7">
        <v>0</v>
      </c>
      <c r="AP788" s="31" t="s">
        <v>103</v>
      </c>
      <c r="AQ788" s="7">
        <v>0</v>
      </c>
      <c r="AR788" s="31" t="s">
        <v>103</v>
      </c>
      <c r="AS788" s="7">
        <v>0</v>
      </c>
      <c r="AT788" s="3" t="s">
        <v>103</v>
      </c>
      <c r="AU788" s="7">
        <v>0</v>
      </c>
      <c r="AV788" s="3" t="s">
        <v>103</v>
      </c>
      <c r="AW788" s="7">
        <v>0</v>
      </c>
      <c r="AX788" s="3" t="s">
        <v>103</v>
      </c>
      <c r="AY788" s="7">
        <v>0</v>
      </c>
      <c r="AZ788" s="3" t="s">
        <v>103</v>
      </c>
      <c r="BA788" s="31">
        <v>0</v>
      </c>
      <c r="BB788" s="13" t="s">
        <v>103</v>
      </c>
      <c r="BC788" s="3">
        <f t="shared" si="47"/>
        <v>0</v>
      </c>
      <c r="BD788" s="8">
        <f t="shared" si="44"/>
        <v>14571930</v>
      </c>
      <c r="BE788" s="43">
        <v>0</v>
      </c>
      <c r="BF788" s="43">
        <v>0</v>
      </c>
      <c r="BG788" s="43">
        <v>0</v>
      </c>
      <c r="BH788" s="43">
        <v>0</v>
      </c>
      <c r="BI788" s="4">
        <v>45291</v>
      </c>
      <c r="BJ788" s="4">
        <v>45291</v>
      </c>
      <c r="BK788" s="183">
        <f t="shared" ca="1" si="48"/>
        <v>-838</v>
      </c>
      <c r="BL788" s="3" t="s">
        <v>127</v>
      </c>
      <c r="BM788" s="2" t="s">
        <v>7829</v>
      </c>
      <c r="BN788" s="3" t="s">
        <v>107</v>
      </c>
      <c r="BO788" s="3" t="s">
        <v>7830</v>
      </c>
      <c r="BP788" s="3">
        <v>0</v>
      </c>
      <c r="BQ788" s="2" t="s">
        <v>109</v>
      </c>
      <c r="BR788" s="4">
        <v>45206</v>
      </c>
      <c r="BS788" s="3" t="s">
        <v>7781</v>
      </c>
      <c r="BT788" s="4">
        <v>45208</v>
      </c>
      <c r="BU788" s="2" t="s">
        <v>7831</v>
      </c>
      <c r="BV788" s="3" t="s">
        <v>131</v>
      </c>
      <c r="BW788" s="124" t="s">
        <v>113</v>
      </c>
      <c r="BX788" s="10" t="s">
        <v>132</v>
      </c>
      <c r="BY788" s="9" t="s">
        <v>103</v>
      </c>
      <c r="BZ788" s="2" t="s">
        <v>142</v>
      </c>
      <c r="CA788" s="3" t="s">
        <v>103</v>
      </c>
      <c r="CB788" s="3" t="s">
        <v>117</v>
      </c>
      <c r="CC788" s="3" t="s">
        <v>7832</v>
      </c>
      <c r="CD788" s="2" t="s">
        <v>7833</v>
      </c>
      <c r="CE788" s="12" t="s">
        <v>103</v>
      </c>
      <c r="CF788" s="175"/>
      <c r="CG788" s="175"/>
      <c r="CH788" s="182" t="s">
        <v>245</v>
      </c>
      <c r="CI788" s="182" t="s">
        <v>246</v>
      </c>
      <c r="CJ788" s="182" t="s">
        <v>99</v>
      </c>
      <c r="CK788" s="182" t="s">
        <v>247</v>
      </c>
    </row>
    <row r="789" spans="1:89" ht="126" x14ac:dyDescent="0.25">
      <c r="A789" s="140">
        <v>718</v>
      </c>
      <c r="B789" s="2" t="s">
        <v>7834</v>
      </c>
      <c r="C789" s="3" t="s">
        <v>7835</v>
      </c>
      <c r="D789" s="3" t="s">
        <v>321</v>
      </c>
      <c r="E789" s="4">
        <v>45203</v>
      </c>
      <c r="F789" s="2" t="s">
        <v>7836</v>
      </c>
      <c r="G789" s="2" t="s">
        <v>91</v>
      </c>
      <c r="H789" s="11" t="s">
        <v>92</v>
      </c>
      <c r="I789" s="11" t="s">
        <v>93</v>
      </c>
      <c r="J789" s="5">
        <v>43147007</v>
      </c>
      <c r="K789" s="3">
        <v>1</v>
      </c>
      <c r="L789" s="3" t="s">
        <v>94</v>
      </c>
      <c r="M789" s="3" t="s">
        <v>7837</v>
      </c>
      <c r="N789" s="2" t="s">
        <v>5966</v>
      </c>
      <c r="O789" s="2" t="s">
        <v>97</v>
      </c>
      <c r="P789" s="3" t="s">
        <v>98</v>
      </c>
      <c r="Q789" s="10" t="s">
        <v>99</v>
      </c>
      <c r="R789" s="10" t="s">
        <v>653</v>
      </c>
      <c r="S789" s="10" t="s">
        <v>654</v>
      </c>
      <c r="T789" s="2">
        <v>52032888</v>
      </c>
      <c r="U789" s="10" t="s">
        <v>653</v>
      </c>
      <c r="V789" s="11" t="s">
        <v>655</v>
      </c>
      <c r="W789" s="9" t="s">
        <v>103</v>
      </c>
      <c r="X789" s="9" t="s">
        <v>103</v>
      </c>
      <c r="Y789" s="3" t="s">
        <v>104</v>
      </c>
      <c r="Z789" s="6">
        <v>14571930</v>
      </c>
      <c r="AA789" s="3" t="s">
        <v>103</v>
      </c>
      <c r="AB789" s="3" t="s">
        <v>103</v>
      </c>
      <c r="AC789" s="6">
        <v>4857310</v>
      </c>
      <c r="AD789" s="6" t="s">
        <v>103</v>
      </c>
      <c r="AE789" s="3">
        <v>85923</v>
      </c>
      <c r="AF789" s="3" t="s">
        <v>7838</v>
      </c>
      <c r="AG789" s="5" t="s">
        <v>221</v>
      </c>
      <c r="AH789" s="4">
        <v>45218</v>
      </c>
      <c r="AI789" s="4">
        <v>45222</v>
      </c>
      <c r="AJ789" s="31" t="s">
        <v>103</v>
      </c>
      <c r="AK789" s="31" t="s">
        <v>103</v>
      </c>
      <c r="AL789" s="32" t="s">
        <v>103</v>
      </c>
      <c r="AM789" s="31" t="s">
        <v>103</v>
      </c>
      <c r="AN789" s="33" t="s">
        <v>103</v>
      </c>
      <c r="AO789" s="7">
        <v>0</v>
      </c>
      <c r="AP789" s="31" t="s">
        <v>103</v>
      </c>
      <c r="AQ789" s="7">
        <v>0</v>
      </c>
      <c r="AR789" s="31" t="s">
        <v>103</v>
      </c>
      <c r="AS789" s="7">
        <v>0</v>
      </c>
      <c r="AT789" s="3" t="s">
        <v>103</v>
      </c>
      <c r="AU789" s="7">
        <v>0</v>
      </c>
      <c r="AV789" s="3" t="s">
        <v>103</v>
      </c>
      <c r="AW789" s="7">
        <v>0</v>
      </c>
      <c r="AX789" s="3" t="s">
        <v>103</v>
      </c>
      <c r="AY789" s="7">
        <v>0</v>
      </c>
      <c r="AZ789" s="3" t="s">
        <v>103</v>
      </c>
      <c r="BA789" s="31">
        <v>0</v>
      </c>
      <c r="BB789" s="13" t="s">
        <v>103</v>
      </c>
      <c r="BC789" s="3">
        <f t="shared" si="47"/>
        <v>0</v>
      </c>
      <c r="BD789" s="8">
        <f t="shared" si="44"/>
        <v>14571930</v>
      </c>
      <c r="BE789" s="43">
        <v>0</v>
      </c>
      <c r="BF789" s="43">
        <v>0</v>
      </c>
      <c r="BG789" s="43">
        <v>0</v>
      </c>
      <c r="BH789" s="43">
        <v>0</v>
      </c>
      <c r="BI789" s="4">
        <v>45291</v>
      </c>
      <c r="BJ789" s="4">
        <v>45291</v>
      </c>
      <c r="BK789" s="183">
        <f t="shared" ca="1" si="48"/>
        <v>-838</v>
      </c>
      <c r="BL789" s="3" t="s">
        <v>127</v>
      </c>
      <c r="BM789" s="2" t="s">
        <v>7829</v>
      </c>
      <c r="BN789" s="3" t="s">
        <v>107</v>
      </c>
      <c r="BO789" s="3" t="s">
        <v>7839</v>
      </c>
      <c r="BP789" s="3">
        <v>0</v>
      </c>
      <c r="BQ789" s="2" t="s">
        <v>109</v>
      </c>
      <c r="BR789" s="4">
        <v>45219</v>
      </c>
      <c r="BS789" s="3" t="s">
        <v>7840</v>
      </c>
      <c r="BT789" s="4">
        <v>45219</v>
      </c>
      <c r="BU789" s="2" t="s">
        <v>7841</v>
      </c>
      <c r="BV789" s="2" t="s">
        <v>7338</v>
      </c>
      <c r="BW789" s="124" t="s">
        <v>113</v>
      </c>
      <c r="BX789" s="10" t="s">
        <v>132</v>
      </c>
      <c r="BY789" s="9" t="s">
        <v>103</v>
      </c>
      <c r="BZ789" s="2" t="s">
        <v>5095</v>
      </c>
      <c r="CA789" s="3" t="s">
        <v>103</v>
      </c>
      <c r="CB789" s="3" t="s">
        <v>117</v>
      </c>
      <c r="CC789" s="3" t="s">
        <v>7842</v>
      </c>
      <c r="CD789" s="2" t="s">
        <v>7843</v>
      </c>
      <c r="CE789" s="12" t="s">
        <v>103</v>
      </c>
      <c r="CF789" s="175"/>
      <c r="CG789" s="175"/>
      <c r="CH789" s="182" t="s">
        <v>245</v>
      </c>
      <c r="CI789" s="182" t="s">
        <v>246</v>
      </c>
      <c r="CJ789" s="182" t="s">
        <v>99</v>
      </c>
      <c r="CK789" s="182" t="s">
        <v>247</v>
      </c>
    </row>
    <row r="790" spans="1:89" ht="90" x14ac:dyDescent="0.25">
      <c r="A790" s="140">
        <v>907</v>
      </c>
      <c r="B790" s="2" t="s">
        <v>7844</v>
      </c>
      <c r="C790" s="3" t="s">
        <v>7845</v>
      </c>
      <c r="D790" s="3" t="s">
        <v>1118</v>
      </c>
      <c r="E790" s="4">
        <v>45204</v>
      </c>
      <c r="F790" s="10" t="s">
        <v>7846</v>
      </c>
      <c r="G790" s="2" t="s">
        <v>91</v>
      </c>
      <c r="H790" s="11" t="s">
        <v>92</v>
      </c>
      <c r="I790" s="11" t="s">
        <v>93</v>
      </c>
      <c r="J790" s="5">
        <v>1000576767</v>
      </c>
      <c r="K790" s="3">
        <v>3</v>
      </c>
      <c r="L790" s="3" t="s">
        <v>94</v>
      </c>
      <c r="M790" s="3" t="s">
        <v>95</v>
      </c>
      <c r="N790" s="2" t="s">
        <v>7847</v>
      </c>
      <c r="O790" s="2" t="s">
        <v>97</v>
      </c>
      <c r="P790" s="3" t="s">
        <v>98</v>
      </c>
      <c r="Q790" s="3" t="s">
        <v>99</v>
      </c>
      <c r="R790" s="10" t="s">
        <v>1475</v>
      </c>
      <c r="S790" s="2" t="s">
        <v>1476</v>
      </c>
      <c r="T790" s="2">
        <v>51746389</v>
      </c>
      <c r="U790" s="10" t="s">
        <v>1475</v>
      </c>
      <c r="V790" s="3" t="s">
        <v>103</v>
      </c>
      <c r="W790" s="3" t="s">
        <v>103</v>
      </c>
      <c r="X790" s="3" t="s">
        <v>103</v>
      </c>
      <c r="Y790" s="3" t="s">
        <v>104</v>
      </c>
      <c r="Z790" s="6">
        <v>14571930</v>
      </c>
      <c r="AA790" s="3" t="s">
        <v>103</v>
      </c>
      <c r="AB790" s="3" t="s">
        <v>103</v>
      </c>
      <c r="AC790" s="6">
        <v>4857310</v>
      </c>
      <c r="AD790" s="6" t="s">
        <v>103</v>
      </c>
      <c r="AE790" s="3">
        <v>110523</v>
      </c>
      <c r="AF790" s="3" t="s">
        <v>7848</v>
      </c>
      <c r="AG790" s="5" t="s">
        <v>105</v>
      </c>
      <c r="AH790" s="4">
        <v>45209</v>
      </c>
      <c r="AI790" s="4">
        <v>45211</v>
      </c>
      <c r="AJ790" s="31" t="s">
        <v>103</v>
      </c>
      <c r="AK790" s="31" t="s">
        <v>103</v>
      </c>
      <c r="AL790" s="32" t="s">
        <v>103</v>
      </c>
      <c r="AM790" s="31" t="s">
        <v>103</v>
      </c>
      <c r="AN790" s="33" t="s">
        <v>103</v>
      </c>
      <c r="AO790" s="7">
        <v>0</v>
      </c>
      <c r="AP790" s="31" t="s">
        <v>103</v>
      </c>
      <c r="AQ790" s="7">
        <v>0</v>
      </c>
      <c r="AR790" s="31" t="s">
        <v>103</v>
      </c>
      <c r="AS790" s="7">
        <v>0</v>
      </c>
      <c r="AT790" s="3" t="s">
        <v>103</v>
      </c>
      <c r="AU790" s="7">
        <v>0</v>
      </c>
      <c r="AV790" s="3" t="s">
        <v>103</v>
      </c>
      <c r="AW790" s="7">
        <v>0</v>
      </c>
      <c r="AX790" s="3" t="s">
        <v>103</v>
      </c>
      <c r="AY790" s="7">
        <v>0</v>
      </c>
      <c r="AZ790" s="3" t="s">
        <v>103</v>
      </c>
      <c r="BA790" s="31">
        <v>0</v>
      </c>
      <c r="BB790" s="13" t="s">
        <v>103</v>
      </c>
      <c r="BC790" s="3">
        <f t="shared" si="47"/>
        <v>0</v>
      </c>
      <c r="BD790" s="8">
        <f t="shared" si="44"/>
        <v>14571930</v>
      </c>
      <c r="BE790" s="43">
        <v>0</v>
      </c>
      <c r="BF790" s="43">
        <v>0</v>
      </c>
      <c r="BG790" s="43">
        <v>0</v>
      </c>
      <c r="BH790" s="43">
        <v>0</v>
      </c>
      <c r="BI790" s="4">
        <v>45291</v>
      </c>
      <c r="BJ790" s="4">
        <v>45291</v>
      </c>
      <c r="BK790" s="183">
        <f t="shared" ca="1" si="48"/>
        <v>-838</v>
      </c>
      <c r="BL790" s="9" t="s">
        <v>127</v>
      </c>
      <c r="BM790" s="3" t="s">
        <v>95</v>
      </c>
      <c r="BN790" s="2" t="s">
        <v>107</v>
      </c>
      <c r="BO790" s="3" t="s">
        <v>7849</v>
      </c>
      <c r="BP790" s="3">
        <v>0</v>
      </c>
      <c r="BQ790" s="2" t="s">
        <v>109</v>
      </c>
      <c r="BR790" s="4">
        <v>45209</v>
      </c>
      <c r="BS790" s="3" t="s">
        <v>7850</v>
      </c>
      <c r="BT790" s="4">
        <v>45211</v>
      </c>
      <c r="BU790" s="2" t="s">
        <v>7851</v>
      </c>
      <c r="BV790" s="2" t="s">
        <v>131</v>
      </c>
      <c r="BW790" s="9" t="s">
        <v>113</v>
      </c>
      <c r="BX790" s="10" t="s">
        <v>132</v>
      </c>
      <c r="BY790" s="9" t="s">
        <v>103</v>
      </c>
      <c r="BZ790" s="10" t="s">
        <v>2840</v>
      </c>
      <c r="CA790" s="3" t="s">
        <v>103</v>
      </c>
      <c r="CB790" s="3" t="s">
        <v>117</v>
      </c>
      <c r="CC790" s="78" t="s">
        <v>7852</v>
      </c>
      <c r="CD790" s="2" t="s">
        <v>7853</v>
      </c>
      <c r="CE790" s="12" t="s">
        <v>103</v>
      </c>
      <c r="CF790" s="175"/>
      <c r="CG790" s="175"/>
      <c r="CH790" s="182" t="s">
        <v>1482</v>
      </c>
      <c r="CI790" s="182" t="s">
        <v>494</v>
      </c>
      <c r="CJ790" s="182" t="s">
        <v>99</v>
      </c>
      <c r="CK790" s="182" t="s">
        <v>1483</v>
      </c>
    </row>
    <row r="791" spans="1:89" ht="216" x14ac:dyDescent="0.25">
      <c r="A791" s="140">
        <v>860</v>
      </c>
      <c r="B791" s="2" t="s">
        <v>7854</v>
      </c>
      <c r="C791" s="3" t="s">
        <v>7855</v>
      </c>
      <c r="D791" s="3" t="s">
        <v>321</v>
      </c>
      <c r="E791" s="4">
        <v>45205</v>
      </c>
      <c r="F791" s="2" t="s">
        <v>7856</v>
      </c>
      <c r="G791" s="2" t="s">
        <v>91</v>
      </c>
      <c r="H791" s="11" t="s">
        <v>92</v>
      </c>
      <c r="I791" s="11" t="s">
        <v>93</v>
      </c>
      <c r="J791" s="5">
        <v>52834699</v>
      </c>
      <c r="K791" s="3">
        <v>6</v>
      </c>
      <c r="L791" s="3" t="s">
        <v>94</v>
      </c>
      <c r="M791" s="3" t="s">
        <v>95</v>
      </c>
      <c r="N791" s="2" t="s">
        <v>7857</v>
      </c>
      <c r="O791" s="2" t="s">
        <v>384</v>
      </c>
      <c r="P791" s="3" t="s">
        <v>98</v>
      </c>
      <c r="Q791" s="3" t="s">
        <v>99</v>
      </c>
      <c r="R791" s="10" t="s">
        <v>7858</v>
      </c>
      <c r="S791" s="10" t="s">
        <v>2663</v>
      </c>
      <c r="T791" s="10">
        <v>79723293</v>
      </c>
      <c r="U791" s="10" t="s">
        <v>7858</v>
      </c>
      <c r="V791" s="10" t="s">
        <v>2664</v>
      </c>
      <c r="W791" s="9" t="s">
        <v>103</v>
      </c>
      <c r="X791" s="9" t="s">
        <v>103</v>
      </c>
      <c r="Y791" s="3" t="s">
        <v>104</v>
      </c>
      <c r="Z791" s="6">
        <v>44240441</v>
      </c>
      <c r="AA791" s="3" t="s">
        <v>103</v>
      </c>
      <c r="AB791" s="3" t="s">
        <v>103</v>
      </c>
      <c r="AC791" s="6" t="s">
        <v>7859</v>
      </c>
      <c r="AD791" s="6" t="s">
        <v>103</v>
      </c>
      <c r="AE791" s="3">
        <v>105723</v>
      </c>
      <c r="AF791" s="3">
        <v>611323</v>
      </c>
      <c r="AG791" s="5">
        <v>2022011000068</v>
      </c>
      <c r="AH791" s="4">
        <v>45218</v>
      </c>
      <c r="AI791" s="4">
        <v>45223</v>
      </c>
      <c r="AJ791" s="31" t="s">
        <v>103</v>
      </c>
      <c r="AK791" s="31" t="s">
        <v>103</v>
      </c>
      <c r="AL791" s="32" t="s">
        <v>103</v>
      </c>
      <c r="AM791" s="31" t="s">
        <v>103</v>
      </c>
      <c r="AN791" s="33" t="s">
        <v>103</v>
      </c>
      <c r="AO791" s="7">
        <v>0</v>
      </c>
      <c r="AP791" s="31" t="s">
        <v>103</v>
      </c>
      <c r="AQ791" s="7">
        <v>0</v>
      </c>
      <c r="AR791" s="31" t="s">
        <v>103</v>
      </c>
      <c r="AS791" s="7">
        <v>0</v>
      </c>
      <c r="AT791" s="31" t="s">
        <v>103</v>
      </c>
      <c r="AU791" s="7">
        <v>0</v>
      </c>
      <c r="AV791" s="3" t="s">
        <v>103</v>
      </c>
      <c r="AW791" s="7">
        <v>0</v>
      </c>
      <c r="AX791" s="3" t="s">
        <v>103</v>
      </c>
      <c r="AY791" s="7">
        <v>0</v>
      </c>
      <c r="AZ791" s="3" t="s">
        <v>103</v>
      </c>
      <c r="BA791" s="31">
        <v>0</v>
      </c>
      <c r="BB791" s="13" t="s">
        <v>103</v>
      </c>
      <c r="BC791" s="3">
        <f t="shared" si="47"/>
        <v>0</v>
      </c>
      <c r="BD791" s="8">
        <f t="shared" ref="BD791:BD853" si="49">Z791+AO791+AQ791+AS791</f>
        <v>44240441</v>
      </c>
      <c r="BE791" s="43">
        <v>0</v>
      </c>
      <c r="BF791" s="43">
        <v>0</v>
      </c>
      <c r="BG791" s="43">
        <v>0</v>
      </c>
      <c r="BH791" s="43">
        <v>0</v>
      </c>
      <c r="BI791" s="4">
        <v>45291</v>
      </c>
      <c r="BJ791" s="4">
        <v>45291</v>
      </c>
      <c r="BK791" s="183">
        <f t="shared" ca="1" si="48"/>
        <v>-838</v>
      </c>
      <c r="BL791" s="3" t="s">
        <v>127</v>
      </c>
      <c r="BM791" s="3" t="s">
        <v>95</v>
      </c>
      <c r="BN791" s="3" t="s">
        <v>107</v>
      </c>
      <c r="BO791" s="3" t="s">
        <v>7860</v>
      </c>
      <c r="BP791" s="3">
        <v>0</v>
      </c>
      <c r="BQ791" s="3" t="s">
        <v>109</v>
      </c>
      <c r="BR791" s="4">
        <v>45222</v>
      </c>
      <c r="BS791" s="3" t="s">
        <v>7861</v>
      </c>
      <c r="BT791" s="4">
        <v>45212</v>
      </c>
      <c r="BU791" s="2" t="s">
        <v>7862</v>
      </c>
      <c r="BV791" s="2" t="s">
        <v>131</v>
      </c>
      <c r="BW791" s="9" t="s">
        <v>113</v>
      </c>
      <c r="BX791" s="10" t="s">
        <v>132</v>
      </c>
      <c r="BY791" s="9" t="s">
        <v>103</v>
      </c>
      <c r="BZ791" s="10" t="s">
        <v>2840</v>
      </c>
      <c r="CA791" s="2" t="s">
        <v>7863</v>
      </c>
      <c r="CB791" s="3" t="s">
        <v>117</v>
      </c>
      <c r="CC791" s="3" t="s">
        <v>7864</v>
      </c>
      <c r="CD791" s="2" t="s">
        <v>7865</v>
      </c>
      <c r="CE791" s="12" t="s">
        <v>103</v>
      </c>
      <c r="CF791" s="175"/>
      <c r="CG791" s="175"/>
      <c r="CH791" s="182" t="s">
        <v>441</v>
      </c>
      <c r="CI791" s="182" t="s">
        <v>246</v>
      </c>
      <c r="CJ791" s="182" t="s">
        <v>99</v>
      </c>
      <c r="CK791" s="182" t="s">
        <v>442</v>
      </c>
    </row>
    <row r="792" spans="1:89" ht="72" x14ac:dyDescent="0.25">
      <c r="A792" s="140">
        <v>889</v>
      </c>
      <c r="B792" s="2" t="s">
        <v>7866</v>
      </c>
      <c r="C792" s="3" t="s">
        <v>7867</v>
      </c>
      <c r="D792" s="3" t="s">
        <v>250</v>
      </c>
      <c r="E792" s="4">
        <v>45205</v>
      </c>
      <c r="F792" s="2" t="s">
        <v>7868</v>
      </c>
      <c r="G792" s="2" t="s">
        <v>91</v>
      </c>
      <c r="H792" s="11" t="s">
        <v>1452</v>
      </c>
      <c r="I792" s="29" t="s">
        <v>1453</v>
      </c>
      <c r="J792" s="5">
        <v>830005370</v>
      </c>
      <c r="K792" s="3">
        <v>4</v>
      </c>
      <c r="L792" s="3" t="s">
        <v>1735</v>
      </c>
      <c r="M792" s="3" t="s">
        <v>95</v>
      </c>
      <c r="N792" s="2" t="s">
        <v>4462</v>
      </c>
      <c r="O792" s="2" t="s">
        <v>97</v>
      </c>
      <c r="P792" s="3" t="s">
        <v>336</v>
      </c>
      <c r="Q792" s="3" t="s">
        <v>179</v>
      </c>
      <c r="R792" s="10" t="s">
        <v>1221</v>
      </c>
      <c r="S792" s="2" t="s">
        <v>1222</v>
      </c>
      <c r="T792" s="2">
        <v>14238439</v>
      </c>
      <c r="U792" s="2" t="s">
        <v>1221</v>
      </c>
      <c r="V792" s="3" t="s">
        <v>103</v>
      </c>
      <c r="W792" s="3" t="s">
        <v>103</v>
      </c>
      <c r="X792" s="3" t="s">
        <v>103</v>
      </c>
      <c r="Y792" s="3" t="s">
        <v>104</v>
      </c>
      <c r="Z792" s="6">
        <v>750000000</v>
      </c>
      <c r="AA792" s="3" t="s">
        <v>103</v>
      </c>
      <c r="AB792" s="3" t="s">
        <v>103</v>
      </c>
      <c r="AC792" s="6" t="s">
        <v>7354</v>
      </c>
      <c r="AD792" s="6" t="s">
        <v>103</v>
      </c>
      <c r="AE792" s="3">
        <v>112923</v>
      </c>
      <c r="AF792" s="3" t="s">
        <v>7869</v>
      </c>
      <c r="AG792" s="5">
        <v>2022011000068</v>
      </c>
      <c r="AH792" s="4">
        <v>45211</v>
      </c>
      <c r="AI792" s="4">
        <v>45211</v>
      </c>
      <c r="AJ792" s="38" t="s">
        <v>103</v>
      </c>
      <c r="AK792" s="38" t="s">
        <v>103</v>
      </c>
      <c r="AL792" s="53" t="s">
        <v>103</v>
      </c>
      <c r="AM792" s="38" t="s">
        <v>103</v>
      </c>
      <c r="AN792" s="25" t="s">
        <v>103</v>
      </c>
      <c r="AO792" s="7">
        <v>0</v>
      </c>
      <c r="AP792" s="38" t="s">
        <v>103</v>
      </c>
      <c r="AQ792" s="7">
        <v>0</v>
      </c>
      <c r="AR792" s="38" t="s">
        <v>103</v>
      </c>
      <c r="AS792" s="7">
        <v>0</v>
      </c>
      <c r="AT792" s="3" t="s">
        <v>103</v>
      </c>
      <c r="AU792" s="7">
        <v>0</v>
      </c>
      <c r="AV792" s="3" t="s">
        <v>103</v>
      </c>
      <c r="AW792" s="7">
        <v>0</v>
      </c>
      <c r="AX792" s="3" t="s">
        <v>103</v>
      </c>
      <c r="AY792" s="7">
        <v>0</v>
      </c>
      <c r="AZ792" s="3" t="s">
        <v>103</v>
      </c>
      <c r="BA792" s="31">
        <v>1</v>
      </c>
      <c r="BB792" s="39">
        <v>45275</v>
      </c>
      <c r="BC792" s="3">
        <f t="shared" si="47"/>
        <v>7</v>
      </c>
      <c r="BD792" s="8">
        <f t="shared" si="49"/>
        <v>750000000</v>
      </c>
      <c r="BE792" s="43">
        <v>0</v>
      </c>
      <c r="BF792" s="43">
        <v>0</v>
      </c>
      <c r="BG792" s="43">
        <v>0</v>
      </c>
      <c r="BH792" s="43">
        <v>0</v>
      </c>
      <c r="BI792" s="4">
        <v>45275</v>
      </c>
      <c r="BJ792" s="4">
        <v>45282</v>
      </c>
      <c r="BK792" s="183">
        <f t="shared" ca="1" si="48"/>
        <v>-847</v>
      </c>
      <c r="BL792" s="3" t="s">
        <v>106</v>
      </c>
      <c r="BM792" s="3" t="s">
        <v>6316</v>
      </c>
      <c r="BN792" s="2" t="s">
        <v>5515</v>
      </c>
      <c r="BO792" s="2" t="s">
        <v>7870</v>
      </c>
      <c r="BP792" s="2" t="s">
        <v>7871</v>
      </c>
      <c r="BQ792" s="2" t="s">
        <v>282</v>
      </c>
      <c r="BR792" s="36" t="s">
        <v>7872</v>
      </c>
      <c r="BS792" s="2" t="s">
        <v>7873</v>
      </c>
      <c r="BT792" s="4">
        <v>45211</v>
      </c>
      <c r="BU792" s="34" t="s">
        <v>7874</v>
      </c>
      <c r="BV792" s="2" t="s">
        <v>7875</v>
      </c>
      <c r="BW792" s="9" t="s">
        <v>113</v>
      </c>
      <c r="BX792" s="3" t="s">
        <v>7876</v>
      </c>
      <c r="BY792" s="9" t="s">
        <v>103</v>
      </c>
      <c r="BZ792" s="29" t="s">
        <v>103</v>
      </c>
      <c r="CA792" s="3" t="s">
        <v>103</v>
      </c>
      <c r="CB792" s="29" t="s">
        <v>103</v>
      </c>
      <c r="CC792" s="29" t="s">
        <v>103</v>
      </c>
      <c r="CD792" s="2" t="s">
        <v>7877</v>
      </c>
      <c r="CE792" s="12">
        <v>46013</v>
      </c>
      <c r="CF792" s="175"/>
      <c r="CG792" s="175"/>
      <c r="CH792" s="182" t="s">
        <v>1227</v>
      </c>
      <c r="CI792" s="182" t="s">
        <v>494</v>
      </c>
      <c r="CJ792" s="182" t="s">
        <v>99</v>
      </c>
      <c r="CK792" s="182" t="s">
        <v>1228</v>
      </c>
    </row>
    <row r="793" spans="1:89" ht="72" x14ac:dyDescent="0.25">
      <c r="A793" s="140">
        <v>808</v>
      </c>
      <c r="B793" s="2" t="s">
        <v>7878</v>
      </c>
      <c r="C793" s="3" t="s">
        <v>7879</v>
      </c>
      <c r="D793" s="3" t="s">
        <v>89</v>
      </c>
      <c r="E793" s="4">
        <v>45205</v>
      </c>
      <c r="F793" s="2" t="s">
        <v>7880</v>
      </c>
      <c r="G793" s="2" t="s">
        <v>91</v>
      </c>
      <c r="H793" s="11" t="s">
        <v>92</v>
      </c>
      <c r="I793" s="11" t="s">
        <v>93</v>
      </c>
      <c r="J793" s="5">
        <v>1121935155</v>
      </c>
      <c r="K793" s="3">
        <v>6</v>
      </c>
      <c r="L793" s="3" t="s">
        <v>94</v>
      </c>
      <c r="M793" s="3" t="s">
        <v>1037</v>
      </c>
      <c r="N793" s="2" t="s">
        <v>7881</v>
      </c>
      <c r="O793" s="2" t="s">
        <v>384</v>
      </c>
      <c r="P793" s="3" t="s">
        <v>98</v>
      </c>
      <c r="Q793" s="3" t="s">
        <v>99</v>
      </c>
      <c r="R793" s="10" t="s">
        <v>1901</v>
      </c>
      <c r="S793" s="2" t="s">
        <v>7882</v>
      </c>
      <c r="T793" s="26">
        <v>79280864</v>
      </c>
      <c r="U793" s="10" t="s">
        <v>1004</v>
      </c>
      <c r="V793" s="3" t="s">
        <v>103</v>
      </c>
      <c r="W793" s="132" t="s">
        <v>7883</v>
      </c>
      <c r="X793" s="9" t="s">
        <v>103</v>
      </c>
      <c r="Y793" s="3" t="s">
        <v>104</v>
      </c>
      <c r="Z793" s="6">
        <v>16393428</v>
      </c>
      <c r="AA793" s="3" t="s">
        <v>103</v>
      </c>
      <c r="AB793" s="3" t="s">
        <v>103</v>
      </c>
      <c r="AC793" s="6">
        <v>5464476</v>
      </c>
      <c r="AD793" s="6" t="s">
        <v>103</v>
      </c>
      <c r="AE793" s="3">
        <v>109323</v>
      </c>
      <c r="AF793" s="3">
        <v>603323</v>
      </c>
      <c r="AG793" s="5">
        <v>2022011000068</v>
      </c>
      <c r="AH793" s="4">
        <v>45210</v>
      </c>
      <c r="AI793" s="4">
        <v>45216</v>
      </c>
      <c r="AJ793" s="31" t="s">
        <v>103</v>
      </c>
      <c r="AK793" s="31" t="s">
        <v>103</v>
      </c>
      <c r="AL793" s="32" t="s">
        <v>103</v>
      </c>
      <c r="AM793" s="31" t="s">
        <v>103</v>
      </c>
      <c r="AN793" s="33" t="s">
        <v>103</v>
      </c>
      <c r="AO793" s="7">
        <v>0</v>
      </c>
      <c r="AP793" s="31" t="s">
        <v>103</v>
      </c>
      <c r="AQ793" s="7">
        <v>0</v>
      </c>
      <c r="AR793" s="31" t="s">
        <v>103</v>
      </c>
      <c r="AS793" s="7">
        <v>0</v>
      </c>
      <c r="AT793" s="3" t="s">
        <v>103</v>
      </c>
      <c r="AU793" s="7">
        <v>0</v>
      </c>
      <c r="AV793" s="3" t="s">
        <v>103</v>
      </c>
      <c r="AW793" s="7">
        <v>0</v>
      </c>
      <c r="AX793" s="3" t="s">
        <v>103</v>
      </c>
      <c r="AY793" s="7">
        <v>0</v>
      </c>
      <c r="AZ793" s="3" t="s">
        <v>103</v>
      </c>
      <c r="BA793" s="31">
        <v>0</v>
      </c>
      <c r="BB793" s="13" t="s">
        <v>103</v>
      </c>
      <c r="BC793" s="3">
        <f t="shared" si="47"/>
        <v>0</v>
      </c>
      <c r="BD793" s="8">
        <f t="shared" si="49"/>
        <v>16393428</v>
      </c>
      <c r="BE793" s="43">
        <v>0</v>
      </c>
      <c r="BF793" s="43">
        <v>0</v>
      </c>
      <c r="BG793" s="43">
        <v>0</v>
      </c>
      <c r="BH793" s="43">
        <v>0</v>
      </c>
      <c r="BI793" s="4">
        <v>45291</v>
      </c>
      <c r="BJ793" s="4">
        <v>45291</v>
      </c>
      <c r="BK793" s="183">
        <f t="shared" ca="1" si="48"/>
        <v>-838</v>
      </c>
      <c r="BL793" s="3" t="s">
        <v>127</v>
      </c>
      <c r="BM793" s="3" t="s">
        <v>95</v>
      </c>
      <c r="BN793" s="2" t="s">
        <v>107</v>
      </c>
      <c r="BO793" s="3" t="s">
        <v>7884</v>
      </c>
      <c r="BP793" s="3">
        <v>0</v>
      </c>
      <c r="BQ793" s="2" t="s">
        <v>109</v>
      </c>
      <c r="BR793" s="4">
        <v>45211</v>
      </c>
      <c r="BS793" s="3" t="s">
        <v>7885</v>
      </c>
      <c r="BT793" s="4">
        <v>45212</v>
      </c>
      <c r="BU793" s="92" t="s">
        <v>7775</v>
      </c>
      <c r="BV793" s="2" t="s">
        <v>7338</v>
      </c>
      <c r="BW793" s="9" t="s">
        <v>113</v>
      </c>
      <c r="BX793" s="10" t="s">
        <v>132</v>
      </c>
      <c r="BY793" s="9" t="s">
        <v>103</v>
      </c>
      <c r="BZ793" s="2" t="s">
        <v>142</v>
      </c>
      <c r="CA793" s="3" t="s">
        <v>103</v>
      </c>
      <c r="CB793" s="3" t="s">
        <v>117</v>
      </c>
      <c r="CC793" s="3" t="s">
        <v>7886</v>
      </c>
      <c r="CD793" s="2" t="s">
        <v>7887</v>
      </c>
      <c r="CE793" s="12" t="s">
        <v>103</v>
      </c>
      <c r="CF793" s="175"/>
      <c r="CG793" s="175"/>
      <c r="CH793" s="182" t="s">
        <v>2203</v>
      </c>
      <c r="CI793" s="182" t="s">
        <v>246</v>
      </c>
      <c r="CJ793" s="182" t="s">
        <v>727</v>
      </c>
      <c r="CK793" s="182" t="s">
        <v>727</v>
      </c>
    </row>
    <row r="794" spans="1:89" ht="72" x14ac:dyDescent="0.25">
      <c r="A794" s="140">
        <v>809</v>
      </c>
      <c r="B794" s="2" t="s">
        <v>7888</v>
      </c>
      <c r="C794" s="3" t="s">
        <v>7889</v>
      </c>
      <c r="D794" s="3" t="s">
        <v>89</v>
      </c>
      <c r="E794" s="4">
        <v>45205</v>
      </c>
      <c r="F794" s="2" t="s">
        <v>7890</v>
      </c>
      <c r="G794" s="2" t="s">
        <v>91</v>
      </c>
      <c r="H794" s="11" t="s">
        <v>92</v>
      </c>
      <c r="I794" s="11" t="s">
        <v>93</v>
      </c>
      <c r="J794" s="5">
        <v>1128048910</v>
      </c>
      <c r="K794" s="3">
        <v>0</v>
      </c>
      <c r="L794" s="3" t="s">
        <v>94</v>
      </c>
      <c r="M794" s="3" t="s">
        <v>1550</v>
      </c>
      <c r="N794" s="2" t="s">
        <v>7881</v>
      </c>
      <c r="O794" s="2" t="s">
        <v>384</v>
      </c>
      <c r="P794" s="3" t="s">
        <v>98</v>
      </c>
      <c r="Q794" s="3" t="s">
        <v>99</v>
      </c>
      <c r="R794" s="10" t="s">
        <v>1901</v>
      </c>
      <c r="S794" s="2" t="s">
        <v>7891</v>
      </c>
      <c r="T794" s="26">
        <v>1095787172</v>
      </c>
      <c r="U794" s="10" t="s">
        <v>1004</v>
      </c>
      <c r="V794" s="3" t="s">
        <v>103</v>
      </c>
      <c r="W794" s="132" t="s">
        <v>7892</v>
      </c>
      <c r="X794" s="9" t="s">
        <v>103</v>
      </c>
      <c r="Y794" s="3" t="s">
        <v>104</v>
      </c>
      <c r="Z794" s="6">
        <v>16393428</v>
      </c>
      <c r="AA794" s="3" t="s">
        <v>103</v>
      </c>
      <c r="AB794" s="3" t="s">
        <v>103</v>
      </c>
      <c r="AC794" s="6">
        <v>5464476</v>
      </c>
      <c r="AD794" s="6" t="s">
        <v>103</v>
      </c>
      <c r="AE794" s="3">
        <v>109423</v>
      </c>
      <c r="AF794" s="3">
        <v>603423</v>
      </c>
      <c r="AG794" s="5">
        <v>2022011000068</v>
      </c>
      <c r="AH794" s="4">
        <v>45210</v>
      </c>
      <c r="AI794" s="4">
        <v>45216</v>
      </c>
      <c r="AJ794" s="31" t="s">
        <v>103</v>
      </c>
      <c r="AK794" s="31" t="s">
        <v>103</v>
      </c>
      <c r="AL794" s="32" t="s">
        <v>103</v>
      </c>
      <c r="AM794" s="31" t="s">
        <v>103</v>
      </c>
      <c r="AN794" s="33" t="s">
        <v>103</v>
      </c>
      <c r="AO794" s="7">
        <v>0</v>
      </c>
      <c r="AP794" s="31" t="s">
        <v>103</v>
      </c>
      <c r="AQ794" s="7">
        <v>0</v>
      </c>
      <c r="AR794" s="31" t="s">
        <v>103</v>
      </c>
      <c r="AS794" s="7">
        <v>0</v>
      </c>
      <c r="AT794" s="3" t="s">
        <v>103</v>
      </c>
      <c r="AU794" s="7">
        <v>0</v>
      </c>
      <c r="AV794" s="3" t="s">
        <v>103</v>
      </c>
      <c r="AW794" s="7">
        <v>0</v>
      </c>
      <c r="AX794" s="3" t="s">
        <v>103</v>
      </c>
      <c r="AY794" s="7">
        <v>0</v>
      </c>
      <c r="AZ794" s="3" t="s">
        <v>103</v>
      </c>
      <c r="BA794" s="31">
        <v>0</v>
      </c>
      <c r="BB794" s="13" t="s">
        <v>103</v>
      </c>
      <c r="BC794" s="3">
        <f t="shared" si="47"/>
        <v>0</v>
      </c>
      <c r="BD794" s="8">
        <f t="shared" si="49"/>
        <v>16393428</v>
      </c>
      <c r="BE794" s="43">
        <v>0</v>
      </c>
      <c r="BF794" s="43">
        <v>0</v>
      </c>
      <c r="BG794" s="43">
        <v>0</v>
      </c>
      <c r="BH794" s="43">
        <v>0</v>
      </c>
      <c r="BI794" s="4">
        <v>45291</v>
      </c>
      <c r="BJ794" s="4">
        <v>45291</v>
      </c>
      <c r="BK794" s="183">
        <f t="shared" ca="1" si="48"/>
        <v>-838</v>
      </c>
      <c r="BL794" s="3" t="s">
        <v>127</v>
      </c>
      <c r="BM794" s="3" t="s">
        <v>95</v>
      </c>
      <c r="BN794" s="2" t="s">
        <v>107</v>
      </c>
      <c r="BO794" s="3" t="s">
        <v>7893</v>
      </c>
      <c r="BP794" s="3">
        <v>0</v>
      </c>
      <c r="BQ794" s="2" t="s">
        <v>109</v>
      </c>
      <c r="BR794" s="4">
        <v>45211</v>
      </c>
      <c r="BS794" s="3" t="s">
        <v>7894</v>
      </c>
      <c r="BT794" s="4">
        <v>45211</v>
      </c>
      <c r="BU794" s="92" t="s">
        <v>7775</v>
      </c>
      <c r="BV794" s="3" t="s">
        <v>131</v>
      </c>
      <c r="BW794" s="9" t="s">
        <v>113</v>
      </c>
      <c r="BX794" s="10" t="s">
        <v>132</v>
      </c>
      <c r="BY794" s="9" t="s">
        <v>103</v>
      </c>
      <c r="BZ794" s="2" t="s">
        <v>142</v>
      </c>
      <c r="CA794" s="3" t="s">
        <v>103</v>
      </c>
      <c r="CB794" s="3" t="s">
        <v>160</v>
      </c>
      <c r="CC794" s="78" t="s">
        <v>7895</v>
      </c>
      <c r="CD794" s="2" t="s">
        <v>7896</v>
      </c>
      <c r="CE794" s="12" t="s">
        <v>103</v>
      </c>
      <c r="CF794" s="175"/>
      <c r="CG794" s="175"/>
      <c r="CH794" s="182" t="s">
        <v>7897</v>
      </c>
      <c r="CI794" s="182" t="s">
        <v>246</v>
      </c>
      <c r="CJ794" s="182" t="s">
        <v>727</v>
      </c>
      <c r="CK794" s="182" t="s">
        <v>727</v>
      </c>
    </row>
    <row r="795" spans="1:89" ht="72" x14ac:dyDescent="0.25">
      <c r="A795" s="140">
        <v>810</v>
      </c>
      <c r="B795" s="2" t="s">
        <v>7898</v>
      </c>
      <c r="C795" s="3" t="s">
        <v>7899</v>
      </c>
      <c r="D795" s="3" t="s">
        <v>89</v>
      </c>
      <c r="E795" s="4">
        <v>45205</v>
      </c>
      <c r="F795" s="2" t="s">
        <v>7900</v>
      </c>
      <c r="G795" s="2" t="s">
        <v>91</v>
      </c>
      <c r="H795" s="11" t="s">
        <v>92</v>
      </c>
      <c r="I795" s="11" t="s">
        <v>93</v>
      </c>
      <c r="J795" s="5">
        <v>1061809495</v>
      </c>
      <c r="K795" s="3">
        <v>9</v>
      </c>
      <c r="L795" s="3" t="s">
        <v>94</v>
      </c>
      <c r="M795" s="3" t="s">
        <v>95</v>
      </c>
      <c r="N795" s="2" t="s">
        <v>7901</v>
      </c>
      <c r="O795" s="2" t="s">
        <v>384</v>
      </c>
      <c r="P795" s="3" t="s">
        <v>98</v>
      </c>
      <c r="Q795" s="3" t="s">
        <v>99</v>
      </c>
      <c r="R795" s="10" t="s">
        <v>1901</v>
      </c>
      <c r="S795" s="2" t="s">
        <v>1398</v>
      </c>
      <c r="T795" s="2">
        <v>522350519</v>
      </c>
      <c r="U795" s="10" t="s">
        <v>1004</v>
      </c>
      <c r="V795" s="3" t="s">
        <v>103</v>
      </c>
      <c r="W795" s="132" t="s">
        <v>7892</v>
      </c>
      <c r="X795" s="10" t="s">
        <v>1400</v>
      </c>
      <c r="Y795" s="3" t="s">
        <v>104</v>
      </c>
      <c r="Z795" s="6">
        <v>16393428</v>
      </c>
      <c r="AA795" s="3" t="s">
        <v>103</v>
      </c>
      <c r="AB795" s="3" t="s">
        <v>103</v>
      </c>
      <c r="AC795" s="6">
        <v>5464476</v>
      </c>
      <c r="AD795" s="6" t="s">
        <v>103</v>
      </c>
      <c r="AE795" s="3">
        <v>109523</v>
      </c>
      <c r="AF795" s="3">
        <v>599023</v>
      </c>
      <c r="AG795" s="5">
        <v>2022011000068</v>
      </c>
      <c r="AH795" s="4">
        <v>45211</v>
      </c>
      <c r="AI795" s="25">
        <v>45216</v>
      </c>
      <c r="AJ795" s="31" t="s">
        <v>103</v>
      </c>
      <c r="AK795" s="31" t="s">
        <v>103</v>
      </c>
      <c r="AL795" s="32" t="s">
        <v>103</v>
      </c>
      <c r="AM795" s="31" t="s">
        <v>103</v>
      </c>
      <c r="AN795" s="33" t="s">
        <v>103</v>
      </c>
      <c r="AO795" s="7">
        <v>0</v>
      </c>
      <c r="AP795" s="31" t="s">
        <v>103</v>
      </c>
      <c r="AQ795" s="7">
        <v>0</v>
      </c>
      <c r="AR795" s="31" t="s">
        <v>103</v>
      </c>
      <c r="AS795" s="7">
        <v>0</v>
      </c>
      <c r="AT795" s="3" t="s">
        <v>103</v>
      </c>
      <c r="AU795" s="7">
        <v>0</v>
      </c>
      <c r="AV795" s="3" t="s">
        <v>103</v>
      </c>
      <c r="AW795" s="7">
        <v>0</v>
      </c>
      <c r="AX795" s="3" t="s">
        <v>103</v>
      </c>
      <c r="AY795" s="7">
        <v>0</v>
      </c>
      <c r="AZ795" s="3" t="s">
        <v>103</v>
      </c>
      <c r="BA795" s="31">
        <v>0</v>
      </c>
      <c r="BB795" s="13" t="s">
        <v>103</v>
      </c>
      <c r="BC795" s="3">
        <f t="shared" si="47"/>
        <v>0</v>
      </c>
      <c r="BD795" s="8">
        <f t="shared" si="49"/>
        <v>16393428</v>
      </c>
      <c r="BE795" s="43">
        <v>0</v>
      </c>
      <c r="BF795" s="43">
        <v>0</v>
      </c>
      <c r="BG795" s="43">
        <v>0</v>
      </c>
      <c r="BH795" s="43">
        <v>0</v>
      </c>
      <c r="BI795" s="4">
        <v>45291</v>
      </c>
      <c r="BJ795" s="4">
        <v>45291</v>
      </c>
      <c r="BK795" s="183">
        <f t="shared" ca="1" si="48"/>
        <v>-838</v>
      </c>
      <c r="BL795" s="3" t="s">
        <v>127</v>
      </c>
      <c r="BM795" s="3" t="s">
        <v>95</v>
      </c>
      <c r="BN795" s="2" t="s">
        <v>107</v>
      </c>
      <c r="BO795" s="3" t="s">
        <v>7902</v>
      </c>
      <c r="BP795" s="3">
        <v>0</v>
      </c>
      <c r="BQ795" s="2" t="s">
        <v>158</v>
      </c>
      <c r="BR795" s="4">
        <v>45212</v>
      </c>
      <c r="BS795" s="3" t="s">
        <v>7903</v>
      </c>
      <c r="BT795" s="4">
        <v>45212</v>
      </c>
      <c r="BU795" s="92" t="s">
        <v>7775</v>
      </c>
      <c r="BV795" s="3" t="s">
        <v>131</v>
      </c>
      <c r="BW795" s="9" t="s">
        <v>113</v>
      </c>
      <c r="BX795" s="10" t="s">
        <v>132</v>
      </c>
      <c r="BY795" s="9" t="s">
        <v>103</v>
      </c>
      <c r="BZ795" s="2" t="s">
        <v>142</v>
      </c>
      <c r="CA795" s="3" t="s">
        <v>103</v>
      </c>
      <c r="CB795" s="3" t="s">
        <v>117</v>
      </c>
      <c r="CC795" s="3" t="s">
        <v>7904</v>
      </c>
      <c r="CD795" s="2" t="s">
        <v>7905</v>
      </c>
      <c r="CE795" s="12" t="s">
        <v>103</v>
      </c>
      <c r="CF795" s="175"/>
      <c r="CG795" s="175"/>
      <c r="CH795" s="182" t="s">
        <v>1055</v>
      </c>
      <c r="CI795" s="182" t="s">
        <v>246</v>
      </c>
      <c r="CJ795" s="182" t="s">
        <v>727</v>
      </c>
      <c r="CK795" s="182" t="s">
        <v>727</v>
      </c>
    </row>
    <row r="796" spans="1:89" ht="72" x14ac:dyDescent="0.25">
      <c r="A796" s="140">
        <v>914</v>
      </c>
      <c r="B796" s="2" t="s">
        <v>7906</v>
      </c>
      <c r="C796" s="3" t="s">
        <v>7907</v>
      </c>
      <c r="D796" s="3" t="s">
        <v>165</v>
      </c>
      <c r="E796" s="4">
        <v>45209</v>
      </c>
      <c r="F796" s="2" t="s">
        <v>7908</v>
      </c>
      <c r="G796" s="2" t="s">
        <v>91</v>
      </c>
      <c r="H796" s="11" t="s">
        <v>92</v>
      </c>
      <c r="I796" s="11" t="s">
        <v>93</v>
      </c>
      <c r="J796" s="5">
        <v>34330820</v>
      </c>
      <c r="K796" s="3">
        <v>2</v>
      </c>
      <c r="L796" s="3" t="s">
        <v>94</v>
      </c>
      <c r="M796" s="3" t="s">
        <v>95</v>
      </c>
      <c r="N796" s="2" t="s">
        <v>7909</v>
      </c>
      <c r="O796" s="2" t="s">
        <v>384</v>
      </c>
      <c r="P796" s="3" t="s">
        <v>98</v>
      </c>
      <c r="Q796" s="3" t="s">
        <v>99</v>
      </c>
      <c r="R796" s="10" t="s">
        <v>7910</v>
      </c>
      <c r="S796" s="2" t="s">
        <v>7911</v>
      </c>
      <c r="T796" s="2">
        <v>79536702</v>
      </c>
      <c r="U796" s="2" t="s">
        <v>7910</v>
      </c>
      <c r="V796" s="3" t="s">
        <v>103</v>
      </c>
      <c r="W796" s="3" t="s">
        <v>103</v>
      </c>
      <c r="X796" s="3" t="s">
        <v>103</v>
      </c>
      <c r="Y796" s="3" t="s">
        <v>185</v>
      </c>
      <c r="Z796" s="6">
        <v>35765004</v>
      </c>
      <c r="AA796" s="3" t="s">
        <v>103</v>
      </c>
      <c r="AB796" s="3" t="s">
        <v>103</v>
      </c>
      <c r="AC796" s="6">
        <v>11921668</v>
      </c>
      <c r="AD796" s="6" t="s">
        <v>103</v>
      </c>
      <c r="AE796" s="3">
        <v>110923</v>
      </c>
      <c r="AF796" s="3">
        <v>598923</v>
      </c>
      <c r="AG796" s="3" t="s">
        <v>103</v>
      </c>
      <c r="AH796" s="4">
        <v>45211</v>
      </c>
      <c r="AI796" s="4">
        <v>45218</v>
      </c>
      <c r="AJ796" s="31" t="s">
        <v>103</v>
      </c>
      <c r="AK796" s="31" t="s">
        <v>103</v>
      </c>
      <c r="AL796" s="32" t="s">
        <v>103</v>
      </c>
      <c r="AM796" s="31" t="s">
        <v>103</v>
      </c>
      <c r="AN796" s="33" t="s">
        <v>103</v>
      </c>
      <c r="AO796" s="7">
        <v>0</v>
      </c>
      <c r="AP796" s="31" t="s">
        <v>103</v>
      </c>
      <c r="AQ796" s="7">
        <v>0</v>
      </c>
      <c r="AR796" s="31" t="s">
        <v>103</v>
      </c>
      <c r="AS796" s="7">
        <v>0</v>
      </c>
      <c r="AT796" s="3" t="s">
        <v>103</v>
      </c>
      <c r="AU796" s="7">
        <v>0</v>
      </c>
      <c r="AV796" s="3" t="s">
        <v>103</v>
      </c>
      <c r="AW796" s="7">
        <v>0</v>
      </c>
      <c r="AX796" s="3" t="s">
        <v>103</v>
      </c>
      <c r="AY796" s="7">
        <v>0</v>
      </c>
      <c r="AZ796" s="3" t="s">
        <v>103</v>
      </c>
      <c r="BA796" s="31">
        <v>0</v>
      </c>
      <c r="BB796" s="13" t="s">
        <v>103</v>
      </c>
      <c r="BC796" s="3">
        <f t="shared" si="47"/>
        <v>0</v>
      </c>
      <c r="BD796" s="8">
        <f t="shared" si="49"/>
        <v>35765004</v>
      </c>
      <c r="BE796" s="43">
        <v>0</v>
      </c>
      <c r="BF796" s="43">
        <v>0</v>
      </c>
      <c r="BG796" s="43">
        <v>0</v>
      </c>
      <c r="BH796" s="43">
        <v>0</v>
      </c>
      <c r="BI796" s="4">
        <v>45291</v>
      </c>
      <c r="BJ796" s="4">
        <v>45291</v>
      </c>
      <c r="BK796" s="183">
        <f t="shared" ca="1" si="48"/>
        <v>-838</v>
      </c>
      <c r="BL796" s="9" t="s">
        <v>127</v>
      </c>
      <c r="BM796" s="3" t="s">
        <v>95</v>
      </c>
      <c r="BN796" s="2" t="s">
        <v>107</v>
      </c>
      <c r="BO796" s="3" t="s">
        <v>7912</v>
      </c>
      <c r="BP796" s="3">
        <v>0</v>
      </c>
      <c r="BQ796" s="2" t="s">
        <v>7913</v>
      </c>
      <c r="BR796" s="4">
        <v>45212</v>
      </c>
      <c r="BS796" s="3" t="s">
        <v>7894</v>
      </c>
      <c r="BT796" s="4">
        <v>45216</v>
      </c>
      <c r="BU796" s="2" t="s">
        <v>7914</v>
      </c>
      <c r="BV796" s="2" t="s">
        <v>131</v>
      </c>
      <c r="BW796" s="9" t="s">
        <v>113</v>
      </c>
      <c r="BX796" s="10" t="s">
        <v>132</v>
      </c>
      <c r="BY796" s="9" t="s">
        <v>103</v>
      </c>
      <c r="BZ796" s="2" t="s">
        <v>142</v>
      </c>
      <c r="CA796" s="3" t="s">
        <v>103</v>
      </c>
      <c r="CB796" s="3" t="s">
        <v>117</v>
      </c>
      <c r="CC796" s="3" t="s">
        <v>7915</v>
      </c>
      <c r="CD796" s="2" t="s">
        <v>7916</v>
      </c>
      <c r="CE796" s="12" t="s">
        <v>103</v>
      </c>
      <c r="CF796" s="175"/>
      <c r="CG796" s="175"/>
      <c r="CH796" s="182" t="s">
        <v>7917</v>
      </c>
      <c r="CI796" s="182" t="s">
        <v>4048</v>
      </c>
      <c r="CJ796" s="182" t="s">
        <v>99</v>
      </c>
      <c r="CK796" s="182" t="s">
        <v>7918</v>
      </c>
    </row>
    <row r="797" spans="1:89" ht="72" x14ac:dyDescent="0.25">
      <c r="A797" s="140">
        <v>696</v>
      </c>
      <c r="B797" s="29" t="s">
        <v>7919</v>
      </c>
      <c r="C797" s="3" t="s">
        <v>7920</v>
      </c>
      <c r="D797" s="3" t="s">
        <v>250</v>
      </c>
      <c r="E797" s="4">
        <v>45210</v>
      </c>
      <c r="F797" s="2" t="s">
        <v>5526</v>
      </c>
      <c r="G797" s="2" t="s">
        <v>5809</v>
      </c>
      <c r="H797" s="3" t="s">
        <v>5810</v>
      </c>
      <c r="I797" s="2" t="s">
        <v>1453</v>
      </c>
      <c r="J797" s="5">
        <v>830111209</v>
      </c>
      <c r="K797" s="3">
        <v>1</v>
      </c>
      <c r="L797" s="3" t="s">
        <v>1735</v>
      </c>
      <c r="M797" s="3" t="s">
        <v>95</v>
      </c>
      <c r="N797" s="2" t="s">
        <v>7921</v>
      </c>
      <c r="O797" s="2" t="s">
        <v>97</v>
      </c>
      <c r="P797" s="3" t="s">
        <v>4146</v>
      </c>
      <c r="Q797" s="10" t="s">
        <v>4147</v>
      </c>
      <c r="R797" s="10" t="s">
        <v>1130</v>
      </c>
      <c r="S797" s="2" t="s">
        <v>784</v>
      </c>
      <c r="T797" s="2">
        <v>80792076</v>
      </c>
      <c r="U797" s="10" t="s">
        <v>783</v>
      </c>
      <c r="V797" s="9" t="s">
        <v>103</v>
      </c>
      <c r="W797" s="9" t="s">
        <v>103</v>
      </c>
      <c r="X797" s="9" t="s">
        <v>103</v>
      </c>
      <c r="Y797" s="3" t="s">
        <v>104</v>
      </c>
      <c r="Z797" s="6">
        <v>23771440</v>
      </c>
      <c r="AA797" s="3" t="s">
        <v>103</v>
      </c>
      <c r="AB797" s="3" t="s">
        <v>103</v>
      </c>
      <c r="AC797" s="3" t="s">
        <v>103</v>
      </c>
      <c r="AD797" s="6" t="s">
        <v>103</v>
      </c>
      <c r="AE797" s="3">
        <v>99223</v>
      </c>
      <c r="AF797" s="3">
        <v>603523</v>
      </c>
      <c r="AG797" s="5">
        <v>2018011001068</v>
      </c>
      <c r="AH797" s="4">
        <v>45212</v>
      </c>
      <c r="AI797" s="4">
        <v>45219</v>
      </c>
      <c r="AJ797" s="31" t="s">
        <v>103</v>
      </c>
      <c r="AK797" s="31" t="s">
        <v>103</v>
      </c>
      <c r="AL797" s="32" t="s">
        <v>103</v>
      </c>
      <c r="AM797" s="31" t="s">
        <v>103</v>
      </c>
      <c r="AN797" s="33" t="s">
        <v>103</v>
      </c>
      <c r="AO797" s="7">
        <v>0</v>
      </c>
      <c r="AP797" s="31" t="s">
        <v>103</v>
      </c>
      <c r="AQ797" s="7">
        <v>0</v>
      </c>
      <c r="AR797" s="31" t="s">
        <v>103</v>
      </c>
      <c r="AS797" s="7">
        <v>0</v>
      </c>
      <c r="AT797" s="31" t="s">
        <v>103</v>
      </c>
      <c r="AU797" s="7">
        <v>0</v>
      </c>
      <c r="AV797" s="3" t="s">
        <v>103</v>
      </c>
      <c r="AW797" s="7">
        <v>0</v>
      </c>
      <c r="AX797" s="3" t="s">
        <v>103</v>
      </c>
      <c r="AY797" s="7">
        <v>0</v>
      </c>
      <c r="AZ797" s="3" t="s">
        <v>103</v>
      </c>
      <c r="BA797" s="31">
        <v>0</v>
      </c>
      <c r="BB797" s="13" t="s">
        <v>103</v>
      </c>
      <c r="BC797" s="3">
        <f t="shared" si="47"/>
        <v>0</v>
      </c>
      <c r="BD797" s="8">
        <f t="shared" si="49"/>
        <v>23771440</v>
      </c>
      <c r="BE797" s="43">
        <v>0</v>
      </c>
      <c r="BF797" s="43">
        <v>0</v>
      </c>
      <c r="BG797" s="43">
        <v>0</v>
      </c>
      <c r="BH797" s="43">
        <v>0</v>
      </c>
      <c r="BI797" s="4">
        <v>45279</v>
      </c>
      <c r="BJ797" s="4">
        <v>45279</v>
      </c>
      <c r="BK797" s="183">
        <f t="shared" ca="1" si="48"/>
        <v>-850</v>
      </c>
      <c r="BL797" s="3" t="s">
        <v>106</v>
      </c>
      <c r="BM797" s="3" t="s">
        <v>6316</v>
      </c>
      <c r="BN797" s="3" t="s">
        <v>107</v>
      </c>
      <c r="BO797" s="3" t="s">
        <v>7922</v>
      </c>
      <c r="BP797" s="3">
        <v>0</v>
      </c>
      <c r="BQ797" s="2" t="s">
        <v>109</v>
      </c>
      <c r="BR797" s="4">
        <v>45212</v>
      </c>
      <c r="BS797" s="3" t="s">
        <v>7923</v>
      </c>
      <c r="BT797" s="4">
        <v>45217</v>
      </c>
      <c r="BU797" s="2" t="s">
        <v>7924</v>
      </c>
      <c r="BV797" s="2" t="s">
        <v>7925</v>
      </c>
      <c r="BW797" s="9" t="s">
        <v>113</v>
      </c>
      <c r="BX797" s="10" t="s">
        <v>7926</v>
      </c>
      <c r="BY797" s="9" t="s">
        <v>103</v>
      </c>
      <c r="BZ797" s="29" t="s">
        <v>103</v>
      </c>
      <c r="CA797" s="29" t="s">
        <v>103</v>
      </c>
      <c r="CB797" s="29" t="s">
        <v>103</v>
      </c>
      <c r="CC797" s="29" t="s">
        <v>103</v>
      </c>
      <c r="CD797" s="2" t="s">
        <v>7927</v>
      </c>
      <c r="CE797" s="12">
        <v>45867</v>
      </c>
      <c r="CF797" s="175"/>
      <c r="CG797" s="175"/>
      <c r="CH797" s="182" t="s">
        <v>791</v>
      </c>
      <c r="CI797" s="182" t="s">
        <v>121</v>
      </c>
      <c r="CJ797" s="182" t="s">
        <v>99</v>
      </c>
      <c r="CK797" s="182" t="s">
        <v>792</v>
      </c>
    </row>
    <row r="798" spans="1:89" ht="90" x14ac:dyDescent="0.25">
      <c r="A798" s="140">
        <v>799</v>
      </c>
      <c r="B798" s="2" t="s">
        <v>7928</v>
      </c>
      <c r="C798" s="3" t="s">
        <v>7929</v>
      </c>
      <c r="D798" s="3" t="s">
        <v>1118</v>
      </c>
      <c r="E798" s="4">
        <v>45211</v>
      </c>
      <c r="F798" s="2" t="s">
        <v>7930</v>
      </c>
      <c r="G798" s="2" t="s">
        <v>91</v>
      </c>
      <c r="H798" s="11" t="s">
        <v>92</v>
      </c>
      <c r="I798" s="11" t="s">
        <v>93</v>
      </c>
      <c r="J798" s="5">
        <v>80767150</v>
      </c>
      <c r="K798" s="3">
        <v>1</v>
      </c>
      <c r="L798" s="3" t="s">
        <v>94</v>
      </c>
      <c r="M798" s="3" t="s">
        <v>95</v>
      </c>
      <c r="N798" s="2" t="s">
        <v>7786</v>
      </c>
      <c r="O798" s="2" t="s">
        <v>97</v>
      </c>
      <c r="P798" s="3" t="s">
        <v>98</v>
      </c>
      <c r="Q798" s="3" t="s">
        <v>99</v>
      </c>
      <c r="R798" s="10" t="s">
        <v>653</v>
      </c>
      <c r="S798" s="10" t="s">
        <v>654</v>
      </c>
      <c r="T798" s="2">
        <v>52032888</v>
      </c>
      <c r="U798" s="10" t="s">
        <v>653</v>
      </c>
      <c r="V798" s="11" t="s">
        <v>655</v>
      </c>
      <c r="W798" s="9" t="s">
        <v>103</v>
      </c>
      <c r="X798" s="9" t="s">
        <v>103</v>
      </c>
      <c r="Y798" s="3" t="s">
        <v>104</v>
      </c>
      <c r="Z798" s="6">
        <v>17425598</v>
      </c>
      <c r="AA798" s="3" t="s">
        <v>103</v>
      </c>
      <c r="AB798" s="3" t="s">
        <v>103</v>
      </c>
      <c r="AC798" s="6">
        <v>6375222</v>
      </c>
      <c r="AD798" s="6" t="s">
        <v>103</v>
      </c>
      <c r="AE798" s="3">
        <v>97623</v>
      </c>
      <c r="AF798" s="3">
        <v>618823</v>
      </c>
      <c r="AG798" s="5">
        <v>2022011000068</v>
      </c>
      <c r="AH798" s="4">
        <v>45219</v>
      </c>
      <c r="AI798" s="4">
        <v>45226</v>
      </c>
      <c r="AJ798" s="31" t="s">
        <v>103</v>
      </c>
      <c r="AK798" s="31" t="s">
        <v>103</v>
      </c>
      <c r="AL798" s="32" t="s">
        <v>103</v>
      </c>
      <c r="AM798" s="31" t="s">
        <v>103</v>
      </c>
      <c r="AN798" s="33" t="s">
        <v>103</v>
      </c>
      <c r="AO798" s="7">
        <v>0</v>
      </c>
      <c r="AP798" s="31" t="s">
        <v>103</v>
      </c>
      <c r="AQ798" s="7">
        <v>0</v>
      </c>
      <c r="AR798" s="31" t="s">
        <v>103</v>
      </c>
      <c r="AS798" s="7">
        <v>0</v>
      </c>
      <c r="AT798" s="3" t="s">
        <v>103</v>
      </c>
      <c r="AU798" s="7">
        <v>0</v>
      </c>
      <c r="AV798" s="3" t="s">
        <v>103</v>
      </c>
      <c r="AW798" s="7">
        <v>0</v>
      </c>
      <c r="AX798" s="3" t="s">
        <v>103</v>
      </c>
      <c r="AY798" s="7">
        <v>0</v>
      </c>
      <c r="AZ798" s="3" t="s">
        <v>103</v>
      </c>
      <c r="BA798" s="31">
        <v>0</v>
      </c>
      <c r="BB798" s="13" t="s">
        <v>103</v>
      </c>
      <c r="BC798" s="3">
        <f t="shared" si="47"/>
        <v>-31</v>
      </c>
      <c r="BD798" s="8">
        <f t="shared" si="49"/>
        <v>17425598</v>
      </c>
      <c r="BE798" s="43">
        <v>0</v>
      </c>
      <c r="BF798" s="43">
        <v>0</v>
      </c>
      <c r="BG798" s="43">
        <v>0</v>
      </c>
      <c r="BH798" s="43">
        <v>0</v>
      </c>
      <c r="BI798" s="4">
        <v>45291</v>
      </c>
      <c r="BJ798" s="4">
        <v>45260</v>
      </c>
      <c r="BK798" s="183">
        <f t="shared" ca="1" si="48"/>
        <v>-869</v>
      </c>
      <c r="BL798" s="3" t="s">
        <v>127</v>
      </c>
      <c r="BM798" s="3" t="s">
        <v>95</v>
      </c>
      <c r="BN798" s="3" t="s">
        <v>107</v>
      </c>
      <c r="BO798" s="3" t="s">
        <v>7931</v>
      </c>
      <c r="BP798" s="3">
        <v>0</v>
      </c>
      <c r="BQ798" s="2" t="s">
        <v>109</v>
      </c>
      <c r="BR798" s="4">
        <v>45222</v>
      </c>
      <c r="BS798" s="3" t="s">
        <v>7932</v>
      </c>
      <c r="BT798" s="4">
        <v>45226</v>
      </c>
      <c r="BU798" s="2" t="s">
        <v>7933</v>
      </c>
      <c r="BV798" s="2" t="s">
        <v>7934</v>
      </c>
      <c r="BW798" s="124" t="s">
        <v>113</v>
      </c>
      <c r="BX798" s="3" t="s">
        <v>114</v>
      </c>
      <c r="BY798" s="9" t="s">
        <v>103</v>
      </c>
      <c r="BZ798" s="11" t="s">
        <v>1289</v>
      </c>
      <c r="CA798" s="3" t="s">
        <v>103</v>
      </c>
      <c r="CB798" s="3" t="s">
        <v>160</v>
      </c>
      <c r="CC798" s="10" t="s">
        <v>113</v>
      </c>
      <c r="CD798" s="2" t="s">
        <v>7935</v>
      </c>
      <c r="CE798" s="12">
        <v>45261</v>
      </c>
      <c r="CF798" s="175"/>
      <c r="CG798" s="175"/>
      <c r="CH798" s="182" t="s">
        <v>245</v>
      </c>
      <c r="CI798" s="182" t="s">
        <v>246</v>
      </c>
      <c r="CJ798" s="182" t="s">
        <v>99</v>
      </c>
      <c r="CK798" s="182" t="s">
        <v>247</v>
      </c>
    </row>
    <row r="799" spans="1:89" ht="90" x14ac:dyDescent="0.25">
      <c r="A799" s="140">
        <v>801</v>
      </c>
      <c r="B799" s="2" t="s">
        <v>7936</v>
      </c>
      <c r="C799" s="3" t="s">
        <v>7937</v>
      </c>
      <c r="D799" s="3" t="s">
        <v>1118</v>
      </c>
      <c r="E799" s="4">
        <v>45211</v>
      </c>
      <c r="F799" s="2" t="s">
        <v>7938</v>
      </c>
      <c r="G799" s="2" t="s">
        <v>91</v>
      </c>
      <c r="H799" s="11" t="s">
        <v>92</v>
      </c>
      <c r="I799" s="11" t="s">
        <v>93</v>
      </c>
      <c r="J799" s="5">
        <v>1026300355</v>
      </c>
      <c r="K799" s="3">
        <v>2</v>
      </c>
      <c r="L799" s="3" t="s">
        <v>94</v>
      </c>
      <c r="M799" s="3" t="s">
        <v>95</v>
      </c>
      <c r="N799" s="2" t="s">
        <v>7939</v>
      </c>
      <c r="O799" s="2" t="s">
        <v>97</v>
      </c>
      <c r="P799" s="3" t="s">
        <v>98</v>
      </c>
      <c r="Q799" s="10" t="s">
        <v>99</v>
      </c>
      <c r="R799" s="10" t="s">
        <v>653</v>
      </c>
      <c r="S799" s="10" t="s">
        <v>654</v>
      </c>
      <c r="T799" s="2">
        <v>52032888</v>
      </c>
      <c r="U799" s="10" t="s">
        <v>653</v>
      </c>
      <c r="V799" s="11" t="s">
        <v>655</v>
      </c>
      <c r="W799" s="9" t="s">
        <v>103</v>
      </c>
      <c r="X799" s="9" t="s">
        <v>103</v>
      </c>
      <c r="Y799" s="3" t="s">
        <v>104</v>
      </c>
      <c r="Z799" s="6">
        <v>17425598</v>
      </c>
      <c r="AA799" s="3" t="s">
        <v>103</v>
      </c>
      <c r="AB799" s="3" t="s">
        <v>103</v>
      </c>
      <c r="AC799" s="6">
        <v>6375222</v>
      </c>
      <c r="AD799" s="6" t="s">
        <v>103</v>
      </c>
      <c r="AE799" s="3">
        <v>97723</v>
      </c>
      <c r="AF799" s="3">
        <v>630123</v>
      </c>
      <c r="AG799" s="5">
        <v>2022011000068</v>
      </c>
      <c r="AH799" s="4">
        <v>45224</v>
      </c>
      <c r="AI799" s="4">
        <v>45231</v>
      </c>
      <c r="AJ799" s="31" t="s">
        <v>103</v>
      </c>
      <c r="AK799" s="31" t="s">
        <v>103</v>
      </c>
      <c r="AL799" s="32" t="s">
        <v>103</v>
      </c>
      <c r="AM799" s="31" t="s">
        <v>103</v>
      </c>
      <c r="AN799" s="33" t="s">
        <v>103</v>
      </c>
      <c r="AO799" s="7">
        <v>0</v>
      </c>
      <c r="AP799" s="31" t="s">
        <v>103</v>
      </c>
      <c r="AQ799" s="7">
        <v>0</v>
      </c>
      <c r="AR799" s="31" t="s">
        <v>103</v>
      </c>
      <c r="AS799" s="7">
        <v>0</v>
      </c>
      <c r="AT799" s="31" t="s">
        <v>103</v>
      </c>
      <c r="AU799" s="7">
        <v>0</v>
      </c>
      <c r="AV799" s="3" t="s">
        <v>103</v>
      </c>
      <c r="AW799" s="7">
        <v>0</v>
      </c>
      <c r="AX799" s="3" t="s">
        <v>103</v>
      </c>
      <c r="AY799" s="7">
        <v>0</v>
      </c>
      <c r="AZ799" s="3" t="s">
        <v>103</v>
      </c>
      <c r="BA799" s="31">
        <v>0</v>
      </c>
      <c r="BB799" s="13" t="s">
        <v>103</v>
      </c>
      <c r="BC799" s="3">
        <f t="shared" si="47"/>
        <v>0</v>
      </c>
      <c r="BD799" s="8">
        <f t="shared" si="49"/>
        <v>17425598</v>
      </c>
      <c r="BE799" s="43">
        <v>0</v>
      </c>
      <c r="BF799" s="43">
        <v>0</v>
      </c>
      <c r="BG799" s="43">
        <v>0</v>
      </c>
      <c r="BH799" s="43">
        <v>0</v>
      </c>
      <c r="BI799" s="4">
        <v>45291</v>
      </c>
      <c r="BJ799" s="4">
        <v>45291</v>
      </c>
      <c r="BK799" s="183">
        <f t="shared" ca="1" si="48"/>
        <v>-838</v>
      </c>
      <c r="BL799" s="3" t="s">
        <v>127</v>
      </c>
      <c r="BM799" s="3" t="s">
        <v>95</v>
      </c>
      <c r="BN799" s="3" t="s">
        <v>107</v>
      </c>
      <c r="BO799" s="3" t="s">
        <v>7940</v>
      </c>
      <c r="BP799" s="3">
        <v>0</v>
      </c>
      <c r="BQ799" s="2" t="s">
        <v>109</v>
      </c>
      <c r="BR799" s="4">
        <v>45225</v>
      </c>
      <c r="BS799" s="3" t="s">
        <v>7941</v>
      </c>
      <c r="BT799" s="4">
        <v>45230</v>
      </c>
      <c r="BU799" s="2" t="s">
        <v>7942</v>
      </c>
      <c r="BV799" s="2" t="s">
        <v>131</v>
      </c>
      <c r="BW799" s="124" t="s">
        <v>113</v>
      </c>
      <c r="BX799" s="10" t="s">
        <v>132</v>
      </c>
      <c r="BY799" s="9" t="s">
        <v>103</v>
      </c>
      <c r="BZ799" s="2" t="s">
        <v>142</v>
      </c>
      <c r="CA799" s="2" t="s">
        <v>7943</v>
      </c>
      <c r="CB799" s="3" t="s">
        <v>160</v>
      </c>
      <c r="CC799" s="3" t="s">
        <v>7944</v>
      </c>
      <c r="CD799" s="34" t="s">
        <v>7945</v>
      </c>
      <c r="CE799" s="12" t="s">
        <v>103</v>
      </c>
      <c r="CF799" s="175"/>
      <c r="CG799" s="175"/>
      <c r="CH799" s="182" t="s">
        <v>245</v>
      </c>
      <c r="CI799" s="182" t="s">
        <v>246</v>
      </c>
      <c r="CJ799" s="182" t="s">
        <v>99</v>
      </c>
      <c r="CK799" s="182" t="s">
        <v>247</v>
      </c>
    </row>
    <row r="800" spans="1:89" ht="72" x14ac:dyDescent="0.25">
      <c r="A800" s="140">
        <v>37</v>
      </c>
      <c r="B800" s="2" t="s">
        <v>7946</v>
      </c>
      <c r="C800" s="3" t="s">
        <v>7947</v>
      </c>
      <c r="D800" s="3" t="s">
        <v>1729</v>
      </c>
      <c r="E800" s="4">
        <v>45211</v>
      </c>
      <c r="F800" s="2" t="s">
        <v>7948</v>
      </c>
      <c r="G800" s="2" t="s">
        <v>91</v>
      </c>
      <c r="H800" s="11" t="s">
        <v>1452</v>
      </c>
      <c r="I800" s="2" t="s">
        <v>1453</v>
      </c>
      <c r="J800" s="5">
        <v>901144436</v>
      </c>
      <c r="K800" s="3">
        <v>4</v>
      </c>
      <c r="L800" s="3" t="s">
        <v>1735</v>
      </c>
      <c r="M800" s="3" t="s">
        <v>95</v>
      </c>
      <c r="N800" s="193" t="s">
        <v>7949</v>
      </c>
      <c r="O800" s="2" t="s">
        <v>97</v>
      </c>
      <c r="P800" s="3" t="s">
        <v>4146</v>
      </c>
      <c r="Q800" s="10" t="s">
        <v>4147</v>
      </c>
      <c r="R800" s="10" t="s">
        <v>783</v>
      </c>
      <c r="S800" s="2" t="s">
        <v>822</v>
      </c>
      <c r="T800" s="2">
        <v>1053784979</v>
      </c>
      <c r="U800" s="10" t="s">
        <v>783</v>
      </c>
      <c r="V800" s="9" t="s">
        <v>103</v>
      </c>
      <c r="W800" s="9" t="s">
        <v>103</v>
      </c>
      <c r="X800" s="9" t="s">
        <v>103</v>
      </c>
      <c r="Y800" s="3" t="s">
        <v>185</v>
      </c>
      <c r="Z800" s="6">
        <v>23009075710</v>
      </c>
      <c r="AA800" s="3" t="s">
        <v>103</v>
      </c>
      <c r="AB800" s="3" t="s">
        <v>103</v>
      </c>
      <c r="AC800" s="6" t="s">
        <v>6738</v>
      </c>
      <c r="AD800" s="6" t="s">
        <v>103</v>
      </c>
      <c r="AE800" s="3">
        <v>99023</v>
      </c>
      <c r="AF800" s="3">
        <v>605623</v>
      </c>
      <c r="AG800" s="5" t="s">
        <v>103</v>
      </c>
      <c r="AH800" s="4">
        <v>45216</v>
      </c>
      <c r="AI800" s="4">
        <v>45219</v>
      </c>
      <c r="AJ800" s="31" t="s">
        <v>103</v>
      </c>
      <c r="AK800" s="31" t="s">
        <v>103</v>
      </c>
      <c r="AL800" s="32" t="s">
        <v>103</v>
      </c>
      <c r="AM800" s="31" t="s">
        <v>103</v>
      </c>
      <c r="AN800" s="33" t="s">
        <v>103</v>
      </c>
      <c r="AO800" s="7">
        <v>0</v>
      </c>
      <c r="AP800" s="31" t="s">
        <v>103</v>
      </c>
      <c r="AQ800" s="7">
        <v>0</v>
      </c>
      <c r="AR800" s="31" t="s">
        <v>103</v>
      </c>
      <c r="AS800" s="7">
        <v>0</v>
      </c>
      <c r="AT800" s="3" t="s">
        <v>103</v>
      </c>
      <c r="AU800" s="7">
        <v>0</v>
      </c>
      <c r="AV800" s="3" t="s">
        <v>103</v>
      </c>
      <c r="AW800" s="7">
        <v>0</v>
      </c>
      <c r="AX800" s="3" t="s">
        <v>103</v>
      </c>
      <c r="AY800" s="7">
        <v>0</v>
      </c>
      <c r="AZ800" s="3" t="s">
        <v>103</v>
      </c>
      <c r="BA800" s="31">
        <v>0</v>
      </c>
      <c r="BB800" s="3" t="s">
        <v>103</v>
      </c>
      <c r="BC800" s="3">
        <f t="shared" si="47"/>
        <v>0</v>
      </c>
      <c r="BD800" s="8">
        <f t="shared" si="49"/>
        <v>23009075710</v>
      </c>
      <c r="BE800" s="154">
        <f>BF800+BG800+BH800</f>
        <v>21843162139</v>
      </c>
      <c r="BF800" s="91">
        <v>8455417602</v>
      </c>
      <c r="BG800" s="91">
        <v>8455417602</v>
      </c>
      <c r="BH800" s="91">
        <v>4932326935</v>
      </c>
      <c r="BI800" s="4">
        <v>46234</v>
      </c>
      <c r="BJ800" s="4">
        <v>46234</v>
      </c>
      <c r="BK800" s="183">
        <f t="shared" ca="1" si="48"/>
        <v>105</v>
      </c>
      <c r="BL800" s="3" t="s">
        <v>106</v>
      </c>
      <c r="BM800" s="3" t="s">
        <v>95</v>
      </c>
      <c r="BN800" s="3" t="s">
        <v>107</v>
      </c>
      <c r="BO800" s="3" t="s">
        <v>7950</v>
      </c>
      <c r="BP800" s="3">
        <v>0</v>
      </c>
      <c r="BQ800" s="2" t="s">
        <v>109</v>
      </c>
      <c r="BR800" s="4">
        <v>45218</v>
      </c>
      <c r="BS800" s="3" t="s">
        <v>7951</v>
      </c>
      <c r="BT800" s="4">
        <v>45219</v>
      </c>
      <c r="BU800" s="2" t="s">
        <v>7952</v>
      </c>
      <c r="BV800" s="2" t="s">
        <v>7953</v>
      </c>
      <c r="BW800" s="2" t="s">
        <v>6207</v>
      </c>
      <c r="BX800" s="3" t="s">
        <v>6208</v>
      </c>
      <c r="BY800" s="9" t="s">
        <v>103</v>
      </c>
      <c r="BZ800" s="29" t="s">
        <v>103</v>
      </c>
      <c r="CA800" s="29" t="s">
        <v>103</v>
      </c>
      <c r="CB800" s="29" t="s">
        <v>103</v>
      </c>
      <c r="CC800" s="29" t="s">
        <v>103</v>
      </c>
      <c r="CD800" s="2" t="s">
        <v>7954</v>
      </c>
      <c r="CE800" s="12" t="s">
        <v>6207</v>
      </c>
      <c r="CF800" s="175"/>
      <c r="CG800" s="175"/>
      <c r="CH800" s="182" t="s">
        <v>791</v>
      </c>
      <c r="CI800" s="182" t="s">
        <v>121</v>
      </c>
      <c r="CJ800" s="182" t="s">
        <v>99</v>
      </c>
      <c r="CK800" s="182" t="s">
        <v>792</v>
      </c>
    </row>
    <row r="801" spans="1:89" ht="72" x14ac:dyDescent="0.25">
      <c r="A801" s="140">
        <v>898</v>
      </c>
      <c r="B801" s="29" t="s">
        <v>7955</v>
      </c>
      <c r="C801" s="3" t="s">
        <v>7956</v>
      </c>
      <c r="D801" s="3" t="s">
        <v>321</v>
      </c>
      <c r="E801" s="4">
        <v>45211</v>
      </c>
      <c r="F801" s="2" t="s">
        <v>7957</v>
      </c>
      <c r="G801" s="2" t="s">
        <v>91</v>
      </c>
      <c r="H801" s="11" t="s">
        <v>92</v>
      </c>
      <c r="I801" s="11" t="s">
        <v>93</v>
      </c>
      <c r="J801" s="5">
        <v>80470825</v>
      </c>
      <c r="K801" s="3">
        <v>6</v>
      </c>
      <c r="L801" s="3" t="s">
        <v>94</v>
      </c>
      <c r="M801" s="3" t="s">
        <v>95</v>
      </c>
      <c r="N801" s="2" t="s">
        <v>7958</v>
      </c>
      <c r="O801" s="2" t="s">
        <v>97</v>
      </c>
      <c r="P801" s="3" t="s">
        <v>98</v>
      </c>
      <c r="Q801" s="3" t="s">
        <v>99</v>
      </c>
      <c r="R801" s="10" t="s">
        <v>640</v>
      </c>
      <c r="S801" s="2" t="s">
        <v>628</v>
      </c>
      <c r="T801" s="11">
        <v>79542112</v>
      </c>
      <c r="U801" s="10" t="s">
        <v>627</v>
      </c>
      <c r="V801" s="9" t="s">
        <v>103</v>
      </c>
      <c r="W801" s="9" t="s">
        <v>103</v>
      </c>
      <c r="X801" s="9" t="s">
        <v>103</v>
      </c>
      <c r="Y801" s="3" t="s">
        <v>104</v>
      </c>
      <c r="Z801" s="6">
        <v>77350000</v>
      </c>
      <c r="AA801" s="3" t="s">
        <v>103</v>
      </c>
      <c r="AB801" s="3" t="s">
        <v>103</v>
      </c>
      <c r="AC801" s="6">
        <v>17850000</v>
      </c>
      <c r="AD801" s="6" t="s">
        <v>103</v>
      </c>
      <c r="AE801" s="3">
        <v>112623</v>
      </c>
      <c r="AF801" s="3">
        <v>619023</v>
      </c>
      <c r="AG801" s="5" t="s">
        <v>105</v>
      </c>
      <c r="AH801" s="4">
        <v>45219</v>
      </c>
      <c r="AI801" s="4">
        <v>45231</v>
      </c>
      <c r="AJ801" s="31" t="s">
        <v>103</v>
      </c>
      <c r="AK801" s="31" t="s">
        <v>103</v>
      </c>
      <c r="AL801" s="32" t="s">
        <v>103</v>
      </c>
      <c r="AM801" s="31" t="s">
        <v>103</v>
      </c>
      <c r="AN801" s="33" t="s">
        <v>103</v>
      </c>
      <c r="AO801" s="7">
        <v>0</v>
      </c>
      <c r="AP801" s="31" t="s">
        <v>103</v>
      </c>
      <c r="AQ801" s="7">
        <v>0</v>
      </c>
      <c r="AR801" s="31" t="s">
        <v>103</v>
      </c>
      <c r="AS801" s="7">
        <v>0</v>
      </c>
      <c r="AT801" s="3" t="s">
        <v>103</v>
      </c>
      <c r="AU801" s="7">
        <v>0</v>
      </c>
      <c r="AV801" s="3" t="s">
        <v>103</v>
      </c>
      <c r="AW801" s="7">
        <v>0</v>
      </c>
      <c r="AX801" s="3" t="s">
        <v>103</v>
      </c>
      <c r="AY801" s="7">
        <v>0</v>
      </c>
      <c r="AZ801" s="3" t="s">
        <v>103</v>
      </c>
      <c r="BA801" s="31">
        <v>0</v>
      </c>
      <c r="BB801" s="13" t="s">
        <v>103</v>
      </c>
      <c r="BC801" s="3">
        <f t="shared" si="47"/>
        <v>0</v>
      </c>
      <c r="BD801" s="8">
        <f t="shared" si="49"/>
        <v>77350000</v>
      </c>
      <c r="BE801" s="43">
        <v>0</v>
      </c>
      <c r="BF801" s="43">
        <v>0</v>
      </c>
      <c r="BG801" s="43">
        <v>0</v>
      </c>
      <c r="BH801" s="43">
        <v>0</v>
      </c>
      <c r="BI801" s="4">
        <v>45291</v>
      </c>
      <c r="BJ801" s="4">
        <v>45291</v>
      </c>
      <c r="BK801" s="183">
        <f t="shared" ca="1" si="48"/>
        <v>-838</v>
      </c>
      <c r="BL801" s="3" t="s">
        <v>127</v>
      </c>
      <c r="BM801" s="3" t="s">
        <v>95</v>
      </c>
      <c r="BN801" s="3" t="s">
        <v>107</v>
      </c>
      <c r="BO801" s="3" t="s">
        <v>7959</v>
      </c>
      <c r="BP801" s="3">
        <v>0</v>
      </c>
      <c r="BQ801" s="2" t="s">
        <v>109</v>
      </c>
      <c r="BR801" s="4">
        <v>45230</v>
      </c>
      <c r="BS801" s="3" t="s">
        <v>7960</v>
      </c>
      <c r="BT801" s="4">
        <v>45231</v>
      </c>
      <c r="BU801" s="2" t="s">
        <v>7961</v>
      </c>
      <c r="BV801" s="2" t="s">
        <v>7962</v>
      </c>
      <c r="BW801" s="9" t="s">
        <v>113</v>
      </c>
      <c r="BX801" s="10" t="s">
        <v>132</v>
      </c>
      <c r="BY801" s="9" t="s">
        <v>103</v>
      </c>
      <c r="BZ801" s="2" t="s">
        <v>142</v>
      </c>
      <c r="CA801" s="3" t="s">
        <v>103</v>
      </c>
      <c r="CB801" s="3" t="s">
        <v>160</v>
      </c>
      <c r="CC801" s="2" t="s">
        <v>7372</v>
      </c>
      <c r="CD801" s="2" t="s">
        <v>7963</v>
      </c>
      <c r="CE801" s="12">
        <v>45558</v>
      </c>
      <c r="CF801" s="175"/>
      <c r="CG801" s="175"/>
      <c r="CH801" s="182" t="s">
        <v>635</v>
      </c>
      <c r="CI801" s="182" t="s">
        <v>121</v>
      </c>
      <c r="CJ801" s="182" t="s">
        <v>99</v>
      </c>
      <c r="CK801" s="182" t="s">
        <v>122</v>
      </c>
    </row>
    <row r="802" spans="1:89" ht="144" x14ac:dyDescent="0.25">
      <c r="A802" s="140">
        <v>895</v>
      </c>
      <c r="B802" s="2" t="s">
        <v>7964</v>
      </c>
      <c r="C802" s="3" t="s">
        <v>7965</v>
      </c>
      <c r="D802" s="3" t="s">
        <v>1408</v>
      </c>
      <c r="E802" s="4">
        <v>45212</v>
      </c>
      <c r="F802" s="29" t="s">
        <v>4926</v>
      </c>
      <c r="G802" s="2" t="s">
        <v>91</v>
      </c>
      <c r="H802" s="11" t="s">
        <v>92</v>
      </c>
      <c r="I802" s="11" t="s">
        <v>93</v>
      </c>
      <c r="J802" s="5">
        <v>52224219</v>
      </c>
      <c r="K802" s="3">
        <v>7</v>
      </c>
      <c r="L802" s="3" t="s">
        <v>94</v>
      </c>
      <c r="M802" s="3" t="s">
        <v>95</v>
      </c>
      <c r="N802" s="2" t="s">
        <v>7966</v>
      </c>
      <c r="O802" s="2" t="s">
        <v>7967</v>
      </c>
      <c r="P802" s="3" t="s">
        <v>98</v>
      </c>
      <c r="Q802" s="3" t="s">
        <v>99</v>
      </c>
      <c r="R802" s="10" t="s">
        <v>371</v>
      </c>
      <c r="S802" s="2" t="s">
        <v>372</v>
      </c>
      <c r="T802" s="2">
        <v>52793194</v>
      </c>
      <c r="U802" s="2" t="s">
        <v>371</v>
      </c>
      <c r="V802" s="9" t="s">
        <v>103</v>
      </c>
      <c r="W802" s="9" t="s">
        <v>103</v>
      </c>
      <c r="X802" s="9" t="s">
        <v>103</v>
      </c>
      <c r="Y802" s="3" t="s">
        <v>104</v>
      </c>
      <c r="Z802" s="6">
        <v>54424161</v>
      </c>
      <c r="AA802" s="3" t="s">
        <v>103</v>
      </c>
      <c r="AB802" s="3" t="s">
        <v>103</v>
      </c>
      <c r="AC802" s="6">
        <v>21769668</v>
      </c>
      <c r="AD802" s="6" t="s">
        <v>103</v>
      </c>
      <c r="AE802" s="3">
        <v>113123</v>
      </c>
      <c r="AF802" s="3">
        <v>605523</v>
      </c>
      <c r="AG802" s="5" t="s">
        <v>221</v>
      </c>
      <c r="AH802" s="4">
        <v>45216</v>
      </c>
      <c r="AI802" s="4">
        <v>45217</v>
      </c>
      <c r="AJ802" s="3" t="s">
        <v>103</v>
      </c>
      <c r="AK802" s="3" t="s">
        <v>103</v>
      </c>
      <c r="AL802" s="5" t="s">
        <v>103</v>
      </c>
      <c r="AM802" s="3" t="s">
        <v>103</v>
      </c>
      <c r="AN802" s="4" t="s">
        <v>103</v>
      </c>
      <c r="AO802" s="7">
        <v>-3628275</v>
      </c>
      <c r="AP802" s="31" t="s">
        <v>103</v>
      </c>
      <c r="AQ802" s="7">
        <v>0</v>
      </c>
      <c r="AR802" s="31" t="s">
        <v>103</v>
      </c>
      <c r="AS802" s="7">
        <v>0</v>
      </c>
      <c r="AT802" s="3" t="s">
        <v>103</v>
      </c>
      <c r="AU802" s="7">
        <v>0</v>
      </c>
      <c r="AV802" s="3" t="s">
        <v>103</v>
      </c>
      <c r="AW802" s="7">
        <v>0</v>
      </c>
      <c r="AX802" s="3" t="s">
        <v>103</v>
      </c>
      <c r="AY802" s="7">
        <v>0</v>
      </c>
      <c r="AZ802" s="3" t="s">
        <v>103</v>
      </c>
      <c r="BA802" s="31">
        <v>0</v>
      </c>
      <c r="BB802" s="13" t="s">
        <v>103</v>
      </c>
      <c r="BC802" s="3">
        <f t="shared" si="47"/>
        <v>0</v>
      </c>
      <c r="BD802" s="8">
        <f t="shared" si="49"/>
        <v>50795886</v>
      </c>
      <c r="BE802" s="43">
        <v>0</v>
      </c>
      <c r="BF802" s="43">
        <v>0</v>
      </c>
      <c r="BG802" s="43">
        <v>0</v>
      </c>
      <c r="BH802" s="43">
        <v>0</v>
      </c>
      <c r="BI802" s="4">
        <v>45291</v>
      </c>
      <c r="BJ802" s="4">
        <v>45291</v>
      </c>
      <c r="BK802" s="183">
        <f t="shared" ca="1" si="48"/>
        <v>-838</v>
      </c>
      <c r="BL802" s="3" t="s">
        <v>127</v>
      </c>
      <c r="BM802" s="3" t="s">
        <v>95</v>
      </c>
      <c r="BN802" s="3" t="s">
        <v>107</v>
      </c>
      <c r="BO802" s="3" t="s">
        <v>7968</v>
      </c>
      <c r="BP802" s="3">
        <v>0</v>
      </c>
      <c r="BQ802" s="2" t="s">
        <v>109</v>
      </c>
      <c r="BR802" s="4">
        <v>45217</v>
      </c>
      <c r="BS802" s="3" t="s">
        <v>7969</v>
      </c>
      <c r="BT802" s="4">
        <v>45217</v>
      </c>
      <c r="BU802" s="2" t="s">
        <v>7970</v>
      </c>
      <c r="BV802" s="2" t="s">
        <v>7971</v>
      </c>
      <c r="BW802" s="9" t="s">
        <v>113</v>
      </c>
      <c r="BX802" s="3" t="s">
        <v>7972</v>
      </c>
      <c r="BY802" s="10" t="s">
        <v>7973</v>
      </c>
      <c r="BZ802" s="2" t="s">
        <v>142</v>
      </c>
      <c r="CA802" s="2" t="s">
        <v>7974</v>
      </c>
      <c r="CB802" s="3" t="s">
        <v>117</v>
      </c>
      <c r="CC802" s="3" t="s">
        <v>4936</v>
      </c>
      <c r="CD802" s="2" t="s">
        <v>7975</v>
      </c>
      <c r="CE802" s="12" t="s">
        <v>103</v>
      </c>
      <c r="CF802" s="175"/>
      <c r="CG802" s="175"/>
      <c r="CH802" s="182" t="s">
        <v>378</v>
      </c>
      <c r="CI802" s="182" t="s">
        <v>121</v>
      </c>
      <c r="CJ802" s="182" t="s">
        <v>99</v>
      </c>
      <c r="CK802" s="182" t="s">
        <v>379</v>
      </c>
    </row>
    <row r="803" spans="1:89" ht="72" x14ac:dyDescent="0.25">
      <c r="A803" s="140">
        <v>886</v>
      </c>
      <c r="B803" s="29" t="s">
        <v>7976</v>
      </c>
      <c r="C803" s="3" t="s">
        <v>7977</v>
      </c>
      <c r="D803" s="3" t="s">
        <v>5064</v>
      </c>
      <c r="E803" s="4">
        <v>45216</v>
      </c>
      <c r="F803" s="2" t="s">
        <v>3691</v>
      </c>
      <c r="G803" s="2" t="s">
        <v>91</v>
      </c>
      <c r="H803" s="11" t="s">
        <v>1452</v>
      </c>
      <c r="I803" s="2" t="s">
        <v>1453</v>
      </c>
      <c r="J803" s="5">
        <v>800240660</v>
      </c>
      <c r="K803" s="3">
        <v>2</v>
      </c>
      <c r="L803" s="3" t="s">
        <v>1735</v>
      </c>
      <c r="M803" s="3" t="s">
        <v>770</v>
      </c>
      <c r="N803" s="2" t="s">
        <v>7978</v>
      </c>
      <c r="O803" s="2" t="s">
        <v>97</v>
      </c>
      <c r="P803" s="3" t="s">
        <v>4146</v>
      </c>
      <c r="Q803" s="10" t="s">
        <v>4147</v>
      </c>
      <c r="R803" s="10" t="s">
        <v>783</v>
      </c>
      <c r="S803" s="2" t="s">
        <v>2121</v>
      </c>
      <c r="T803" s="2">
        <v>52021909</v>
      </c>
      <c r="U803" s="10" t="s">
        <v>783</v>
      </c>
      <c r="V803" s="9" t="s">
        <v>103</v>
      </c>
      <c r="W803" s="9" t="s">
        <v>103</v>
      </c>
      <c r="X803" s="9" t="s">
        <v>103</v>
      </c>
      <c r="Y803" s="3" t="s">
        <v>104</v>
      </c>
      <c r="Z803" s="6">
        <v>704026776.60000002</v>
      </c>
      <c r="AA803" s="3" t="s">
        <v>103</v>
      </c>
      <c r="AB803" s="3" t="s">
        <v>103</v>
      </c>
      <c r="AC803" s="6" t="s">
        <v>103</v>
      </c>
      <c r="AD803" s="6" t="s">
        <v>103</v>
      </c>
      <c r="AE803" s="3">
        <v>107023</v>
      </c>
      <c r="AF803" s="3">
        <v>610723</v>
      </c>
      <c r="AG803" s="5">
        <v>2022011000049</v>
      </c>
      <c r="AH803" s="25">
        <v>45218</v>
      </c>
      <c r="AI803" s="4">
        <v>45224</v>
      </c>
      <c r="AJ803" s="31" t="s">
        <v>103</v>
      </c>
      <c r="AK803" s="31" t="s">
        <v>103</v>
      </c>
      <c r="AL803" s="32" t="s">
        <v>103</v>
      </c>
      <c r="AM803" s="31" t="s">
        <v>103</v>
      </c>
      <c r="AN803" s="33" t="s">
        <v>103</v>
      </c>
      <c r="AO803" s="7">
        <v>0</v>
      </c>
      <c r="AP803" s="31" t="s">
        <v>103</v>
      </c>
      <c r="AQ803" s="7">
        <v>0</v>
      </c>
      <c r="AR803" s="31" t="s">
        <v>103</v>
      </c>
      <c r="AS803" s="7">
        <v>0</v>
      </c>
      <c r="AT803" s="31" t="s">
        <v>103</v>
      </c>
      <c r="AU803" s="7">
        <v>0</v>
      </c>
      <c r="AV803" s="3" t="s">
        <v>103</v>
      </c>
      <c r="AW803" s="7">
        <v>0</v>
      </c>
      <c r="AX803" s="3" t="s">
        <v>103</v>
      </c>
      <c r="AY803" s="7">
        <v>0</v>
      </c>
      <c r="AZ803" s="3" t="s">
        <v>103</v>
      </c>
      <c r="BA803" s="31">
        <v>0</v>
      </c>
      <c r="BB803" s="13" t="s">
        <v>103</v>
      </c>
      <c r="BC803" s="3">
        <f t="shared" si="47"/>
        <v>0</v>
      </c>
      <c r="BD803" s="8">
        <f t="shared" si="49"/>
        <v>704026776.60000002</v>
      </c>
      <c r="BE803" s="43">
        <v>0</v>
      </c>
      <c r="BF803" s="43">
        <v>0</v>
      </c>
      <c r="BG803" s="43">
        <v>0</v>
      </c>
      <c r="BH803" s="43">
        <v>0</v>
      </c>
      <c r="BI803" s="4">
        <v>45291</v>
      </c>
      <c r="BJ803" s="4">
        <v>45291</v>
      </c>
      <c r="BK803" s="183">
        <f t="shared" ca="1" si="48"/>
        <v>-838</v>
      </c>
      <c r="BL803" s="3" t="s">
        <v>106</v>
      </c>
      <c r="BM803" s="3" t="s">
        <v>95</v>
      </c>
      <c r="BN803" s="3" t="s">
        <v>107</v>
      </c>
      <c r="BO803" s="3" t="s">
        <v>7979</v>
      </c>
      <c r="BP803" s="2" t="s">
        <v>889</v>
      </c>
      <c r="BQ803" s="2" t="s">
        <v>109</v>
      </c>
      <c r="BR803" s="4">
        <v>45222</v>
      </c>
      <c r="BS803" s="3" t="s">
        <v>7980</v>
      </c>
      <c r="BT803" s="172">
        <v>45224</v>
      </c>
      <c r="BU803" s="173" t="s">
        <v>7981</v>
      </c>
      <c r="BV803" s="2" t="s">
        <v>7982</v>
      </c>
      <c r="BW803" s="9" t="s">
        <v>113</v>
      </c>
      <c r="BX803" s="10" t="s">
        <v>5424</v>
      </c>
      <c r="BY803" s="9" t="s">
        <v>103</v>
      </c>
      <c r="BZ803" s="9" t="s">
        <v>103</v>
      </c>
      <c r="CA803" s="9" t="s">
        <v>103</v>
      </c>
      <c r="CB803" s="9" t="s">
        <v>103</v>
      </c>
      <c r="CC803" s="9" t="s">
        <v>103</v>
      </c>
      <c r="CD803" s="34" t="s">
        <v>7983</v>
      </c>
      <c r="CE803" s="12">
        <v>45635</v>
      </c>
      <c r="CF803" s="175"/>
      <c r="CG803" s="175"/>
      <c r="CH803" s="182" t="s">
        <v>791</v>
      </c>
      <c r="CI803" s="182" t="s">
        <v>121</v>
      </c>
      <c r="CJ803" s="182" t="s">
        <v>99</v>
      </c>
      <c r="CK803" s="182" t="s">
        <v>792</v>
      </c>
    </row>
    <row r="804" spans="1:89" ht="72" x14ac:dyDescent="0.25">
      <c r="A804" s="140">
        <v>882</v>
      </c>
      <c r="B804" s="2" t="s">
        <v>7984</v>
      </c>
      <c r="C804" s="3" t="s">
        <v>7985</v>
      </c>
      <c r="D804" s="3" t="s">
        <v>482</v>
      </c>
      <c r="E804" s="4">
        <v>45216</v>
      </c>
      <c r="F804" s="2" t="s">
        <v>7986</v>
      </c>
      <c r="G804" s="2" t="s">
        <v>91</v>
      </c>
      <c r="H804" s="11" t="s">
        <v>92</v>
      </c>
      <c r="I804" s="11" t="s">
        <v>93</v>
      </c>
      <c r="J804" s="5">
        <v>1001180736</v>
      </c>
      <c r="K804" s="3">
        <v>4</v>
      </c>
      <c r="L804" s="3" t="s">
        <v>94</v>
      </c>
      <c r="M804" s="3" t="s">
        <v>95</v>
      </c>
      <c r="N804" s="2" t="s">
        <v>7987</v>
      </c>
      <c r="O804" s="2" t="s">
        <v>384</v>
      </c>
      <c r="P804" s="3" t="s">
        <v>98</v>
      </c>
      <c r="Q804" s="3" t="s">
        <v>99</v>
      </c>
      <c r="R804" s="10" t="s">
        <v>1528</v>
      </c>
      <c r="S804" s="10" t="s">
        <v>2663</v>
      </c>
      <c r="T804" s="10">
        <v>79723293</v>
      </c>
      <c r="U804" s="10" t="s">
        <v>7858</v>
      </c>
      <c r="V804" s="10" t="s">
        <v>2664</v>
      </c>
      <c r="W804" s="9" t="s">
        <v>103</v>
      </c>
      <c r="X804" s="9" t="s">
        <v>103</v>
      </c>
      <c r="Y804" s="3" t="s">
        <v>104</v>
      </c>
      <c r="Z804" s="6">
        <v>31117149</v>
      </c>
      <c r="AA804" s="3" t="s">
        <v>103</v>
      </c>
      <c r="AB804" s="3" t="s">
        <v>103</v>
      </c>
      <c r="AC804" s="6">
        <v>12446862</v>
      </c>
      <c r="AD804" s="6" t="s">
        <v>103</v>
      </c>
      <c r="AE804" s="3">
        <v>108423</v>
      </c>
      <c r="AF804" s="3">
        <v>627823</v>
      </c>
      <c r="AG804" s="5">
        <v>2022011000068</v>
      </c>
      <c r="AH804" s="4">
        <v>45224</v>
      </c>
      <c r="AI804" s="4">
        <v>45225</v>
      </c>
      <c r="AJ804" s="31" t="s">
        <v>103</v>
      </c>
      <c r="AK804" s="31" t="s">
        <v>103</v>
      </c>
      <c r="AL804" s="32" t="s">
        <v>103</v>
      </c>
      <c r="AM804" s="31" t="s">
        <v>103</v>
      </c>
      <c r="AN804" s="33" t="s">
        <v>103</v>
      </c>
      <c r="AO804" s="7">
        <v>0</v>
      </c>
      <c r="AP804" s="31" t="s">
        <v>103</v>
      </c>
      <c r="AQ804" s="7">
        <v>0</v>
      </c>
      <c r="AR804" s="31" t="s">
        <v>103</v>
      </c>
      <c r="AS804" s="7">
        <v>0</v>
      </c>
      <c r="AT804" s="31" t="s">
        <v>103</v>
      </c>
      <c r="AU804" s="7">
        <v>0</v>
      </c>
      <c r="AV804" s="3" t="s">
        <v>103</v>
      </c>
      <c r="AW804" s="7">
        <v>0</v>
      </c>
      <c r="AX804" s="3" t="s">
        <v>103</v>
      </c>
      <c r="AY804" s="7">
        <v>0</v>
      </c>
      <c r="AZ804" s="3" t="s">
        <v>103</v>
      </c>
      <c r="BA804" s="31">
        <v>0</v>
      </c>
      <c r="BB804" s="13" t="s">
        <v>103</v>
      </c>
      <c r="BC804" s="3">
        <f t="shared" si="47"/>
        <v>0</v>
      </c>
      <c r="BD804" s="8">
        <f t="shared" si="49"/>
        <v>31117149</v>
      </c>
      <c r="BE804" s="43">
        <v>0</v>
      </c>
      <c r="BF804" s="43">
        <v>0</v>
      </c>
      <c r="BG804" s="43">
        <v>0</v>
      </c>
      <c r="BH804" s="43">
        <v>0</v>
      </c>
      <c r="BI804" s="4">
        <v>45291</v>
      </c>
      <c r="BJ804" s="4">
        <v>45291</v>
      </c>
      <c r="BK804" s="183">
        <f t="shared" ca="1" si="48"/>
        <v>-838</v>
      </c>
      <c r="BL804" s="3" t="s">
        <v>127</v>
      </c>
      <c r="BM804" s="3" t="s">
        <v>95</v>
      </c>
      <c r="BN804" s="3" t="s">
        <v>107</v>
      </c>
      <c r="BO804" s="3" t="s">
        <v>7988</v>
      </c>
      <c r="BP804" s="3">
        <v>0</v>
      </c>
      <c r="BQ804" s="3" t="s">
        <v>109</v>
      </c>
      <c r="BR804" s="4">
        <v>45224</v>
      </c>
      <c r="BS804" s="4" t="s">
        <v>7989</v>
      </c>
      <c r="BT804" s="4">
        <v>45224</v>
      </c>
      <c r="BU804" s="2" t="s">
        <v>7990</v>
      </c>
      <c r="BV804" s="2" t="s">
        <v>131</v>
      </c>
      <c r="BW804" s="9" t="s">
        <v>113</v>
      </c>
      <c r="BX804" s="10" t="s">
        <v>132</v>
      </c>
      <c r="BY804" s="9" t="s">
        <v>103</v>
      </c>
      <c r="BZ804" s="2" t="s">
        <v>502</v>
      </c>
      <c r="CA804" s="3" t="s">
        <v>103</v>
      </c>
      <c r="CB804" s="3" t="s">
        <v>117</v>
      </c>
      <c r="CC804" s="3" t="s">
        <v>7991</v>
      </c>
      <c r="CD804" s="2" t="s">
        <v>7992</v>
      </c>
      <c r="CE804" s="12" t="s">
        <v>103</v>
      </c>
      <c r="CF804" s="175"/>
      <c r="CG804" s="175"/>
      <c r="CH804" s="182" t="s">
        <v>441</v>
      </c>
      <c r="CI804" s="182" t="s">
        <v>246</v>
      </c>
      <c r="CJ804" s="182" t="s">
        <v>99</v>
      </c>
      <c r="CK804" s="182" t="s">
        <v>442</v>
      </c>
    </row>
    <row r="805" spans="1:89" ht="108" x14ac:dyDescent="0.25">
      <c r="A805" s="140">
        <v>795</v>
      </c>
      <c r="B805" s="2" t="s">
        <v>7993</v>
      </c>
      <c r="C805" s="3" t="s">
        <v>7994</v>
      </c>
      <c r="D805" s="3" t="s">
        <v>7995</v>
      </c>
      <c r="E805" s="4">
        <v>45216</v>
      </c>
      <c r="F805" s="2" t="s">
        <v>7996</v>
      </c>
      <c r="G805" s="2" t="s">
        <v>91</v>
      </c>
      <c r="H805" s="11" t="s">
        <v>92</v>
      </c>
      <c r="I805" s="11" t="s">
        <v>93</v>
      </c>
      <c r="J805" s="5">
        <v>93061687</v>
      </c>
      <c r="K805" s="3">
        <v>9</v>
      </c>
      <c r="L805" s="3" t="s">
        <v>94</v>
      </c>
      <c r="M805" s="3" t="s">
        <v>5895</v>
      </c>
      <c r="N805" s="2" t="s">
        <v>7997</v>
      </c>
      <c r="O805" s="2" t="s">
        <v>97</v>
      </c>
      <c r="P805" s="3" t="s">
        <v>98</v>
      </c>
      <c r="Q805" s="3" t="s">
        <v>99</v>
      </c>
      <c r="R805" s="10" t="s">
        <v>653</v>
      </c>
      <c r="S805" s="10" t="s">
        <v>654</v>
      </c>
      <c r="T805" s="2">
        <v>52032888</v>
      </c>
      <c r="U805" s="10" t="s">
        <v>653</v>
      </c>
      <c r="V805" s="11" t="s">
        <v>655</v>
      </c>
      <c r="W805" s="9" t="s">
        <v>103</v>
      </c>
      <c r="X805" s="9" t="s">
        <v>103</v>
      </c>
      <c r="Y805" s="3" t="s">
        <v>104</v>
      </c>
      <c r="Z805" s="6">
        <v>43255379</v>
      </c>
      <c r="AA805" s="3" t="s">
        <v>103</v>
      </c>
      <c r="AB805" s="3" t="s">
        <v>103</v>
      </c>
      <c r="AC805" s="6">
        <v>15634476</v>
      </c>
      <c r="AD805" s="6" t="s">
        <v>103</v>
      </c>
      <c r="AE805" s="3">
        <v>110323</v>
      </c>
      <c r="AF805" s="3">
        <v>618923</v>
      </c>
      <c r="AG805" s="5">
        <v>2022011000068</v>
      </c>
      <c r="AH805" s="4">
        <v>45219</v>
      </c>
      <c r="AI805" s="4">
        <v>45222</v>
      </c>
      <c r="AJ805" s="31" t="s">
        <v>103</v>
      </c>
      <c r="AK805" s="31" t="s">
        <v>103</v>
      </c>
      <c r="AL805" s="32" t="s">
        <v>103</v>
      </c>
      <c r="AM805" s="31" t="s">
        <v>103</v>
      </c>
      <c r="AN805" s="33" t="s">
        <v>103</v>
      </c>
      <c r="AO805" s="7">
        <v>0</v>
      </c>
      <c r="AP805" s="31" t="s">
        <v>103</v>
      </c>
      <c r="AQ805" s="7">
        <v>0</v>
      </c>
      <c r="AR805" s="31" t="s">
        <v>103</v>
      </c>
      <c r="AS805" s="7">
        <v>0</v>
      </c>
      <c r="AT805" s="3" t="s">
        <v>103</v>
      </c>
      <c r="AU805" s="7">
        <v>0</v>
      </c>
      <c r="AV805" s="3" t="s">
        <v>103</v>
      </c>
      <c r="AW805" s="7">
        <v>0</v>
      </c>
      <c r="AX805" s="3" t="s">
        <v>103</v>
      </c>
      <c r="AY805" s="7">
        <v>0</v>
      </c>
      <c r="AZ805" s="3" t="s">
        <v>103</v>
      </c>
      <c r="BA805" s="31">
        <v>0</v>
      </c>
      <c r="BB805" s="13" t="s">
        <v>103</v>
      </c>
      <c r="BC805" s="3">
        <f t="shared" si="47"/>
        <v>0</v>
      </c>
      <c r="BD805" s="8">
        <f t="shared" si="49"/>
        <v>43255379</v>
      </c>
      <c r="BE805" s="43">
        <v>0</v>
      </c>
      <c r="BF805" s="43">
        <v>0</v>
      </c>
      <c r="BG805" s="43">
        <v>0</v>
      </c>
      <c r="BH805" s="43">
        <v>0</v>
      </c>
      <c r="BI805" s="4">
        <v>45291</v>
      </c>
      <c r="BJ805" s="4">
        <v>45291</v>
      </c>
      <c r="BK805" s="183">
        <f t="shared" ca="1" si="48"/>
        <v>-838</v>
      </c>
      <c r="BL805" s="3" t="s">
        <v>127</v>
      </c>
      <c r="BM805" s="3" t="s">
        <v>95</v>
      </c>
      <c r="BN805" s="3" t="s">
        <v>107</v>
      </c>
      <c r="BO805" s="3" t="s">
        <v>7998</v>
      </c>
      <c r="BP805" s="3">
        <v>0</v>
      </c>
      <c r="BQ805" s="2" t="s">
        <v>109</v>
      </c>
      <c r="BR805" s="4">
        <v>45219</v>
      </c>
      <c r="BS805" s="3" t="s">
        <v>7999</v>
      </c>
      <c r="BT805" s="4">
        <v>45222</v>
      </c>
      <c r="BU805" s="2" t="s">
        <v>8000</v>
      </c>
      <c r="BV805" s="2" t="s">
        <v>131</v>
      </c>
      <c r="BW805" s="124" t="s">
        <v>113</v>
      </c>
      <c r="BX805" s="10" t="s">
        <v>132</v>
      </c>
      <c r="BY805" s="9" t="s">
        <v>103</v>
      </c>
      <c r="BZ805" s="11" t="s">
        <v>1289</v>
      </c>
      <c r="CA805" s="2" t="s">
        <v>8001</v>
      </c>
      <c r="CB805" s="3" t="s">
        <v>160</v>
      </c>
      <c r="CC805" s="3" t="s">
        <v>8002</v>
      </c>
      <c r="CD805" s="2" t="s">
        <v>8003</v>
      </c>
      <c r="CE805" s="12" t="s">
        <v>103</v>
      </c>
      <c r="CF805" s="175"/>
      <c r="CG805" s="175"/>
      <c r="CH805" s="182" t="s">
        <v>245</v>
      </c>
      <c r="CI805" s="182" t="s">
        <v>246</v>
      </c>
      <c r="CJ805" s="182" t="s">
        <v>99</v>
      </c>
      <c r="CK805" s="182" t="s">
        <v>247</v>
      </c>
    </row>
    <row r="806" spans="1:89" ht="72" x14ac:dyDescent="0.25">
      <c r="A806" s="140">
        <v>675</v>
      </c>
      <c r="B806" s="29" t="s">
        <v>8004</v>
      </c>
      <c r="C806" s="3" t="s">
        <v>8005</v>
      </c>
      <c r="D806" s="3" t="s">
        <v>250</v>
      </c>
      <c r="E806" s="4">
        <v>45216</v>
      </c>
      <c r="F806" s="2" t="s">
        <v>8006</v>
      </c>
      <c r="G806" s="2" t="s">
        <v>91</v>
      </c>
      <c r="H806" s="11" t="s">
        <v>1452</v>
      </c>
      <c r="I806" s="2" t="s">
        <v>1453</v>
      </c>
      <c r="J806" s="5">
        <v>860006543</v>
      </c>
      <c r="K806" s="3">
        <v>5</v>
      </c>
      <c r="L806" s="3" t="s">
        <v>1735</v>
      </c>
      <c r="M806" s="3" t="s">
        <v>95</v>
      </c>
      <c r="N806" s="2" t="s">
        <v>8007</v>
      </c>
      <c r="O806" s="2" t="s">
        <v>253</v>
      </c>
      <c r="P806" s="3" t="s">
        <v>592</v>
      </c>
      <c r="Q806" s="3" t="s">
        <v>247</v>
      </c>
      <c r="R806" s="10" t="s">
        <v>238</v>
      </c>
      <c r="S806" s="10" t="s">
        <v>592</v>
      </c>
      <c r="T806" s="10">
        <v>52272737</v>
      </c>
      <c r="U806" s="11" t="s">
        <v>238</v>
      </c>
      <c r="V806" s="9" t="s">
        <v>103</v>
      </c>
      <c r="W806" s="9" t="s">
        <v>103</v>
      </c>
      <c r="X806" s="9" t="s">
        <v>103</v>
      </c>
      <c r="Y806" s="3" t="s">
        <v>104</v>
      </c>
      <c r="Z806" s="6">
        <v>5000000000</v>
      </c>
      <c r="AA806" s="3" t="s">
        <v>103</v>
      </c>
      <c r="AB806" s="3" t="s">
        <v>103</v>
      </c>
      <c r="AC806" s="6" t="s">
        <v>103</v>
      </c>
      <c r="AD806" s="6" t="s">
        <v>103</v>
      </c>
      <c r="AE806" s="3">
        <v>112523</v>
      </c>
      <c r="AF806" s="3">
        <v>620523</v>
      </c>
      <c r="AG806" s="5">
        <v>2022011000068</v>
      </c>
      <c r="AH806" s="4">
        <v>45222</v>
      </c>
      <c r="AI806" s="25">
        <v>45223</v>
      </c>
      <c r="AJ806" s="31" t="s">
        <v>103</v>
      </c>
      <c r="AK806" s="31" t="s">
        <v>103</v>
      </c>
      <c r="AL806" s="32" t="s">
        <v>103</v>
      </c>
      <c r="AM806" s="31" t="s">
        <v>103</v>
      </c>
      <c r="AN806" s="33" t="s">
        <v>103</v>
      </c>
      <c r="AO806" s="7">
        <v>0</v>
      </c>
      <c r="AP806" s="31" t="s">
        <v>103</v>
      </c>
      <c r="AQ806" s="7">
        <v>0</v>
      </c>
      <c r="AR806" s="31" t="s">
        <v>103</v>
      </c>
      <c r="AS806" s="7">
        <v>0</v>
      </c>
      <c r="AT806" s="31" t="s">
        <v>103</v>
      </c>
      <c r="AU806" s="7">
        <v>0</v>
      </c>
      <c r="AV806" s="3" t="s">
        <v>103</v>
      </c>
      <c r="AW806" s="7">
        <v>0</v>
      </c>
      <c r="AX806" s="3" t="s">
        <v>103</v>
      </c>
      <c r="AY806" s="7">
        <v>0</v>
      </c>
      <c r="AZ806" s="3" t="s">
        <v>103</v>
      </c>
      <c r="BA806" s="31">
        <v>0</v>
      </c>
      <c r="BB806" s="13" t="s">
        <v>103</v>
      </c>
      <c r="BC806" s="3">
        <f t="shared" si="47"/>
        <v>0</v>
      </c>
      <c r="BD806" s="8">
        <f t="shared" si="49"/>
        <v>5000000000</v>
      </c>
      <c r="BE806" s="43">
        <v>0</v>
      </c>
      <c r="BF806" s="43">
        <v>0</v>
      </c>
      <c r="BG806" s="43">
        <v>0</v>
      </c>
      <c r="BH806" s="43">
        <v>0</v>
      </c>
      <c r="BI806" s="4">
        <v>45278</v>
      </c>
      <c r="BJ806" s="4">
        <v>45278</v>
      </c>
      <c r="BK806" s="183">
        <f t="shared" ca="1" si="48"/>
        <v>-851</v>
      </c>
      <c r="BL806" s="3" t="s">
        <v>106</v>
      </c>
      <c r="BM806" s="3" t="s">
        <v>5514</v>
      </c>
      <c r="BN806" s="2" t="s">
        <v>4464</v>
      </c>
      <c r="BO806" s="2" t="s">
        <v>8008</v>
      </c>
      <c r="BP806" s="2" t="s">
        <v>206</v>
      </c>
      <c r="BQ806" s="2" t="s">
        <v>158</v>
      </c>
      <c r="BR806" s="4">
        <v>45222</v>
      </c>
      <c r="BS806" s="2" t="s">
        <v>8009</v>
      </c>
      <c r="BT806" s="4">
        <v>45222</v>
      </c>
      <c r="BU806" s="34" t="s">
        <v>8010</v>
      </c>
      <c r="BV806" s="2" t="s">
        <v>8011</v>
      </c>
      <c r="BW806" s="9" t="s">
        <v>113</v>
      </c>
      <c r="BX806" s="10" t="s">
        <v>132</v>
      </c>
      <c r="BY806" s="9" t="s">
        <v>103</v>
      </c>
      <c r="BZ806" s="9" t="s">
        <v>103</v>
      </c>
      <c r="CA806" s="9" t="s">
        <v>103</v>
      </c>
      <c r="CB806" s="9" t="s">
        <v>103</v>
      </c>
      <c r="CC806" s="9" t="s">
        <v>103</v>
      </c>
      <c r="CD806" s="34" t="s">
        <v>8012</v>
      </c>
      <c r="CE806" s="12">
        <v>45786</v>
      </c>
      <c r="CF806" s="175"/>
      <c r="CG806" s="175"/>
      <c r="CH806" s="182" t="s">
        <v>245</v>
      </c>
      <c r="CI806" s="182" t="s">
        <v>246</v>
      </c>
      <c r="CJ806" s="182" t="s">
        <v>99</v>
      </c>
      <c r="CK806" s="182" t="s">
        <v>247</v>
      </c>
    </row>
    <row r="807" spans="1:89" ht="72" x14ac:dyDescent="0.25">
      <c r="A807" s="140">
        <v>565</v>
      </c>
      <c r="B807" s="2" t="s">
        <v>8013</v>
      </c>
      <c r="C807" s="3" t="s">
        <v>8014</v>
      </c>
      <c r="D807" s="3" t="s">
        <v>1408</v>
      </c>
      <c r="E807" s="4">
        <v>45217</v>
      </c>
      <c r="F807" s="2" t="s">
        <v>8015</v>
      </c>
      <c r="G807" s="2" t="s">
        <v>91</v>
      </c>
      <c r="H807" s="11" t="s">
        <v>92</v>
      </c>
      <c r="I807" s="11" t="s">
        <v>93</v>
      </c>
      <c r="J807" s="5">
        <v>1020759554</v>
      </c>
      <c r="K807" s="3">
        <v>0</v>
      </c>
      <c r="L807" s="3" t="s">
        <v>94</v>
      </c>
      <c r="M807" s="3" t="s">
        <v>95</v>
      </c>
      <c r="N807" s="2" t="s">
        <v>8016</v>
      </c>
      <c r="O807" s="2" t="s">
        <v>97</v>
      </c>
      <c r="P807" s="3" t="s">
        <v>98</v>
      </c>
      <c r="Q807" s="3" t="s">
        <v>99</v>
      </c>
      <c r="R807" s="10" t="s">
        <v>783</v>
      </c>
      <c r="S807" s="2" t="s">
        <v>8017</v>
      </c>
      <c r="T807" s="2">
        <v>52021909</v>
      </c>
      <c r="U807" s="10" t="s">
        <v>783</v>
      </c>
      <c r="V807" s="9" t="s">
        <v>103</v>
      </c>
      <c r="W807" s="9" t="s">
        <v>103</v>
      </c>
      <c r="X807" s="9" t="s">
        <v>103</v>
      </c>
      <c r="Y807" s="3" t="s">
        <v>104</v>
      </c>
      <c r="Z807" s="6">
        <v>23649020</v>
      </c>
      <c r="AA807" s="3" t="s">
        <v>103</v>
      </c>
      <c r="AB807" s="3" t="s">
        <v>103</v>
      </c>
      <c r="AC807" s="6">
        <v>8652088</v>
      </c>
      <c r="AD807" s="6" t="s">
        <v>103</v>
      </c>
      <c r="AE807" s="3">
        <v>111823</v>
      </c>
      <c r="AF807" s="3">
        <v>620723</v>
      </c>
      <c r="AG807" s="5">
        <v>2022011000049</v>
      </c>
      <c r="AH807" s="4">
        <v>45222</v>
      </c>
      <c r="AI807" s="4">
        <v>45229</v>
      </c>
      <c r="AJ807" s="31" t="s">
        <v>103</v>
      </c>
      <c r="AK807" s="31" t="s">
        <v>103</v>
      </c>
      <c r="AL807" s="32" t="s">
        <v>103</v>
      </c>
      <c r="AM807" s="31" t="s">
        <v>103</v>
      </c>
      <c r="AN807" s="33" t="s">
        <v>103</v>
      </c>
      <c r="AO807" s="7">
        <v>0</v>
      </c>
      <c r="AP807" s="31" t="s">
        <v>103</v>
      </c>
      <c r="AQ807" s="7">
        <v>0</v>
      </c>
      <c r="AR807" s="31" t="s">
        <v>103</v>
      </c>
      <c r="AS807" s="7">
        <v>0</v>
      </c>
      <c r="AT807" s="31" t="s">
        <v>103</v>
      </c>
      <c r="AU807" s="7">
        <v>0</v>
      </c>
      <c r="AV807" s="3" t="s">
        <v>103</v>
      </c>
      <c r="AW807" s="7">
        <v>0</v>
      </c>
      <c r="AX807" s="3" t="s">
        <v>103</v>
      </c>
      <c r="AY807" s="7">
        <v>0</v>
      </c>
      <c r="AZ807" s="3" t="s">
        <v>103</v>
      </c>
      <c r="BA807" s="31">
        <v>0</v>
      </c>
      <c r="BB807" s="13" t="s">
        <v>103</v>
      </c>
      <c r="BC807" s="3">
        <f t="shared" si="47"/>
        <v>0</v>
      </c>
      <c r="BD807" s="8">
        <f t="shared" si="49"/>
        <v>23649020</v>
      </c>
      <c r="BE807" s="43">
        <v>0</v>
      </c>
      <c r="BF807" s="43">
        <v>0</v>
      </c>
      <c r="BG807" s="43">
        <v>0</v>
      </c>
      <c r="BH807" s="43">
        <v>0</v>
      </c>
      <c r="BI807" s="4">
        <v>45291</v>
      </c>
      <c r="BJ807" s="4">
        <v>45291</v>
      </c>
      <c r="BK807" s="183">
        <f t="shared" ca="1" si="48"/>
        <v>-838</v>
      </c>
      <c r="BL807" s="3" t="s">
        <v>127</v>
      </c>
      <c r="BM807" s="3" t="s">
        <v>95</v>
      </c>
      <c r="BN807" s="3" t="s">
        <v>107</v>
      </c>
      <c r="BO807" s="3" t="s">
        <v>8018</v>
      </c>
      <c r="BP807" s="3">
        <v>0</v>
      </c>
      <c r="BQ807" s="2" t="s">
        <v>109</v>
      </c>
      <c r="BR807" s="4">
        <v>45223</v>
      </c>
      <c r="BS807" s="3" t="s">
        <v>8019</v>
      </c>
      <c r="BT807" s="4">
        <v>45229</v>
      </c>
      <c r="BU807" s="2" t="s">
        <v>8020</v>
      </c>
      <c r="BV807" s="2" t="s">
        <v>131</v>
      </c>
      <c r="BW807" s="9" t="s">
        <v>113</v>
      </c>
      <c r="BX807" s="10" t="s">
        <v>132</v>
      </c>
      <c r="BY807" s="9" t="s">
        <v>103</v>
      </c>
      <c r="BZ807" s="2" t="s">
        <v>8021</v>
      </c>
      <c r="CA807" s="3" t="s">
        <v>103</v>
      </c>
      <c r="CB807" s="3" t="s">
        <v>160</v>
      </c>
      <c r="CC807" s="3" t="s">
        <v>8022</v>
      </c>
      <c r="CD807" s="2" t="s">
        <v>8023</v>
      </c>
      <c r="CE807" s="12" t="s">
        <v>103</v>
      </c>
      <c r="CF807" s="175"/>
      <c r="CG807" s="175"/>
      <c r="CH807" s="182" t="s">
        <v>791</v>
      </c>
      <c r="CI807" s="182" t="s">
        <v>121</v>
      </c>
      <c r="CJ807" s="182" t="s">
        <v>99</v>
      </c>
      <c r="CK807" s="182" t="s">
        <v>792</v>
      </c>
    </row>
    <row r="808" spans="1:89" ht="90" x14ac:dyDescent="0.25">
      <c r="A808" s="140">
        <v>818</v>
      </c>
      <c r="B808" s="29" t="s">
        <v>8024</v>
      </c>
      <c r="C808" s="2" t="s">
        <v>8025</v>
      </c>
      <c r="D808" s="3" t="s">
        <v>89</v>
      </c>
      <c r="E808" s="4">
        <v>45218</v>
      </c>
      <c r="F808" s="2" t="s">
        <v>8026</v>
      </c>
      <c r="G808" s="2" t="s">
        <v>91</v>
      </c>
      <c r="H808" s="2" t="s">
        <v>6202</v>
      </c>
      <c r="I808" s="2" t="s">
        <v>1453</v>
      </c>
      <c r="J808" s="5">
        <v>901632088</v>
      </c>
      <c r="K808" s="3">
        <v>8</v>
      </c>
      <c r="L808" s="31" t="s">
        <v>1735</v>
      </c>
      <c r="M808" s="3" t="s">
        <v>95</v>
      </c>
      <c r="N808" s="2" t="s">
        <v>8027</v>
      </c>
      <c r="O808" s="2" t="s">
        <v>253</v>
      </c>
      <c r="P808" s="3" t="s">
        <v>592</v>
      </c>
      <c r="Q808" s="3" t="s">
        <v>247</v>
      </c>
      <c r="R808" s="10" t="s">
        <v>385</v>
      </c>
      <c r="S808" s="2" t="s">
        <v>386</v>
      </c>
      <c r="T808" s="2">
        <v>52517142</v>
      </c>
      <c r="U808" s="2" t="s">
        <v>385</v>
      </c>
      <c r="V808" s="9" t="s">
        <v>103</v>
      </c>
      <c r="W808" s="9" t="s">
        <v>103</v>
      </c>
      <c r="X808" s="9" t="s">
        <v>103</v>
      </c>
      <c r="Y808" s="3" t="s">
        <v>104</v>
      </c>
      <c r="Z808" s="6">
        <v>370000000</v>
      </c>
      <c r="AA808" s="63">
        <v>350000000</v>
      </c>
      <c r="AB808" s="63">
        <v>20000000</v>
      </c>
      <c r="AC808" s="3" t="s">
        <v>103</v>
      </c>
      <c r="AD808" s="6" t="s">
        <v>103</v>
      </c>
      <c r="AE808" s="3">
        <v>101023</v>
      </c>
      <c r="AF808" s="3">
        <v>654923</v>
      </c>
      <c r="AG808" s="5">
        <v>2022011000057</v>
      </c>
      <c r="AH808" s="4">
        <v>45239</v>
      </c>
      <c r="AI808" s="4">
        <v>45245</v>
      </c>
      <c r="AJ808" s="31" t="s">
        <v>103</v>
      </c>
      <c r="AK808" s="31" t="s">
        <v>103</v>
      </c>
      <c r="AL808" s="32" t="s">
        <v>103</v>
      </c>
      <c r="AM808" s="31" t="s">
        <v>103</v>
      </c>
      <c r="AN808" s="33" t="s">
        <v>103</v>
      </c>
      <c r="AO808" s="7">
        <v>0</v>
      </c>
      <c r="AP808" s="31" t="s">
        <v>103</v>
      </c>
      <c r="AQ808" s="7">
        <v>0</v>
      </c>
      <c r="AR808" s="31" t="s">
        <v>103</v>
      </c>
      <c r="AS808" s="7">
        <v>0</v>
      </c>
      <c r="AT808" s="31" t="s">
        <v>103</v>
      </c>
      <c r="AU808" s="7">
        <v>0</v>
      </c>
      <c r="AV808" s="3" t="s">
        <v>103</v>
      </c>
      <c r="AW808" s="7">
        <v>0</v>
      </c>
      <c r="AX808" s="3" t="s">
        <v>103</v>
      </c>
      <c r="AY808" s="7">
        <v>0</v>
      </c>
      <c r="AZ808" s="3" t="s">
        <v>103</v>
      </c>
      <c r="BA808" s="31">
        <v>0</v>
      </c>
      <c r="BB808" s="13" t="s">
        <v>103</v>
      </c>
      <c r="BC808" s="3">
        <f t="shared" si="47"/>
        <v>0</v>
      </c>
      <c r="BD808" s="8">
        <f t="shared" si="49"/>
        <v>370000000</v>
      </c>
      <c r="BE808" s="43">
        <v>0</v>
      </c>
      <c r="BF808" s="43">
        <v>0</v>
      </c>
      <c r="BG808" s="43">
        <v>0</v>
      </c>
      <c r="BH808" s="43">
        <v>0</v>
      </c>
      <c r="BI808" s="4">
        <v>45291</v>
      </c>
      <c r="BJ808" s="4">
        <v>45291</v>
      </c>
      <c r="BK808" s="183">
        <f t="shared" ca="1" si="48"/>
        <v>-838</v>
      </c>
      <c r="BL808" s="3" t="s">
        <v>127</v>
      </c>
      <c r="BM808" s="3" t="s">
        <v>95</v>
      </c>
      <c r="BN808" s="2" t="s">
        <v>4464</v>
      </c>
      <c r="BO808" s="2" t="s">
        <v>8028</v>
      </c>
      <c r="BP808" s="3">
        <v>0</v>
      </c>
      <c r="BQ808" s="2" t="s">
        <v>109</v>
      </c>
      <c r="BR808" s="4">
        <v>45240</v>
      </c>
      <c r="BS808" s="2" t="s">
        <v>8029</v>
      </c>
      <c r="BT808" s="4">
        <v>45244</v>
      </c>
      <c r="BU808" s="35" t="s">
        <v>7924</v>
      </c>
      <c r="BV808" s="2" t="s">
        <v>8030</v>
      </c>
      <c r="BW808" s="9" t="s">
        <v>113</v>
      </c>
      <c r="BX808" s="3" t="s">
        <v>7566</v>
      </c>
      <c r="BY808" s="9" t="s">
        <v>103</v>
      </c>
      <c r="BZ808" s="9" t="s">
        <v>103</v>
      </c>
      <c r="CA808" s="9" t="s">
        <v>103</v>
      </c>
      <c r="CB808" s="38" t="s">
        <v>103</v>
      </c>
      <c r="CC808" s="38" t="s">
        <v>103</v>
      </c>
      <c r="CD808" s="2" t="s">
        <v>8031</v>
      </c>
      <c r="CE808" s="12">
        <v>45460</v>
      </c>
      <c r="CF808" s="175"/>
      <c r="CG808" s="175"/>
      <c r="CH808" s="182" t="s">
        <v>245</v>
      </c>
      <c r="CI808" s="182" t="s">
        <v>246</v>
      </c>
      <c r="CJ808" s="182" t="s">
        <v>99</v>
      </c>
      <c r="CK808" s="182" t="s">
        <v>247</v>
      </c>
    </row>
    <row r="809" spans="1:89" ht="72" x14ac:dyDescent="0.25">
      <c r="A809" s="140">
        <v>922</v>
      </c>
      <c r="B809" s="2" t="s">
        <v>8032</v>
      </c>
      <c r="C809" s="3" t="s">
        <v>8033</v>
      </c>
      <c r="D809" s="3" t="s">
        <v>1408</v>
      </c>
      <c r="E809" s="4">
        <v>45218</v>
      </c>
      <c r="F809" s="2" t="s">
        <v>8034</v>
      </c>
      <c r="G809" s="2" t="s">
        <v>91</v>
      </c>
      <c r="H809" s="11" t="s">
        <v>92</v>
      </c>
      <c r="I809" s="11" t="s">
        <v>93</v>
      </c>
      <c r="J809" s="5">
        <v>16738760</v>
      </c>
      <c r="K809" s="3">
        <v>6</v>
      </c>
      <c r="L809" s="3" t="s">
        <v>94</v>
      </c>
      <c r="M809" s="3" t="s">
        <v>95</v>
      </c>
      <c r="N809" s="2" t="s">
        <v>8035</v>
      </c>
      <c r="O809" s="2" t="s">
        <v>97</v>
      </c>
      <c r="P809" s="3" t="s">
        <v>98</v>
      </c>
      <c r="Q809" s="3" t="s">
        <v>99</v>
      </c>
      <c r="R809" s="10" t="s">
        <v>8036</v>
      </c>
      <c r="S809" s="2" t="s">
        <v>6225</v>
      </c>
      <c r="T809" s="2">
        <v>79649197</v>
      </c>
      <c r="U809" s="2" t="s">
        <v>8036</v>
      </c>
      <c r="V809" s="9" t="s">
        <v>103</v>
      </c>
      <c r="W809" s="9" t="s">
        <v>103</v>
      </c>
      <c r="X809" s="9" t="s">
        <v>103</v>
      </c>
      <c r="Y809" s="3" t="s">
        <v>104</v>
      </c>
      <c r="Z809" s="6">
        <v>57265674</v>
      </c>
      <c r="AA809" s="3" t="s">
        <v>103</v>
      </c>
      <c r="AB809" s="3" t="s">
        <v>103</v>
      </c>
      <c r="AC809" s="6">
        <v>23860701</v>
      </c>
      <c r="AD809" s="6" t="s">
        <v>103</v>
      </c>
      <c r="AE809" s="3">
        <v>112323</v>
      </c>
      <c r="AF809" s="3">
        <v>620623</v>
      </c>
      <c r="AG809" s="5">
        <v>2022011000068</v>
      </c>
      <c r="AH809" s="4">
        <v>45222</v>
      </c>
      <c r="AI809" s="4">
        <v>45223</v>
      </c>
      <c r="AJ809" s="31" t="s">
        <v>103</v>
      </c>
      <c r="AK809" s="31" t="s">
        <v>103</v>
      </c>
      <c r="AL809" s="32" t="s">
        <v>103</v>
      </c>
      <c r="AM809" s="31" t="s">
        <v>103</v>
      </c>
      <c r="AN809" s="33" t="s">
        <v>103</v>
      </c>
      <c r="AO809" s="7">
        <v>0</v>
      </c>
      <c r="AP809" s="31" t="s">
        <v>103</v>
      </c>
      <c r="AQ809" s="7">
        <v>0</v>
      </c>
      <c r="AR809" s="31" t="s">
        <v>103</v>
      </c>
      <c r="AS809" s="7">
        <v>0</v>
      </c>
      <c r="AT809" s="31" t="s">
        <v>103</v>
      </c>
      <c r="AU809" s="7">
        <v>0</v>
      </c>
      <c r="AV809" s="3" t="s">
        <v>103</v>
      </c>
      <c r="AW809" s="7">
        <v>0</v>
      </c>
      <c r="AX809" s="3" t="s">
        <v>103</v>
      </c>
      <c r="AY809" s="7">
        <v>0</v>
      </c>
      <c r="AZ809" s="3" t="s">
        <v>103</v>
      </c>
      <c r="BA809" s="31">
        <v>0</v>
      </c>
      <c r="BB809" s="13" t="s">
        <v>103</v>
      </c>
      <c r="BC809" s="3">
        <f t="shared" si="47"/>
        <v>0</v>
      </c>
      <c r="BD809" s="8">
        <f t="shared" si="49"/>
        <v>57265674</v>
      </c>
      <c r="BE809" s="43">
        <v>0</v>
      </c>
      <c r="BF809" s="43">
        <v>0</v>
      </c>
      <c r="BG809" s="43">
        <v>0</v>
      </c>
      <c r="BH809" s="43">
        <v>0</v>
      </c>
      <c r="BI809" s="4">
        <v>45291</v>
      </c>
      <c r="BJ809" s="4">
        <v>45291</v>
      </c>
      <c r="BK809" s="183">
        <f t="shared" ca="1" si="48"/>
        <v>-838</v>
      </c>
      <c r="BL809" s="3" t="s">
        <v>127</v>
      </c>
      <c r="BM809" s="3" t="s">
        <v>95</v>
      </c>
      <c r="BN809" s="3" t="s">
        <v>107</v>
      </c>
      <c r="BO809" s="3" t="s">
        <v>8037</v>
      </c>
      <c r="BP809" s="3">
        <v>0</v>
      </c>
      <c r="BQ809" s="2" t="s">
        <v>109</v>
      </c>
      <c r="BR809" s="4">
        <v>45222</v>
      </c>
      <c r="BS809" s="3" t="s">
        <v>8038</v>
      </c>
      <c r="BT809" s="4">
        <v>45223</v>
      </c>
      <c r="BU809" s="2" t="s">
        <v>8039</v>
      </c>
      <c r="BV809" s="2" t="s">
        <v>131</v>
      </c>
      <c r="BW809" s="9" t="s">
        <v>113</v>
      </c>
      <c r="BX809" s="10" t="s">
        <v>132</v>
      </c>
      <c r="BY809" s="9" t="s">
        <v>103</v>
      </c>
      <c r="BZ809" s="2" t="s">
        <v>502</v>
      </c>
      <c r="CA809" s="3" t="s">
        <v>103</v>
      </c>
      <c r="CB809" s="3" t="s">
        <v>160</v>
      </c>
      <c r="CC809" s="78" t="s">
        <v>8040</v>
      </c>
      <c r="CD809" s="2" t="s">
        <v>8041</v>
      </c>
      <c r="CE809" s="12" t="s">
        <v>103</v>
      </c>
      <c r="CF809" s="175"/>
      <c r="CG809" s="175"/>
      <c r="CH809" s="182" t="s">
        <v>441</v>
      </c>
      <c r="CI809" s="182" t="s">
        <v>246</v>
      </c>
      <c r="CJ809" s="182" t="s">
        <v>99</v>
      </c>
      <c r="CK809" s="182" t="s">
        <v>442</v>
      </c>
    </row>
    <row r="810" spans="1:89" ht="72" x14ac:dyDescent="0.25">
      <c r="A810" s="140">
        <v>762</v>
      </c>
      <c r="B810" s="2" t="s">
        <v>8042</v>
      </c>
      <c r="C810" s="3" t="s">
        <v>8043</v>
      </c>
      <c r="D810" s="3" t="s">
        <v>165</v>
      </c>
      <c r="E810" s="4">
        <v>45218</v>
      </c>
      <c r="F810" s="2" t="s">
        <v>8044</v>
      </c>
      <c r="G810" s="2" t="s">
        <v>91</v>
      </c>
      <c r="H810" s="11" t="s">
        <v>92</v>
      </c>
      <c r="I810" s="11" t="s">
        <v>93</v>
      </c>
      <c r="J810" s="5">
        <v>1020845356</v>
      </c>
      <c r="K810" s="3">
        <v>7</v>
      </c>
      <c r="L810" s="3" t="s">
        <v>94</v>
      </c>
      <c r="M810" s="3" t="s">
        <v>95</v>
      </c>
      <c r="N810" s="2" t="s">
        <v>8045</v>
      </c>
      <c r="O810" s="2" t="s">
        <v>97</v>
      </c>
      <c r="P810" s="3" t="s">
        <v>98</v>
      </c>
      <c r="Q810" s="3" t="s">
        <v>99</v>
      </c>
      <c r="R810" s="10" t="s">
        <v>238</v>
      </c>
      <c r="S810" s="2" t="s">
        <v>1529</v>
      </c>
      <c r="T810" s="26">
        <v>79326990</v>
      </c>
      <c r="U810" s="10" t="s">
        <v>1004</v>
      </c>
      <c r="V810" s="9" t="s">
        <v>103</v>
      </c>
      <c r="W810" s="3" t="s">
        <v>1399</v>
      </c>
      <c r="X810" s="10" t="s">
        <v>1400</v>
      </c>
      <c r="Y810" s="3" t="s">
        <v>104</v>
      </c>
      <c r="Z810" s="6">
        <v>8727974</v>
      </c>
      <c r="AA810" s="3" t="s">
        <v>103</v>
      </c>
      <c r="AB810" s="3" t="s">
        <v>103</v>
      </c>
      <c r="AC810" s="6">
        <v>3794773</v>
      </c>
      <c r="AD810" s="6" t="s">
        <v>103</v>
      </c>
      <c r="AE810" s="3" t="s">
        <v>8046</v>
      </c>
      <c r="AF810" s="3">
        <v>626723</v>
      </c>
      <c r="AG810" s="5">
        <v>2022011000068</v>
      </c>
      <c r="AH810" s="4">
        <v>45224</v>
      </c>
      <c r="AI810" s="4">
        <v>45225</v>
      </c>
      <c r="AJ810" s="31" t="s">
        <v>103</v>
      </c>
      <c r="AK810" s="31" t="s">
        <v>103</v>
      </c>
      <c r="AL810" s="32" t="s">
        <v>103</v>
      </c>
      <c r="AM810" s="31" t="s">
        <v>103</v>
      </c>
      <c r="AN810" s="33" t="s">
        <v>103</v>
      </c>
      <c r="AO810" s="7">
        <v>0</v>
      </c>
      <c r="AP810" s="31" t="s">
        <v>103</v>
      </c>
      <c r="AQ810" s="7">
        <v>0</v>
      </c>
      <c r="AR810" s="31" t="s">
        <v>103</v>
      </c>
      <c r="AS810" s="7">
        <v>0</v>
      </c>
      <c r="AT810" s="31" t="s">
        <v>103</v>
      </c>
      <c r="AU810" s="7">
        <v>0</v>
      </c>
      <c r="AV810" s="3" t="s">
        <v>103</v>
      </c>
      <c r="AW810" s="7">
        <v>0</v>
      </c>
      <c r="AX810" s="3" t="s">
        <v>103</v>
      </c>
      <c r="AY810" s="7">
        <v>0</v>
      </c>
      <c r="AZ810" s="3" t="s">
        <v>103</v>
      </c>
      <c r="BA810" s="31">
        <v>0</v>
      </c>
      <c r="BB810" s="13" t="s">
        <v>103</v>
      </c>
      <c r="BC810" s="3">
        <f t="shared" si="47"/>
        <v>0</v>
      </c>
      <c r="BD810" s="8">
        <f t="shared" si="49"/>
        <v>8727974</v>
      </c>
      <c r="BE810" s="43">
        <v>0</v>
      </c>
      <c r="BF810" s="43">
        <v>0</v>
      </c>
      <c r="BG810" s="43">
        <v>0</v>
      </c>
      <c r="BH810" s="43">
        <v>0</v>
      </c>
      <c r="BI810" s="4">
        <v>45291</v>
      </c>
      <c r="BJ810" s="4">
        <v>45291</v>
      </c>
      <c r="BK810" s="183">
        <f t="shared" ca="1" si="48"/>
        <v>-838</v>
      </c>
      <c r="BL810" s="3" t="s">
        <v>127</v>
      </c>
      <c r="BM810" s="3" t="s">
        <v>95</v>
      </c>
      <c r="BN810" s="3" t="s">
        <v>107</v>
      </c>
      <c r="BO810" s="3" t="s">
        <v>8047</v>
      </c>
      <c r="BP810" s="3">
        <v>0</v>
      </c>
      <c r="BQ810" s="3" t="s">
        <v>109</v>
      </c>
      <c r="BR810" s="4">
        <v>45223</v>
      </c>
      <c r="BS810" s="3" t="s">
        <v>8048</v>
      </c>
      <c r="BT810" s="4">
        <v>45224</v>
      </c>
      <c r="BU810" s="2" t="s">
        <v>8049</v>
      </c>
      <c r="BV810" s="2" t="s">
        <v>131</v>
      </c>
      <c r="BW810" s="9" t="s">
        <v>113</v>
      </c>
      <c r="BX810" s="10" t="s">
        <v>132</v>
      </c>
      <c r="BY810" s="9" t="s">
        <v>103</v>
      </c>
      <c r="BZ810" s="10" t="s">
        <v>2840</v>
      </c>
      <c r="CA810" s="3" t="s">
        <v>1266</v>
      </c>
      <c r="CB810" s="3" t="s">
        <v>117</v>
      </c>
      <c r="CC810" s="3" t="s">
        <v>8050</v>
      </c>
      <c r="CD810" s="2" t="s">
        <v>8051</v>
      </c>
      <c r="CE810" s="12" t="s">
        <v>103</v>
      </c>
      <c r="CF810" s="175"/>
      <c r="CG810" s="175"/>
      <c r="CH810" s="182" t="s">
        <v>1055</v>
      </c>
      <c r="CI810" s="182" t="s">
        <v>246</v>
      </c>
      <c r="CJ810" s="182" t="s">
        <v>727</v>
      </c>
      <c r="CK810" s="182" t="s">
        <v>727</v>
      </c>
    </row>
    <row r="811" spans="1:89" ht="72" x14ac:dyDescent="0.25">
      <c r="A811" s="140">
        <v>937</v>
      </c>
      <c r="B811" s="2" t="s">
        <v>8052</v>
      </c>
      <c r="C811" s="3" t="s">
        <v>8053</v>
      </c>
      <c r="D811" s="3" t="s">
        <v>165</v>
      </c>
      <c r="E811" s="4">
        <v>45219</v>
      </c>
      <c r="F811" s="2" t="s">
        <v>8054</v>
      </c>
      <c r="G811" s="2" t="s">
        <v>91</v>
      </c>
      <c r="H811" s="11" t="s">
        <v>92</v>
      </c>
      <c r="I811" s="11" t="s">
        <v>93</v>
      </c>
      <c r="J811" s="5">
        <v>1001190830</v>
      </c>
      <c r="K811" s="3">
        <v>5</v>
      </c>
      <c r="L811" s="3" t="s">
        <v>94</v>
      </c>
      <c r="M811" s="3" t="s">
        <v>95</v>
      </c>
      <c r="N811" s="2" t="s">
        <v>8055</v>
      </c>
      <c r="O811" s="2" t="s">
        <v>384</v>
      </c>
      <c r="P811" s="3" t="s">
        <v>98</v>
      </c>
      <c r="Q811" s="3" t="s">
        <v>99</v>
      </c>
      <c r="R811" s="10" t="s">
        <v>2937</v>
      </c>
      <c r="S811" s="2" t="s">
        <v>2938</v>
      </c>
      <c r="T811" s="2">
        <v>52818254</v>
      </c>
      <c r="U811" s="2" t="s">
        <v>2939</v>
      </c>
      <c r="V811" s="9" t="s">
        <v>103</v>
      </c>
      <c r="W811" s="9" t="s">
        <v>103</v>
      </c>
      <c r="X811" s="9" t="s">
        <v>103</v>
      </c>
      <c r="Y811" s="3" t="s">
        <v>104</v>
      </c>
      <c r="Z811" s="6">
        <v>9107454</v>
      </c>
      <c r="AA811" s="3" t="s">
        <v>103</v>
      </c>
      <c r="AB811" s="3" t="s">
        <v>103</v>
      </c>
      <c r="AC811" s="6">
        <v>3035818</v>
      </c>
      <c r="AD811" s="6" t="s">
        <v>103</v>
      </c>
      <c r="AE811" s="3">
        <v>116623</v>
      </c>
      <c r="AF811" s="3">
        <v>626623</v>
      </c>
      <c r="AG811" s="5">
        <v>2022011000068</v>
      </c>
      <c r="AH811" s="4">
        <v>45224</v>
      </c>
      <c r="AI811" s="4">
        <v>45230</v>
      </c>
      <c r="AJ811" s="31" t="s">
        <v>103</v>
      </c>
      <c r="AK811" s="31" t="s">
        <v>103</v>
      </c>
      <c r="AL811" s="32" t="s">
        <v>103</v>
      </c>
      <c r="AM811" s="31" t="s">
        <v>103</v>
      </c>
      <c r="AN811" s="33" t="s">
        <v>103</v>
      </c>
      <c r="AO811" s="7">
        <v>0</v>
      </c>
      <c r="AP811" s="31" t="s">
        <v>103</v>
      </c>
      <c r="AQ811" s="7">
        <v>0</v>
      </c>
      <c r="AR811" s="31" t="s">
        <v>103</v>
      </c>
      <c r="AS811" s="7">
        <v>0</v>
      </c>
      <c r="AT811" s="31" t="s">
        <v>103</v>
      </c>
      <c r="AU811" s="7">
        <v>0</v>
      </c>
      <c r="AV811" s="3" t="s">
        <v>103</v>
      </c>
      <c r="AW811" s="7">
        <v>0</v>
      </c>
      <c r="AX811" s="3" t="s">
        <v>103</v>
      </c>
      <c r="AY811" s="7">
        <v>0</v>
      </c>
      <c r="AZ811" s="3" t="s">
        <v>103</v>
      </c>
      <c r="BA811" s="31">
        <v>0</v>
      </c>
      <c r="BB811" s="13" t="s">
        <v>103</v>
      </c>
      <c r="BC811" s="3">
        <f t="shared" si="47"/>
        <v>0</v>
      </c>
      <c r="BD811" s="8">
        <f t="shared" si="49"/>
        <v>9107454</v>
      </c>
      <c r="BE811" s="43">
        <v>0</v>
      </c>
      <c r="BF811" s="43">
        <v>0</v>
      </c>
      <c r="BG811" s="43">
        <v>0</v>
      </c>
      <c r="BH811" s="43">
        <v>0</v>
      </c>
      <c r="BI811" s="4">
        <v>45291</v>
      </c>
      <c r="BJ811" s="4">
        <v>45291</v>
      </c>
      <c r="BK811" s="183">
        <f t="shared" ca="1" si="48"/>
        <v>-838</v>
      </c>
      <c r="BL811" s="3" t="s">
        <v>127</v>
      </c>
      <c r="BM811" s="3" t="s">
        <v>95</v>
      </c>
      <c r="BN811" s="3" t="s">
        <v>107</v>
      </c>
      <c r="BO811" s="3" t="s">
        <v>8056</v>
      </c>
      <c r="BP811" s="3">
        <v>0</v>
      </c>
      <c r="BQ811" s="2" t="s">
        <v>5730</v>
      </c>
      <c r="BR811" s="4">
        <v>45226</v>
      </c>
      <c r="BS811" s="4" t="s">
        <v>7941</v>
      </c>
      <c r="BT811" s="4">
        <v>45226</v>
      </c>
      <c r="BU811" s="2" t="s">
        <v>8057</v>
      </c>
      <c r="BV811" s="2" t="s">
        <v>131</v>
      </c>
      <c r="BW811" s="9" t="s">
        <v>113</v>
      </c>
      <c r="BX811" s="10" t="s">
        <v>132</v>
      </c>
      <c r="BY811" s="9" t="s">
        <v>103</v>
      </c>
      <c r="BZ811" s="2" t="s">
        <v>142</v>
      </c>
      <c r="CA811" s="3" t="s">
        <v>1521</v>
      </c>
      <c r="CB811" s="3" t="s">
        <v>160</v>
      </c>
      <c r="CC811" s="3" t="s">
        <v>8058</v>
      </c>
      <c r="CD811" s="2" t="s">
        <v>8059</v>
      </c>
      <c r="CE811" s="12" t="s">
        <v>103</v>
      </c>
      <c r="CF811" s="175"/>
      <c r="CG811" s="175"/>
      <c r="CH811" s="182" t="s">
        <v>726</v>
      </c>
      <c r="CI811" s="182" t="s">
        <v>246</v>
      </c>
      <c r="CJ811" s="182" t="s">
        <v>727</v>
      </c>
      <c r="CK811" s="182" t="s">
        <v>2949</v>
      </c>
    </row>
    <row r="812" spans="1:89" ht="128.44999999999999" customHeight="1" x14ac:dyDescent="0.25">
      <c r="A812" s="140">
        <v>268</v>
      </c>
      <c r="B812" s="11" t="s">
        <v>8060</v>
      </c>
      <c r="C812" s="3" t="s">
        <v>8061</v>
      </c>
      <c r="D812" s="3" t="s">
        <v>6490</v>
      </c>
      <c r="E812" s="4">
        <v>45222</v>
      </c>
      <c r="F812" s="2" t="s">
        <v>8062</v>
      </c>
      <c r="G812" s="2" t="s">
        <v>6734</v>
      </c>
      <c r="H812" s="11" t="s">
        <v>1452</v>
      </c>
      <c r="I812" s="2" t="s">
        <v>1453</v>
      </c>
      <c r="J812" s="5">
        <v>900434060</v>
      </c>
      <c r="K812" s="3">
        <v>1</v>
      </c>
      <c r="L812" s="3" t="s">
        <v>1735</v>
      </c>
      <c r="M812" s="3" t="s">
        <v>95</v>
      </c>
      <c r="N812" s="2" t="s">
        <v>8063</v>
      </c>
      <c r="O812" s="2" t="s">
        <v>97</v>
      </c>
      <c r="P812" s="3" t="s">
        <v>336</v>
      </c>
      <c r="Q812" s="2" t="s">
        <v>179</v>
      </c>
      <c r="R812" s="10" t="s">
        <v>978</v>
      </c>
      <c r="S812" s="2" t="s">
        <v>979</v>
      </c>
      <c r="T812" s="2">
        <v>80749065</v>
      </c>
      <c r="U812" s="2" t="s">
        <v>978</v>
      </c>
      <c r="V812" s="9" t="s">
        <v>103</v>
      </c>
      <c r="W812" s="9" t="s">
        <v>103</v>
      </c>
      <c r="X812" s="9" t="s">
        <v>103</v>
      </c>
      <c r="Y812" s="3" t="s">
        <v>185</v>
      </c>
      <c r="Z812" s="6">
        <v>467657555</v>
      </c>
      <c r="AA812" s="3" t="s">
        <v>103</v>
      </c>
      <c r="AB812" s="3" t="s">
        <v>103</v>
      </c>
      <c r="AC812" s="6" t="s">
        <v>103</v>
      </c>
      <c r="AD812" s="6" t="s">
        <v>103</v>
      </c>
      <c r="AE812" s="3">
        <v>102923</v>
      </c>
      <c r="AF812" s="3">
        <v>627623</v>
      </c>
      <c r="AG812" s="5" t="s">
        <v>103</v>
      </c>
      <c r="AH812" s="4">
        <v>45223</v>
      </c>
      <c r="AI812" s="4">
        <v>45230</v>
      </c>
      <c r="AJ812" s="31" t="s">
        <v>103</v>
      </c>
      <c r="AK812" s="31" t="s">
        <v>103</v>
      </c>
      <c r="AL812" s="32" t="s">
        <v>103</v>
      </c>
      <c r="AM812" s="31" t="s">
        <v>103</v>
      </c>
      <c r="AN812" s="33" t="s">
        <v>103</v>
      </c>
      <c r="AO812" s="7">
        <v>4357130</v>
      </c>
      <c r="AP812" s="33">
        <v>45272</v>
      </c>
      <c r="AQ812" s="7">
        <v>0</v>
      </c>
      <c r="AR812" s="31" t="s">
        <v>103</v>
      </c>
      <c r="AS812" s="7">
        <v>0</v>
      </c>
      <c r="AT812" s="31" t="s">
        <v>103</v>
      </c>
      <c r="AU812" s="7">
        <v>0</v>
      </c>
      <c r="AV812" s="3" t="s">
        <v>103</v>
      </c>
      <c r="AW812" s="7">
        <v>0</v>
      </c>
      <c r="AX812" s="3" t="s">
        <v>103</v>
      </c>
      <c r="AY812" s="7">
        <v>0</v>
      </c>
      <c r="AZ812" s="3" t="s">
        <v>103</v>
      </c>
      <c r="BA812" s="31">
        <v>1</v>
      </c>
      <c r="BB812" s="4">
        <v>45581</v>
      </c>
      <c r="BC812" s="3">
        <f t="shared" si="47"/>
        <v>61</v>
      </c>
      <c r="BD812" s="8">
        <f t="shared" si="49"/>
        <v>472014685</v>
      </c>
      <c r="BE812" s="154">
        <f>BF812+BG812+BH812</f>
        <v>330410279.5</v>
      </c>
      <c r="BF812" s="7">
        <v>330410279.5</v>
      </c>
      <c r="BG812" s="7">
        <v>0</v>
      </c>
      <c r="BH812" s="7">
        <v>0</v>
      </c>
      <c r="BI812" s="4">
        <v>45596</v>
      </c>
      <c r="BJ812" s="4">
        <v>45657</v>
      </c>
      <c r="BK812" s="183">
        <f t="shared" ca="1" si="48"/>
        <v>-472</v>
      </c>
      <c r="BL812" s="3" t="s">
        <v>106</v>
      </c>
      <c r="BM812" s="3" t="s">
        <v>6316</v>
      </c>
      <c r="BN812" s="2" t="s">
        <v>4464</v>
      </c>
      <c r="BO812" s="2" t="s">
        <v>8064</v>
      </c>
      <c r="BP812" s="3">
        <v>0</v>
      </c>
      <c r="BQ812" s="3" t="s">
        <v>109</v>
      </c>
      <c r="BR812" s="4">
        <v>45226</v>
      </c>
      <c r="BS812" s="3" t="s">
        <v>8065</v>
      </c>
      <c r="BT812" s="4">
        <v>45229</v>
      </c>
      <c r="BU812" s="2" t="s">
        <v>8066</v>
      </c>
      <c r="BV812" s="2" t="s">
        <v>8067</v>
      </c>
      <c r="BW812" s="9" t="s">
        <v>113</v>
      </c>
      <c r="BX812" s="9" t="s">
        <v>1739</v>
      </c>
      <c r="BY812" s="9" t="s">
        <v>103</v>
      </c>
      <c r="BZ812" s="9" t="s">
        <v>103</v>
      </c>
      <c r="CA812" s="9" t="s">
        <v>103</v>
      </c>
      <c r="CB812" s="9" t="s">
        <v>103</v>
      </c>
      <c r="CC812" s="9" t="s">
        <v>103</v>
      </c>
      <c r="CD812" s="2" t="s">
        <v>8068</v>
      </c>
      <c r="CE812" s="12">
        <v>45777</v>
      </c>
      <c r="CF812" s="175"/>
      <c r="CG812" s="175"/>
      <c r="CH812" s="182" t="s">
        <v>987</v>
      </c>
      <c r="CI812" s="182" t="s">
        <v>121</v>
      </c>
      <c r="CJ812" s="182" t="s">
        <v>99</v>
      </c>
      <c r="CK812" s="182" t="s">
        <v>179</v>
      </c>
    </row>
    <row r="813" spans="1:89" ht="90" x14ac:dyDescent="0.25">
      <c r="A813" s="140">
        <v>713</v>
      </c>
      <c r="B813" s="2" t="s">
        <v>8069</v>
      </c>
      <c r="C813" s="3" t="s">
        <v>8070</v>
      </c>
      <c r="D813" s="3" t="s">
        <v>263</v>
      </c>
      <c r="E813" s="4">
        <v>45222</v>
      </c>
      <c r="F813" s="2" t="s">
        <v>8071</v>
      </c>
      <c r="G813" s="2" t="s">
        <v>91</v>
      </c>
      <c r="H813" s="11" t="s">
        <v>92</v>
      </c>
      <c r="I813" s="11" t="s">
        <v>93</v>
      </c>
      <c r="J813" s="5">
        <v>1047394766</v>
      </c>
      <c r="K813" s="3">
        <v>5</v>
      </c>
      <c r="L813" s="3" t="s">
        <v>94</v>
      </c>
      <c r="M813" s="3" t="s">
        <v>8072</v>
      </c>
      <c r="N813" s="2" t="s">
        <v>5577</v>
      </c>
      <c r="O813" s="2" t="s">
        <v>97</v>
      </c>
      <c r="P813" s="3" t="s">
        <v>98</v>
      </c>
      <c r="Q813" s="10" t="s">
        <v>99</v>
      </c>
      <c r="R813" s="10" t="s">
        <v>653</v>
      </c>
      <c r="S813" s="10" t="s">
        <v>654</v>
      </c>
      <c r="T813" s="2">
        <v>52032888</v>
      </c>
      <c r="U813" s="10" t="s">
        <v>653</v>
      </c>
      <c r="V813" s="11" t="s">
        <v>655</v>
      </c>
      <c r="W813" s="9" t="s">
        <v>103</v>
      </c>
      <c r="X813" s="9" t="s">
        <v>103</v>
      </c>
      <c r="Y813" s="3" t="s">
        <v>104</v>
      </c>
      <c r="Z813" s="6">
        <v>9486926</v>
      </c>
      <c r="AA813" s="3" t="s">
        <v>103</v>
      </c>
      <c r="AB813" s="3" t="s">
        <v>103</v>
      </c>
      <c r="AC813" s="6">
        <v>3794773</v>
      </c>
      <c r="AD813" s="6" t="s">
        <v>103</v>
      </c>
      <c r="AE813" s="3">
        <v>84923</v>
      </c>
      <c r="AF813" s="3">
        <v>631623</v>
      </c>
      <c r="AG813" s="5">
        <v>2022011000068</v>
      </c>
      <c r="AH813" s="4">
        <v>45225</v>
      </c>
      <c r="AI813" s="4">
        <v>45229</v>
      </c>
      <c r="AJ813" s="31" t="s">
        <v>103</v>
      </c>
      <c r="AK813" s="31" t="s">
        <v>103</v>
      </c>
      <c r="AL813" s="32" t="s">
        <v>103</v>
      </c>
      <c r="AM813" s="31" t="s">
        <v>103</v>
      </c>
      <c r="AN813" s="33" t="s">
        <v>103</v>
      </c>
      <c r="AO813" s="7">
        <v>0</v>
      </c>
      <c r="AP813" s="31" t="s">
        <v>103</v>
      </c>
      <c r="AQ813" s="7">
        <v>0</v>
      </c>
      <c r="AR813" s="31" t="s">
        <v>103</v>
      </c>
      <c r="AS813" s="7">
        <v>0</v>
      </c>
      <c r="AT813" s="31" t="s">
        <v>103</v>
      </c>
      <c r="AU813" s="7">
        <v>0</v>
      </c>
      <c r="AV813" s="3" t="s">
        <v>103</v>
      </c>
      <c r="AW813" s="7">
        <v>0</v>
      </c>
      <c r="AX813" s="3" t="s">
        <v>103</v>
      </c>
      <c r="AY813" s="7">
        <v>0</v>
      </c>
      <c r="AZ813" s="3" t="s">
        <v>103</v>
      </c>
      <c r="BA813" s="31">
        <v>0</v>
      </c>
      <c r="BB813" s="13" t="s">
        <v>103</v>
      </c>
      <c r="BC813" s="3">
        <f t="shared" si="47"/>
        <v>0</v>
      </c>
      <c r="BD813" s="8">
        <f t="shared" si="49"/>
        <v>9486926</v>
      </c>
      <c r="BE813" s="43">
        <v>0</v>
      </c>
      <c r="BF813" s="43">
        <v>0</v>
      </c>
      <c r="BG813" s="43">
        <v>0</v>
      </c>
      <c r="BH813" s="43">
        <v>0</v>
      </c>
      <c r="BI813" s="4">
        <v>45291</v>
      </c>
      <c r="BJ813" s="4">
        <v>45291</v>
      </c>
      <c r="BK813" s="183">
        <f t="shared" ca="1" si="48"/>
        <v>-838</v>
      </c>
      <c r="BL813" s="3" t="s">
        <v>127</v>
      </c>
      <c r="BM813" s="3" t="s">
        <v>95</v>
      </c>
      <c r="BN813" s="3" t="s">
        <v>107</v>
      </c>
      <c r="BO813" s="3" t="s">
        <v>8073</v>
      </c>
      <c r="BP813" s="3">
        <v>1</v>
      </c>
      <c r="BQ813" s="2" t="s">
        <v>109</v>
      </c>
      <c r="BR813" s="4">
        <v>45226</v>
      </c>
      <c r="BS813" s="3" t="s">
        <v>8074</v>
      </c>
      <c r="BT813" s="4">
        <v>45229</v>
      </c>
      <c r="BU813" s="2" t="s">
        <v>8075</v>
      </c>
      <c r="BV813" s="2" t="s">
        <v>7338</v>
      </c>
      <c r="BW813" s="124" t="s">
        <v>113</v>
      </c>
      <c r="BX813" s="10" t="s">
        <v>132</v>
      </c>
      <c r="BY813" s="9" t="s">
        <v>103</v>
      </c>
      <c r="BZ813" s="11" t="s">
        <v>788</v>
      </c>
      <c r="CA813" s="3" t="s">
        <v>8076</v>
      </c>
      <c r="CB813" s="3" t="s">
        <v>117</v>
      </c>
      <c r="CC813" s="3" t="s">
        <v>8077</v>
      </c>
      <c r="CD813" s="34" t="s">
        <v>8078</v>
      </c>
      <c r="CE813" s="12" t="s">
        <v>103</v>
      </c>
      <c r="CF813" s="175"/>
      <c r="CG813" s="175"/>
      <c r="CH813" s="182" t="s">
        <v>245</v>
      </c>
      <c r="CI813" s="182" t="s">
        <v>246</v>
      </c>
      <c r="CJ813" s="182" t="s">
        <v>99</v>
      </c>
      <c r="CK813" s="182" t="s">
        <v>247</v>
      </c>
    </row>
    <row r="814" spans="1:89" ht="90" x14ac:dyDescent="0.25">
      <c r="A814" s="140">
        <v>804</v>
      </c>
      <c r="B814" s="2" t="s">
        <v>8079</v>
      </c>
      <c r="C814" s="3" t="s">
        <v>8080</v>
      </c>
      <c r="D814" s="3" t="s">
        <v>89</v>
      </c>
      <c r="E814" s="4">
        <v>45224</v>
      </c>
      <c r="F814" s="2" t="s">
        <v>8081</v>
      </c>
      <c r="G814" s="2" t="s">
        <v>91</v>
      </c>
      <c r="H814" s="11" t="s">
        <v>92</v>
      </c>
      <c r="I814" s="11" t="s">
        <v>93</v>
      </c>
      <c r="J814" s="5">
        <v>1032506558</v>
      </c>
      <c r="K814" s="3">
        <v>8</v>
      </c>
      <c r="L814" s="3" t="s">
        <v>94</v>
      </c>
      <c r="M814" s="3" t="s">
        <v>95</v>
      </c>
      <c r="N814" s="2" t="s">
        <v>8082</v>
      </c>
      <c r="O814" s="2" t="s">
        <v>384</v>
      </c>
      <c r="P814" s="3" t="s">
        <v>98</v>
      </c>
      <c r="Q814" s="3" t="s">
        <v>99</v>
      </c>
      <c r="R814" s="10" t="s">
        <v>1901</v>
      </c>
      <c r="S814" s="2" t="s">
        <v>8083</v>
      </c>
      <c r="T814" s="26">
        <v>52503835</v>
      </c>
      <c r="U814" s="10" t="s">
        <v>1004</v>
      </c>
      <c r="V814" s="9" t="s">
        <v>103</v>
      </c>
      <c r="W814" s="35" t="s">
        <v>8084</v>
      </c>
      <c r="X814" s="9" t="s">
        <v>103</v>
      </c>
      <c r="Y814" s="3" t="s">
        <v>104</v>
      </c>
      <c r="Z814" s="6">
        <v>10928952</v>
      </c>
      <c r="AA814" s="3" t="s">
        <v>103</v>
      </c>
      <c r="AB814" s="3" t="s">
        <v>103</v>
      </c>
      <c r="AC814" s="6">
        <v>5464476</v>
      </c>
      <c r="AD814" s="6" t="s">
        <v>103</v>
      </c>
      <c r="AE814" s="3">
        <v>109023</v>
      </c>
      <c r="AF814" s="3">
        <v>659623</v>
      </c>
      <c r="AG814" s="5">
        <v>2022011000068</v>
      </c>
      <c r="AH814" s="4">
        <v>45240</v>
      </c>
      <c r="AI814" s="4">
        <v>45247</v>
      </c>
      <c r="AJ814" s="31" t="s">
        <v>103</v>
      </c>
      <c r="AK814" s="31" t="s">
        <v>103</v>
      </c>
      <c r="AL814" s="32" t="s">
        <v>103</v>
      </c>
      <c r="AM814" s="31" t="s">
        <v>103</v>
      </c>
      <c r="AN814" s="33" t="s">
        <v>103</v>
      </c>
      <c r="AO814" s="7">
        <v>0</v>
      </c>
      <c r="AP814" s="31" t="s">
        <v>103</v>
      </c>
      <c r="AQ814" s="7">
        <v>0</v>
      </c>
      <c r="AR814" s="31" t="s">
        <v>103</v>
      </c>
      <c r="AS814" s="7">
        <v>0</v>
      </c>
      <c r="AT814" s="31" t="s">
        <v>103</v>
      </c>
      <c r="AU814" s="7">
        <v>0</v>
      </c>
      <c r="AV814" s="3" t="s">
        <v>103</v>
      </c>
      <c r="AW814" s="7">
        <v>0</v>
      </c>
      <c r="AX814" s="3" t="s">
        <v>103</v>
      </c>
      <c r="AY814" s="7">
        <v>0</v>
      </c>
      <c r="AZ814" s="3" t="s">
        <v>103</v>
      </c>
      <c r="BA814" s="31">
        <v>0</v>
      </c>
      <c r="BB814" s="13" t="s">
        <v>103</v>
      </c>
      <c r="BC814" s="3">
        <f t="shared" si="47"/>
        <v>0</v>
      </c>
      <c r="BD814" s="8">
        <f t="shared" si="49"/>
        <v>10928952</v>
      </c>
      <c r="BE814" s="43">
        <v>0</v>
      </c>
      <c r="BF814" s="43">
        <v>0</v>
      </c>
      <c r="BG814" s="43">
        <v>0</v>
      </c>
      <c r="BH814" s="43">
        <v>0</v>
      </c>
      <c r="BI814" s="4">
        <v>45291</v>
      </c>
      <c r="BJ814" s="4">
        <v>45291</v>
      </c>
      <c r="BK814" s="183">
        <f t="shared" ca="1" si="48"/>
        <v>-838</v>
      </c>
      <c r="BL814" s="3" t="s">
        <v>127</v>
      </c>
      <c r="BM814" s="3" t="s">
        <v>95</v>
      </c>
      <c r="BN814" s="3" t="s">
        <v>107</v>
      </c>
      <c r="BO814" s="3" t="s">
        <v>8085</v>
      </c>
      <c r="BP814" s="3">
        <v>0</v>
      </c>
      <c r="BQ814" s="2" t="s">
        <v>109</v>
      </c>
      <c r="BR814" s="4">
        <v>45246</v>
      </c>
      <c r="BS814" s="3" t="s">
        <v>8086</v>
      </c>
      <c r="BT814" s="4">
        <v>45245</v>
      </c>
      <c r="BU814" s="2" t="s">
        <v>8087</v>
      </c>
      <c r="BV814" s="2" t="s">
        <v>131</v>
      </c>
      <c r="BW814" s="9" t="s">
        <v>113</v>
      </c>
      <c r="BX814" s="10" t="s">
        <v>132</v>
      </c>
      <c r="BY814" s="9" t="s">
        <v>103</v>
      </c>
      <c r="BZ814" s="2" t="s">
        <v>142</v>
      </c>
      <c r="CA814" s="2" t="s">
        <v>8088</v>
      </c>
      <c r="CB814" s="3" t="s">
        <v>117</v>
      </c>
      <c r="CC814" s="3" t="s">
        <v>8089</v>
      </c>
      <c r="CD814" s="2" t="s">
        <v>8090</v>
      </c>
      <c r="CE814" s="12" t="s">
        <v>103</v>
      </c>
      <c r="CF814" s="175"/>
      <c r="CG814" s="175"/>
      <c r="CH814" s="182" t="s">
        <v>1013</v>
      </c>
      <c r="CI814" s="182" t="s">
        <v>246</v>
      </c>
      <c r="CJ814" s="182" t="s">
        <v>727</v>
      </c>
      <c r="CK814" s="182" t="s">
        <v>727</v>
      </c>
    </row>
    <row r="815" spans="1:89" ht="108" x14ac:dyDescent="0.25">
      <c r="A815" s="140">
        <v>806</v>
      </c>
      <c r="B815" s="2" t="s">
        <v>8091</v>
      </c>
      <c r="C815" s="3" t="s">
        <v>8092</v>
      </c>
      <c r="D815" s="3" t="s">
        <v>89</v>
      </c>
      <c r="E815" s="4">
        <v>45224</v>
      </c>
      <c r="F815" s="2" t="s">
        <v>8093</v>
      </c>
      <c r="G815" s="2" t="s">
        <v>91</v>
      </c>
      <c r="H815" s="11" t="s">
        <v>92</v>
      </c>
      <c r="I815" s="11" t="s">
        <v>93</v>
      </c>
      <c r="J815" s="5">
        <v>1022359526</v>
      </c>
      <c r="K815" s="3">
        <v>5</v>
      </c>
      <c r="L815" s="3" t="s">
        <v>94</v>
      </c>
      <c r="M815" s="3" t="s">
        <v>95</v>
      </c>
      <c r="N815" s="2" t="s">
        <v>8082</v>
      </c>
      <c r="O815" s="2" t="s">
        <v>384</v>
      </c>
      <c r="P815" s="3" t="s">
        <v>98</v>
      </c>
      <c r="Q815" s="3" t="s">
        <v>99</v>
      </c>
      <c r="R815" s="10" t="s">
        <v>1901</v>
      </c>
      <c r="S815" s="2" t="s">
        <v>8094</v>
      </c>
      <c r="T815" s="2">
        <v>53905111</v>
      </c>
      <c r="U815" s="10" t="s">
        <v>1004</v>
      </c>
      <c r="V815" s="9" t="s">
        <v>103</v>
      </c>
      <c r="W815" s="9" t="s">
        <v>103</v>
      </c>
      <c r="X815" s="2" t="s">
        <v>8095</v>
      </c>
      <c r="Y815" s="3" t="s">
        <v>104</v>
      </c>
      <c r="Z815" s="6">
        <v>10928952</v>
      </c>
      <c r="AA815" s="3" t="s">
        <v>103</v>
      </c>
      <c r="AB815" s="3" t="s">
        <v>103</v>
      </c>
      <c r="AC815" s="6">
        <v>5464476</v>
      </c>
      <c r="AD815" s="6" t="s">
        <v>103</v>
      </c>
      <c r="AE815" s="3">
        <v>109123</v>
      </c>
      <c r="AF815" s="3" t="s">
        <v>8096</v>
      </c>
      <c r="AG815" s="5" t="s">
        <v>221</v>
      </c>
      <c r="AH815" s="4">
        <v>45237</v>
      </c>
      <c r="AI815" s="4">
        <v>45239</v>
      </c>
      <c r="AJ815" s="31" t="s">
        <v>103</v>
      </c>
      <c r="AK815" s="31" t="s">
        <v>103</v>
      </c>
      <c r="AL815" s="32" t="s">
        <v>103</v>
      </c>
      <c r="AM815" s="31" t="s">
        <v>103</v>
      </c>
      <c r="AN815" s="33" t="s">
        <v>103</v>
      </c>
      <c r="AO815" s="7">
        <v>0</v>
      </c>
      <c r="AP815" s="31" t="s">
        <v>103</v>
      </c>
      <c r="AQ815" s="7">
        <v>0</v>
      </c>
      <c r="AR815" s="31" t="s">
        <v>103</v>
      </c>
      <c r="AS815" s="7">
        <v>0</v>
      </c>
      <c r="AT815" s="31" t="s">
        <v>103</v>
      </c>
      <c r="AU815" s="7">
        <v>0</v>
      </c>
      <c r="AV815" s="3" t="s">
        <v>103</v>
      </c>
      <c r="AW815" s="7">
        <v>0</v>
      </c>
      <c r="AX815" s="3" t="s">
        <v>103</v>
      </c>
      <c r="AY815" s="7">
        <v>0</v>
      </c>
      <c r="AZ815" s="3" t="s">
        <v>103</v>
      </c>
      <c r="BA815" s="31">
        <v>0</v>
      </c>
      <c r="BB815" s="13" t="s">
        <v>103</v>
      </c>
      <c r="BC815" s="3">
        <f t="shared" si="47"/>
        <v>0</v>
      </c>
      <c r="BD815" s="8">
        <f t="shared" si="49"/>
        <v>10928952</v>
      </c>
      <c r="BE815" s="43">
        <v>0</v>
      </c>
      <c r="BF815" s="43">
        <v>0</v>
      </c>
      <c r="BG815" s="43">
        <v>0</v>
      </c>
      <c r="BH815" s="43">
        <v>0</v>
      </c>
      <c r="BI815" s="4">
        <v>45291</v>
      </c>
      <c r="BJ815" s="4">
        <v>45291</v>
      </c>
      <c r="BK815" s="183">
        <f t="shared" ca="1" si="48"/>
        <v>-838</v>
      </c>
      <c r="BL815" s="3" t="s">
        <v>127</v>
      </c>
      <c r="BM815" s="3" t="s">
        <v>95</v>
      </c>
      <c r="BN815" s="3" t="s">
        <v>107</v>
      </c>
      <c r="BO815" s="3" t="s">
        <v>8097</v>
      </c>
      <c r="BP815" s="3">
        <v>0</v>
      </c>
      <c r="BQ815" s="2" t="s">
        <v>109</v>
      </c>
      <c r="BR815" s="4">
        <v>45238</v>
      </c>
      <c r="BS815" s="3" t="s">
        <v>8098</v>
      </c>
      <c r="BT815" s="4">
        <v>45239</v>
      </c>
      <c r="BU815" s="34" t="s">
        <v>8099</v>
      </c>
      <c r="BV815" s="2" t="s">
        <v>131</v>
      </c>
      <c r="BW815" s="9" t="s">
        <v>113</v>
      </c>
      <c r="BX815" s="10" t="s">
        <v>132</v>
      </c>
      <c r="BY815" s="9" t="s">
        <v>103</v>
      </c>
      <c r="BZ815" s="2" t="s">
        <v>142</v>
      </c>
      <c r="CA815" s="2" t="s">
        <v>8100</v>
      </c>
      <c r="CB815" s="3" t="s">
        <v>117</v>
      </c>
      <c r="CC815" s="3" t="s">
        <v>8101</v>
      </c>
      <c r="CD815" s="34" t="s">
        <v>8102</v>
      </c>
      <c r="CE815" s="12" t="s">
        <v>103</v>
      </c>
      <c r="CF815" s="175"/>
      <c r="CG815" s="175"/>
      <c r="CH815" s="182" t="s">
        <v>1013</v>
      </c>
      <c r="CI815" s="182" t="s">
        <v>246</v>
      </c>
      <c r="CJ815" s="182" t="s">
        <v>727</v>
      </c>
      <c r="CK815" s="182" t="s">
        <v>727</v>
      </c>
    </row>
    <row r="816" spans="1:89" ht="72" x14ac:dyDescent="0.25">
      <c r="A816" s="140">
        <v>939</v>
      </c>
      <c r="B816" s="2" t="s">
        <v>8103</v>
      </c>
      <c r="C816" s="3" t="s">
        <v>8104</v>
      </c>
      <c r="D816" s="3" t="s">
        <v>165</v>
      </c>
      <c r="E816" s="4">
        <v>45229</v>
      </c>
      <c r="F816" s="2" t="s">
        <v>8105</v>
      </c>
      <c r="G816" s="2" t="s">
        <v>91</v>
      </c>
      <c r="H816" s="11" t="s">
        <v>92</v>
      </c>
      <c r="I816" s="11" t="s">
        <v>93</v>
      </c>
      <c r="J816" s="5">
        <v>1090469173</v>
      </c>
      <c r="K816" s="3">
        <v>8</v>
      </c>
      <c r="L816" s="3" t="s">
        <v>94</v>
      </c>
      <c r="M816" s="3" t="s">
        <v>95</v>
      </c>
      <c r="N816" s="2" t="s">
        <v>8106</v>
      </c>
      <c r="O816" s="2" t="s">
        <v>253</v>
      </c>
      <c r="P816" s="3" t="s">
        <v>98</v>
      </c>
      <c r="Q816" s="3" t="s">
        <v>99</v>
      </c>
      <c r="R816" s="10" t="s">
        <v>238</v>
      </c>
      <c r="S816" s="9" t="s">
        <v>592</v>
      </c>
      <c r="T816" s="10">
        <v>52272737</v>
      </c>
      <c r="U816" s="11" t="s">
        <v>238</v>
      </c>
      <c r="V816" s="11" t="s">
        <v>103</v>
      </c>
      <c r="W816" s="9" t="s">
        <v>103</v>
      </c>
      <c r="X816" s="9" t="s">
        <v>103</v>
      </c>
      <c r="Y816" s="3" t="s">
        <v>104</v>
      </c>
      <c r="Z816" s="6">
        <v>10928952</v>
      </c>
      <c r="AA816" s="3" t="s">
        <v>103</v>
      </c>
      <c r="AB816" s="3" t="s">
        <v>103</v>
      </c>
      <c r="AC816" s="6">
        <v>5464476</v>
      </c>
      <c r="AD816" s="6" t="s">
        <v>103</v>
      </c>
      <c r="AE816" s="3">
        <v>116723</v>
      </c>
      <c r="AF816" s="3" t="s">
        <v>8107</v>
      </c>
      <c r="AG816" s="5" t="s">
        <v>221</v>
      </c>
      <c r="AH816" s="4">
        <v>45232</v>
      </c>
      <c r="AI816" s="4">
        <v>45237</v>
      </c>
      <c r="AJ816" s="31" t="s">
        <v>103</v>
      </c>
      <c r="AK816" s="31" t="s">
        <v>103</v>
      </c>
      <c r="AL816" s="32" t="s">
        <v>103</v>
      </c>
      <c r="AM816" s="31" t="s">
        <v>103</v>
      </c>
      <c r="AN816" s="33" t="s">
        <v>103</v>
      </c>
      <c r="AO816" s="7">
        <v>0</v>
      </c>
      <c r="AP816" s="31" t="s">
        <v>103</v>
      </c>
      <c r="AQ816" s="7">
        <v>0</v>
      </c>
      <c r="AR816" s="31" t="s">
        <v>103</v>
      </c>
      <c r="AS816" s="7">
        <v>0</v>
      </c>
      <c r="AT816" s="31" t="s">
        <v>103</v>
      </c>
      <c r="AU816" s="7">
        <v>0</v>
      </c>
      <c r="AV816" s="3" t="s">
        <v>103</v>
      </c>
      <c r="AW816" s="7">
        <v>0</v>
      </c>
      <c r="AX816" s="3" t="s">
        <v>103</v>
      </c>
      <c r="AY816" s="7">
        <v>0</v>
      </c>
      <c r="AZ816" s="3" t="s">
        <v>103</v>
      </c>
      <c r="BA816" s="31">
        <v>0</v>
      </c>
      <c r="BB816" s="13" t="s">
        <v>103</v>
      </c>
      <c r="BC816" s="3">
        <f t="shared" si="47"/>
        <v>0</v>
      </c>
      <c r="BD816" s="8">
        <f t="shared" si="49"/>
        <v>10928952</v>
      </c>
      <c r="BE816" s="43">
        <v>0</v>
      </c>
      <c r="BF816" s="43">
        <v>0</v>
      </c>
      <c r="BG816" s="43">
        <v>0</v>
      </c>
      <c r="BH816" s="43">
        <v>0</v>
      </c>
      <c r="BI816" s="4">
        <v>45291</v>
      </c>
      <c r="BJ816" s="4">
        <v>45291</v>
      </c>
      <c r="BK816" s="183">
        <f t="shared" ref="BK816:BK847" ca="1" si="50">BJ816-TODAY()</f>
        <v>-838</v>
      </c>
      <c r="BL816" s="3" t="s">
        <v>127</v>
      </c>
      <c r="BM816" s="3" t="s">
        <v>95</v>
      </c>
      <c r="BN816" s="3" t="s">
        <v>107</v>
      </c>
      <c r="BO816" s="3" t="s">
        <v>8108</v>
      </c>
      <c r="BP816" s="3">
        <v>0</v>
      </c>
      <c r="BQ816" s="2" t="s">
        <v>109</v>
      </c>
      <c r="BR816" s="4">
        <v>45232</v>
      </c>
      <c r="BS816" s="3" t="s">
        <v>8109</v>
      </c>
      <c r="BT816" s="4">
        <v>45233</v>
      </c>
      <c r="BU816" s="34" t="s">
        <v>8110</v>
      </c>
      <c r="BV816" s="2" t="s">
        <v>131</v>
      </c>
      <c r="BW816" s="124" t="s">
        <v>113</v>
      </c>
      <c r="BX816" s="10" t="s">
        <v>132</v>
      </c>
      <c r="BY816" s="9" t="s">
        <v>103</v>
      </c>
      <c r="BZ816" s="2" t="s">
        <v>142</v>
      </c>
      <c r="CA816" s="2" t="s">
        <v>7743</v>
      </c>
      <c r="CB816" s="3" t="s">
        <v>117</v>
      </c>
      <c r="CC816" s="3" t="s">
        <v>8111</v>
      </c>
      <c r="CD816" s="34" t="s">
        <v>8112</v>
      </c>
      <c r="CE816" s="12" t="s">
        <v>103</v>
      </c>
      <c r="CF816" s="175"/>
      <c r="CG816" s="175"/>
      <c r="CH816" s="182" t="s">
        <v>245</v>
      </c>
      <c r="CI816" s="182" t="s">
        <v>246</v>
      </c>
      <c r="CJ816" s="182" t="s">
        <v>99</v>
      </c>
      <c r="CK816" s="182" t="s">
        <v>247</v>
      </c>
    </row>
    <row r="817" spans="1:89" ht="60" x14ac:dyDescent="0.25">
      <c r="A817" s="140">
        <v>26</v>
      </c>
      <c r="B817" s="29" t="s">
        <v>8113</v>
      </c>
      <c r="C817" s="3" t="s">
        <v>8114</v>
      </c>
      <c r="D817" s="3" t="s">
        <v>1408</v>
      </c>
      <c r="E817" s="4">
        <v>45230</v>
      </c>
      <c r="F817" s="29" t="s">
        <v>8115</v>
      </c>
      <c r="G817" s="2" t="s">
        <v>6503</v>
      </c>
      <c r="H817" s="3" t="s">
        <v>5810</v>
      </c>
      <c r="I817" s="2" t="s">
        <v>1453</v>
      </c>
      <c r="J817" s="5">
        <v>900891247</v>
      </c>
      <c r="K817" s="3">
        <v>9</v>
      </c>
      <c r="L817" s="3" t="s">
        <v>1735</v>
      </c>
      <c r="M817" s="3" t="s">
        <v>95</v>
      </c>
      <c r="N817" s="30" t="s">
        <v>8116</v>
      </c>
      <c r="O817" s="2" t="s">
        <v>97</v>
      </c>
      <c r="P817" s="2" t="s">
        <v>6767</v>
      </c>
      <c r="Q817" s="10" t="s">
        <v>4147</v>
      </c>
      <c r="R817" s="10" t="s">
        <v>783</v>
      </c>
      <c r="S817" s="2" t="s">
        <v>784</v>
      </c>
      <c r="T817" s="2">
        <v>80792076</v>
      </c>
      <c r="U817" s="10" t="s">
        <v>783</v>
      </c>
      <c r="V817" s="3" t="s">
        <v>103</v>
      </c>
      <c r="W817" s="3" t="s">
        <v>103</v>
      </c>
      <c r="X817" s="3" t="s">
        <v>103</v>
      </c>
      <c r="Y817" s="3" t="s">
        <v>104</v>
      </c>
      <c r="Z817" s="6">
        <v>74750000</v>
      </c>
      <c r="AA817" s="3" t="s">
        <v>103</v>
      </c>
      <c r="AB817" s="3" t="s">
        <v>103</v>
      </c>
      <c r="AC817" s="6" t="s">
        <v>103</v>
      </c>
      <c r="AD817" s="6" t="s">
        <v>103</v>
      </c>
      <c r="AE817" s="3">
        <v>84223</v>
      </c>
      <c r="AF817" s="3">
        <v>640023</v>
      </c>
      <c r="AG817" s="5">
        <v>2022011000049</v>
      </c>
      <c r="AH817" s="4">
        <v>45230</v>
      </c>
      <c r="AI817" s="4">
        <v>45238</v>
      </c>
      <c r="AJ817" s="31" t="s">
        <v>103</v>
      </c>
      <c r="AK817" s="31" t="s">
        <v>103</v>
      </c>
      <c r="AL817" s="32" t="s">
        <v>103</v>
      </c>
      <c r="AM817" s="31" t="s">
        <v>103</v>
      </c>
      <c r="AN817" s="33" t="s">
        <v>103</v>
      </c>
      <c r="AO817" s="7">
        <v>37375000</v>
      </c>
      <c r="AP817" s="33">
        <v>45260</v>
      </c>
      <c r="AQ817" s="7">
        <v>0</v>
      </c>
      <c r="AR817" s="31" t="s">
        <v>103</v>
      </c>
      <c r="AS817" s="7">
        <v>0</v>
      </c>
      <c r="AT817" s="3" t="s">
        <v>103</v>
      </c>
      <c r="AU817" s="7">
        <v>0</v>
      </c>
      <c r="AV817" s="3" t="s">
        <v>103</v>
      </c>
      <c r="AW817" s="7">
        <v>0</v>
      </c>
      <c r="AX817" s="3" t="s">
        <v>103</v>
      </c>
      <c r="AY817" s="7">
        <v>0</v>
      </c>
      <c r="AZ817" s="3" t="s">
        <v>103</v>
      </c>
      <c r="BA817" s="31">
        <v>1</v>
      </c>
      <c r="BB817" s="33">
        <v>45260</v>
      </c>
      <c r="BC817" s="3">
        <f t="shared" si="47"/>
        <v>15</v>
      </c>
      <c r="BD817" s="8">
        <f t="shared" si="49"/>
        <v>112125000</v>
      </c>
      <c r="BE817" s="43">
        <v>0</v>
      </c>
      <c r="BF817" s="43">
        <v>0</v>
      </c>
      <c r="BG817" s="43">
        <v>0</v>
      </c>
      <c r="BH817" s="43">
        <v>0</v>
      </c>
      <c r="BI817" s="4">
        <v>45260</v>
      </c>
      <c r="BJ817" s="4">
        <v>45275</v>
      </c>
      <c r="BK817" s="186">
        <f t="shared" ca="1" si="50"/>
        <v>-854</v>
      </c>
      <c r="BL817" s="3" t="s">
        <v>106</v>
      </c>
      <c r="BM817" s="3" t="s">
        <v>6316</v>
      </c>
      <c r="BN817" s="2" t="s">
        <v>107</v>
      </c>
      <c r="BO817" s="3" t="s">
        <v>8117</v>
      </c>
      <c r="BP817" s="3">
        <v>0</v>
      </c>
      <c r="BQ817" s="3" t="s">
        <v>109</v>
      </c>
      <c r="BR817" s="4">
        <v>45237</v>
      </c>
      <c r="BS817" s="3" t="s">
        <v>8118</v>
      </c>
      <c r="BT817" s="4">
        <v>45237</v>
      </c>
      <c r="BU817" s="34" t="s">
        <v>8119</v>
      </c>
      <c r="BV817" s="2" t="s">
        <v>8120</v>
      </c>
      <c r="BW817" s="9" t="s">
        <v>113</v>
      </c>
      <c r="BX817" s="11" t="s">
        <v>8121</v>
      </c>
      <c r="BY817" s="9" t="s">
        <v>103</v>
      </c>
      <c r="BZ817" s="3" t="s">
        <v>103</v>
      </c>
      <c r="CA817" s="3" t="s">
        <v>103</v>
      </c>
      <c r="CB817" s="3" t="s">
        <v>103</v>
      </c>
      <c r="CC817" s="3" t="s">
        <v>103</v>
      </c>
      <c r="CD817" s="34" t="s">
        <v>8122</v>
      </c>
      <c r="CE817" s="12">
        <v>45866</v>
      </c>
      <c r="CF817" s="175"/>
      <c r="CG817" s="175"/>
      <c r="CH817" s="182" t="s">
        <v>791</v>
      </c>
      <c r="CI817" s="182" t="s">
        <v>121</v>
      </c>
      <c r="CJ817" s="182" t="s">
        <v>99</v>
      </c>
      <c r="CK817" s="182" t="s">
        <v>792</v>
      </c>
    </row>
    <row r="818" spans="1:89" ht="72" x14ac:dyDescent="0.25">
      <c r="A818" s="140">
        <v>786</v>
      </c>
      <c r="B818" s="29" t="s">
        <v>8123</v>
      </c>
      <c r="C818" s="3" t="s">
        <v>8124</v>
      </c>
      <c r="D818" s="3" t="s">
        <v>250</v>
      </c>
      <c r="E818" s="4">
        <v>45231</v>
      </c>
      <c r="F818" s="2" t="s">
        <v>8125</v>
      </c>
      <c r="G818" s="2" t="s">
        <v>6503</v>
      </c>
      <c r="H818" s="11" t="s">
        <v>6492</v>
      </c>
      <c r="I818" s="2" t="s">
        <v>1453</v>
      </c>
      <c r="J818" s="5">
        <v>800089897</v>
      </c>
      <c r="K818" s="3">
        <v>4</v>
      </c>
      <c r="L818" s="31" t="s">
        <v>1735</v>
      </c>
      <c r="M818" s="3" t="s">
        <v>3038</v>
      </c>
      <c r="N818" s="2" t="s">
        <v>8126</v>
      </c>
      <c r="O818" s="2" t="s">
        <v>97</v>
      </c>
      <c r="P818" s="2" t="s">
        <v>6767</v>
      </c>
      <c r="Q818" s="10" t="s">
        <v>4147</v>
      </c>
      <c r="R818" s="10" t="s">
        <v>783</v>
      </c>
      <c r="S818" s="10" t="s">
        <v>4096</v>
      </c>
      <c r="T818" s="28">
        <v>51815822</v>
      </c>
      <c r="U818" s="10" t="s">
        <v>783</v>
      </c>
      <c r="V818" s="9" t="s">
        <v>103</v>
      </c>
      <c r="W818" s="9" t="s">
        <v>103</v>
      </c>
      <c r="X818" s="9" t="s">
        <v>103</v>
      </c>
      <c r="Y818" s="3" t="s">
        <v>104</v>
      </c>
      <c r="Z818" s="6">
        <v>47794300</v>
      </c>
      <c r="AA818" s="3" t="s">
        <v>103</v>
      </c>
      <c r="AB818" s="3" t="s">
        <v>103</v>
      </c>
      <c r="AC818" s="6" t="s">
        <v>103</v>
      </c>
      <c r="AD818" s="6" t="s">
        <v>103</v>
      </c>
      <c r="AE818" s="3">
        <v>108223</v>
      </c>
      <c r="AF818" s="3">
        <v>644123</v>
      </c>
      <c r="AG818" s="5" t="s">
        <v>221</v>
      </c>
      <c r="AH818" s="4">
        <v>45233</v>
      </c>
      <c r="AI818" s="4">
        <v>45259</v>
      </c>
      <c r="AJ818" s="31" t="s">
        <v>103</v>
      </c>
      <c r="AK818" s="31" t="s">
        <v>103</v>
      </c>
      <c r="AL818" s="32" t="s">
        <v>103</v>
      </c>
      <c r="AM818" s="31" t="s">
        <v>103</v>
      </c>
      <c r="AN818" s="33" t="s">
        <v>103</v>
      </c>
      <c r="AO818" s="7">
        <v>0</v>
      </c>
      <c r="AP818" s="31" t="s">
        <v>103</v>
      </c>
      <c r="AQ818" s="7">
        <v>0</v>
      </c>
      <c r="AR818" s="31" t="s">
        <v>103</v>
      </c>
      <c r="AS818" s="7">
        <v>0</v>
      </c>
      <c r="AT818" s="31" t="s">
        <v>103</v>
      </c>
      <c r="AU818" s="7">
        <v>0</v>
      </c>
      <c r="AV818" s="3" t="s">
        <v>103</v>
      </c>
      <c r="AW818" s="7">
        <v>0</v>
      </c>
      <c r="AX818" s="3" t="s">
        <v>103</v>
      </c>
      <c r="AY818" s="7">
        <v>0</v>
      </c>
      <c r="AZ818" s="3" t="s">
        <v>103</v>
      </c>
      <c r="BA818" s="31">
        <v>0</v>
      </c>
      <c r="BB818" s="13" t="s">
        <v>103</v>
      </c>
      <c r="BC818" s="3">
        <f t="shared" si="47"/>
        <v>0</v>
      </c>
      <c r="BD818" s="8">
        <f t="shared" si="49"/>
        <v>47794300</v>
      </c>
      <c r="BE818" s="43">
        <v>0</v>
      </c>
      <c r="BF818" s="43">
        <v>0</v>
      </c>
      <c r="BG818" s="43">
        <v>0</v>
      </c>
      <c r="BH818" s="43">
        <v>0</v>
      </c>
      <c r="BI818" s="4">
        <v>45271</v>
      </c>
      <c r="BJ818" s="4">
        <v>45271</v>
      </c>
      <c r="BK818" s="183">
        <f t="shared" ca="1" si="50"/>
        <v>-858</v>
      </c>
      <c r="BL818" s="3" t="s">
        <v>106</v>
      </c>
      <c r="BM818" s="3" t="s">
        <v>5379</v>
      </c>
      <c r="BN818" s="3" t="s">
        <v>107</v>
      </c>
      <c r="BO818" s="3" t="s">
        <v>8127</v>
      </c>
      <c r="BP818" s="3">
        <v>0</v>
      </c>
      <c r="BQ818" s="2" t="s">
        <v>109</v>
      </c>
      <c r="BR818" s="4">
        <v>45234</v>
      </c>
      <c r="BS818" s="3" t="s">
        <v>8128</v>
      </c>
      <c r="BT818" s="4">
        <v>45269</v>
      </c>
      <c r="BU818" s="2" t="s">
        <v>7924</v>
      </c>
      <c r="BV818" s="2" t="s">
        <v>8129</v>
      </c>
      <c r="BW818" s="9" t="s">
        <v>113</v>
      </c>
      <c r="BX818" s="10" t="s">
        <v>5424</v>
      </c>
      <c r="BY818" s="9" t="s">
        <v>103</v>
      </c>
      <c r="BZ818" s="3" t="s">
        <v>103</v>
      </c>
      <c r="CA818" s="3" t="s">
        <v>103</v>
      </c>
      <c r="CB818" s="3" t="s">
        <v>103</v>
      </c>
      <c r="CC818" s="3" t="s">
        <v>103</v>
      </c>
      <c r="CD818" s="2" t="s">
        <v>8130</v>
      </c>
      <c r="CE818" s="12">
        <v>45866</v>
      </c>
      <c r="CF818" s="175"/>
      <c r="CG818" s="175"/>
      <c r="CH818" s="182" t="s">
        <v>791</v>
      </c>
      <c r="CI818" s="182" t="s">
        <v>121</v>
      </c>
      <c r="CJ818" s="182" t="s">
        <v>99</v>
      </c>
      <c r="CK818" s="182" t="s">
        <v>792</v>
      </c>
    </row>
    <row r="819" spans="1:89" ht="72" x14ac:dyDescent="0.25">
      <c r="A819" s="140">
        <v>805</v>
      </c>
      <c r="B819" s="2" t="s">
        <v>8131</v>
      </c>
      <c r="C819" s="3" t="s">
        <v>8132</v>
      </c>
      <c r="D819" s="3" t="s">
        <v>1118</v>
      </c>
      <c r="E819" s="4">
        <v>45232</v>
      </c>
      <c r="F819" s="2" t="s">
        <v>8133</v>
      </c>
      <c r="G819" s="2" t="s">
        <v>91</v>
      </c>
      <c r="H819" s="11" t="s">
        <v>92</v>
      </c>
      <c r="I819" s="11" t="s">
        <v>93</v>
      </c>
      <c r="J819" s="5">
        <v>1016004056</v>
      </c>
      <c r="K819" s="3">
        <v>1</v>
      </c>
      <c r="L819" s="3" t="s">
        <v>94</v>
      </c>
      <c r="M819" s="3" t="s">
        <v>95</v>
      </c>
      <c r="N819" s="2" t="s">
        <v>8134</v>
      </c>
      <c r="O819" s="2" t="s">
        <v>97</v>
      </c>
      <c r="P819" s="2" t="s">
        <v>8135</v>
      </c>
      <c r="Q819" s="3" t="s">
        <v>99</v>
      </c>
      <c r="R819" s="10" t="s">
        <v>1901</v>
      </c>
      <c r="S819" s="2" t="s">
        <v>5656</v>
      </c>
      <c r="T819" s="2">
        <v>1030581193</v>
      </c>
      <c r="U819" s="11" t="s">
        <v>1777</v>
      </c>
      <c r="V819" s="9" t="s">
        <v>103</v>
      </c>
      <c r="W819" s="35" t="s">
        <v>8136</v>
      </c>
      <c r="X819" s="9" t="s">
        <v>103</v>
      </c>
      <c r="Y819" s="3" t="s">
        <v>104</v>
      </c>
      <c r="Z819" s="6">
        <v>10928952</v>
      </c>
      <c r="AA819" s="3" t="s">
        <v>103</v>
      </c>
      <c r="AB819" s="3" t="s">
        <v>103</v>
      </c>
      <c r="AC819" s="6">
        <v>5464476</v>
      </c>
      <c r="AD819" s="6" t="s">
        <v>103</v>
      </c>
      <c r="AE819" s="3">
        <v>114923</v>
      </c>
      <c r="AF819" s="3">
        <v>719823</v>
      </c>
      <c r="AG819" s="5" t="s">
        <v>221</v>
      </c>
      <c r="AH819" s="4">
        <v>45259</v>
      </c>
      <c r="AI819" s="4">
        <v>45265</v>
      </c>
      <c r="AJ819" s="31" t="s">
        <v>103</v>
      </c>
      <c r="AK819" s="31" t="s">
        <v>103</v>
      </c>
      <c r="AL819" s="32" t="s">
        <v>103</v>
      </c>
      <c r="AM819" s="31" t="s">
        <v>103</v>
      </c>
      <c r="AN819" s="33" t="s">
        <v>103</v>
      </c>
      <c r="AO819" s="7">
        <v>0</v>
      </c>
      <c r="AP819" s="31" t="s">
        <v>103</v>
      </c>
      <c r="AQ819" s="7">
        <v>0</v>
      </c>
      <c r="AR819" s="31" t="s">
        <v>103</v>
      </c>
      <c r="AS819" s="7">
        <v>0</v>
      </c>
      <c r="AT819" s="3" t="s">
        <v>103</v>
      </c>
      <c r="AU819" s="7">
        <v>0</v>
      </c>
      <c r="AV819" s="3" t="s">
        <v>103</v>
      </c>
      <c r="AW819" s="7">
        <v>0</v>
      </c>
      <c r="AX819" s="3" t="s">
        <v>103</v>
      </c>
      <c r="AY819" s="7">
        <v>0</v>
      </c>
      <c r="AZ819" s="3" t="s">
        <v>103</v>
      </c>
      <c r="BA819" s="31">
        <v>0</v>
      </c>
      <c r="BB819" s="31">
        <v>0</v>
      </c>
      <c r="BC819" s="3">
        <f t="shared" si="47"/>
        <v>0</v>
      </c>
      <c r="BD819" s="8">
        <f t="shared" si="49"/>
        <v>10928952</v>
      </c>
      <c r="BE819" s="43">
        <v>0</v>
      </c>
      <c r="BF819" s="43">
        <v>0</v>
      </c>
      <c r="BG819" s="43">
        <v>0</v>
      </c>
      <c r="BH819" s="43">
        <v>0</v>
      </c>
      <c r="BI819" s="4">
        <v>45291</v>
      </c>
      <c r="BJ819" s="4">
        <v>45291</v>
      </c>
      <c r="BK819" s="183">
        <f t="shared" ca="1" si="50"/>
        <v>-838</v>
      </c>
      <c r="BL819" s="3" t="s">
        <v>127</v>
      </c>
      <c r="BM819" s="3" t="s">
        <v>95</v>
      </c>
      <c r="BN819" s="3" t="s">
        <v>107</v>
      </c>
      <c r="BO819" s="3" t="s">
        <v>8137</v>
      </c>
      <c r="BP819" s="3">
        <v>0</v>
      </c>
      <c r="BQ819" s="2" t="s">
        <v>109</v>
      </c>
      <c r="BR819" s="4">
        <v>45260</v>
      </c>
      <c r="BS819" s="3" t="s">
        <v>8138</v>
      </c>
      <c r="BT819" s="4">
        <v>45261</v>
      </c>
      <c r="BU819" s="2" t="s">
        <v>8139</v>
      </c>
      <c r="BV819" s="2" t="s">
        <v>8140</v>
      </c>
      <c r="BW819" s="9" t="s">
        <v>113</v>
      </c>
      <c r="BX819" s="10" t="s">
        <v>132</v>
      </c>
      <c r="BY819" s="9" t="s">
        <v>103</v>
      </c>
      <c r="BZ819" s="2" t="s">
        <v>142</v>
      </c>
      <c r="CA819" s="3" t="s">
        <v>103</v>
      </c>
      <c r="CB819" s="3" t="s">
        <v>117</v>
      </c>
      <c r="CC819" s="3" t="s">
        <v>8141</v>
      </c>
      <c r="CD819" s="2" t="s">
        <v>8142</v>
      </c>
      <c r="CE819" s="12" t="s">
        <v>103</v>
      </c>
      <c r="CF819" s="175"/>
      <c r="CG819" s="175"/>
      <c r="CH819" s="182" t="s">
        <v>726</v>
      </c>
      <c r="CI819" s="182" t="s">
        <v>246</v>
      </c>
      <c r="CJ819" s="182" t="s">
        <v>727</v>
      </c>
      <c r="CK819" s="182" t="s">
        <v>1787</v>
      </c>
    </row>
    <row r="820" spans="1:89" ht="90" x14ac:dyDescent="0.25">
      <c r="A820" s="140">
        <v>946</v>
      </c>
      <c r="B820" s="29" t="s">
        <v>8143</v>
      </c>
      <c r="C820" s="75" t="s">
        <v>8144</v>
      </c>
      <c r="D820" s="3" t="s">
        <v>1118</v>
      </c>
      <c r="E820" s="4">
        <v>45232</v>
      </c>
      <c r="F820" s="2" t="s">
        <v>8145</v>
      </c>
      <c r="G820" s="2" t="s">
        <v>91</v>
      </c>
      <c r="H820" s="11" t="s">
        <v>92</v>
      </c>
      <c r="I820" s="11" t="s">
        <v>93</v>
      </c>
      <c r="J820" s="5">
        <v>52228135</v>
      </c>
      <c r="K820" s="3">
        <v>5</v>
      </c>
      <c r="L820" s="3" t="s">
        <v>94</v>
      </c>
      <c r="M820" s="3" t="s">
        <v>2846</v>
      </c>
      <c r="N820" s="2" t="s">
        <v>8146</v>
      </c>
      <c r="O820" s="2" t="s">
        <v>97</v>
      </c>
      <c r="P820" s="3" t="s">
        <v>98</v>
      </c>
      <c r="Q820" s="3" t="s">
        <v>99</v>
      </c>
      <c r="R820" s="198" t="s">
        <v>7583</v>
      </c>
      <c r="S820" s="2" t="s">
        <v>7584</v>
      </c>
      <c r="T820" s="21">
        <v>19452243</v>
      </c>
      <c r="U820" s="10" t="s">
        <v>7583</v>
      </c>
      <c r="V820" s="9" t="s">
        <v>103</v>
      </c>
      <c r="W820" s="9" t="s">
        <v>103</v>
      </c>
      <c r="X820" s="9" t="s">
        <v>103</v>
      </c>
      <c r="Y820" s="3" t="s">
        <v>185</v>
      </c>
      <c r="Z820" s="6">
        <v>24671134</v>
      </c>
      <c r="AA820" s="3" t="s">
        <v>103</v>
      </c>
      <c r="AB820" s="3" t="s">
        <v>103</v>
      </c>
      <c r="AC820" s="6">
        <v>13964795</v>
      </c>
      <c r="AD820" s="6" t="s">
        <v>103</v>
      </c>
      <c r="AE820" s="3">
        <v>117323</v>
      </c>
      <c r="AF820" s="3">
        <v>659923</v>
      </c>
      <c r="AG820" s="5" t="s">
        <v>103</v>
      </c>
      <c r="AH820" s="4">
        <v>45240</v>
      </c>
      <c r="AI820" s="4">
        <v>45246</v>
      </c>
      <c r="AJ820" s="31" t="s">
        <v>103</v>
      </c>
      <c r="AK820" s="31" t="s">
        <v>103</v>
      </c>
      <c r="AL820" s="32" t="s">
        <v>103</v>
      </c>
      <c r="AM820" s="31" t="s">
        <v>103</v>
      </c>
      <c r="AN820" s="33" t="s">
        <v>103</v>
      </c>
      <c r="AO820" s="7">
        <v>0</v>
      </c>
      <c r="AP820" s="31" t="s">
        <v>103</v>
      </c>
      <c r="AQ820" s="7">
        <v>0</v>
      </c>
      <c r="AR820" s="31" t="s">
        <v>103</v>
      </c>
      <c r="AS820" s="7">
        <v>0</v>
      </c>
      <c r="AT820" s="31" t="s">
        <v>103</v>
      </c>
      <c r="AU820" s="7">
        <v>0</v>
      </c>
      <c r="AV820" s="3" t="s">
        <v>103</v>
      </c>
      <c r="AW820" s="7">
        <v>0</v>
      </c>
      <c r="AX820" s="3" t="s">
        <v>103</v>
      </c>
      <c r="AY820" s="7">
        <v>0</v>
      </c>
      <c r="AZ820" s="3" t="s">
        <v>103</v>
      </c>
      <c r="BA820" s="31">
        <v>0</v>
      </c>
      <c r="BB820" s="13" t="s">
        <v>103</v>
      </c>
      <c r="BC820" s="3">
        <f t="shared" si="47"/>
        <v>0</v>
      </c>
      <c r="BD820" s="8">
        <f t="shared" si="49"/>
        <v>24671134</v>
      </c>
      <c r="BE820" s="43">
        <v>0</v>
      </c>
      <c r="BF820" s="43">
        <v>0</v>
      </c>
      <c r="BG820" s="43">
        <v>0</v>
      </c>
      <c r="BH820" s="43">
        <v>0</v>
      </c>
      <c r="BI820" s="4">
        <v>45291</v>
      </c>
      <c r="BJ820" s="4">
        <v>45291</v>
      </c>
      <c r="BK820" s="183">
        <f t="shared" ca="1" si="50"/>
        <v>-838</v>
      </c>
      <c r="BL820" s="3" t="s">
        <v>127</v>
      </c>
      <c r="BM820" s="3" t="s">
        <v>95</v>
      </c>
      <c r="BN820" s="3" t="s">
        <v>107</v>
      </c>
      <c r="BO820" s="3" t="s">
        <v>8147</v>
      </c>
      <c r="BP820" s="3">
        <v>0</v>
      </c>
      <c r="BQ820" s="2" t="s">
        <v>109</v>
      </c>
      <c r="BR820" s="4">
        <v>45244</v>
      </c>
      <c r="BS820" s="3" t="s">
        <v>8148</v>
      </c>
      <c r="BT820" s="4">
        <v>45246</v>
      </c>
      <c r="BU820" s="2" t="s">
        <v>8149</v>
      </c>
      <c r="BV820" s="2" t="s">
        <v>131</v>
      </c>
      <c r="BW820" s="9" t="s">
        <v>113</v>
      </c>
      <c r="BX820" s="10" t="s">
        <v>132</v>
      </c>
      <c r="BY820" s="9" t="s">
        <v>103</v>
      </c>
      <c r="BZ820" s="10" t="s">
        <v>2840</v>
      </c>
      <c r="CA820" s="2" t="s">
        <v>8150</v>
      </c>
      <c r="CB820" s="3" t="s">
        <v>117</v>
      </c>
      <c r="CC820" s="10" t="s">
        <v>8151</v>
      </c>
      <c r="CD820" s="2" t="s">
        <v>8152</v>
      </c>
      <c r="CE820" s="12" t="s">
        <v>103</v>
      </c>
      <c r="CF820" s="175"/>
      <c r="CG820" s="175"/>
      <c r="CH820" s="182" t="s">
        <v>441</v>
      </c>
      <c r="CI820" s="182" t="s">
        <v>246</v>
      </c>
      <c r="CJ820" s="182" t="s">
        <v>99</v>
      </c>
      <c r="CK820" s="182" t="s">
        <v>442</v>
      </c>
    </row>
    <row r="821" spans="1:89" ht="90" x14ac:dyDescent="0.25">
      <c r="A821" s="140">
        <v>947</v>
      </c>
      <c r="B821" s="29" t="s">
        <v>8153</v>
      </c>
      <c r="C821" s="3" t="s">
        <v>8154</v>
      </c>
      <c r="D821" s="3" t="s">
        <v>1118</v>
      </c>
      <c r="E821" s="4">
        <v>45233</v>
      </c>
      <c r="F821" s="2" t="s">
        <v>8155</v>
      </c>
      <c r="G821" s="2" t="s">
        <v>91</v>
      </c>
      <c r="H821" s="11" t="s">
        <v>92</v>
      </c>
      <c r="I821" s="11" t="s">
        <v>93</v>
      </c>
      <c r="J821" s="5">
        <v>9732418</v>
      </c>
      <c r="K821" s="3">
        <v>9</v>
      </c>
      <c r="L821" s="3" t="s">
        <v>94</v>
      </c>
      <c r="M821" s="3" t="s">
        <v>95</v>
      </c>
      <c r="N821" s="2" t="s">
        <v>8156</v>
      </c>
      <c r="O821" s="2" t="s">
        <v>97</v>
      </c>
      <c r="P821" s="3" t="s">
        <v>98</v>
      </c>
      <c r="Q821" s="3" t="s">
        <v>99</v>
      </c>
      <c r="R821" s="198" t="s">
        <v>7583</v>
      </c>
      <c r="S821" s="2" t="s">
        <v>7584</v>
      </c>
      <c r="T821" s="21">
        <v>19452243</v>
      </c>
      <c r="U821" s="10" t="s">
        <v>7583</v>
      </c>
      <c r="V821" s="9" t="s">
        <v>103</v>
      </c>
      <c r="W821" s="9" t="s">
        <v>103</v>
      </c>
      <c r="X821" s="9" t="s">
        <v>103</v>
      </c>
      <c r="Y821" s="3" t="s">
        <v>185</v>
      </c>
      <c r="Z821" s="6">
        <v>24671134</v>
      </c>
      <c r="AA821" s="3" t="s">
        <v>103</v>
      </c>
      <c r="AB821" s="3" t="s">
        <v>103</v>
      </c>
      <c r="AC821" s="6">
        <v>13964795</v>
      </c>
      <c r="AD821" s="6" t="s">
        <v>103</v>
      </c>
      <c r="AE821" s="3">
        <v>117923</v>
      </c>
      <c r="AF821" s="3">
        <v>659823</v>
      </c>
      <c r="AG821" s="5" t="s">
        <v>103</v>
      </c>
      <c r="AH821" s="4">
        <v>45243</v>
      </c>
      <c r="AI821" s="4">
        <v>45246</v>
      </c>
      <c r="AJ821" s="31" t="s">
        <v>103</v>
      </c>
      <c r="AK821" s="31" t="s">
        <v>103</v>
      </c>
      <c r="AL821" s="32" t="s">
        <v>103</v>
      </c>
      <c r="AM821" s="31" t="s">
        <v>103</v>
      </c>
      <c r="AN821" s="33" t="s">
        <v>103</v>
      </c>
      <c r="AO821" s="7">
        <v>0</v>
      </c>
      <c r="AP821" s="31" t="s">
        <v>103</v>
      </c>
      <c r="AQ821" s="7">
        <v>0</v>
      </c>
      <c r="AR821" s="31" t="s">
        <v>103</v>
      </c>
      <c r="AS821" s="7">
        <v>0</v>
      </c>
      <c r="AT821" s="31" t="s">
        <v>103</v>
      </c>
      <c r="AU821" s="7">
        <v>0</v>
      </c>
      <c r="AV821" s="3" t="s">
        <v>103</v>
      </c>
      <c r="AW821" s="7">
        <v>0</v>
      </c>
      <c r="AX821" s="3" t="s">
        <v>103</v>
      </c>
      <c r="AY821" s="7">
        <v>0</v>
      </c>
      <c r="AZ821" s="3" t="s">
        <v>103</v>
      </c>
      <c r="BA821" s="31">
        <v>0</v>
      </c>
      <c r="BB821" s="13" t="s">
        <v>103</v>
      </c>
      <c r="BC821" s="3">
        <f t="shared" si="47"/>
        <v>0</v>
      </c>
      <c r="BD821" s="8">
        <f t="shared" si="49"/>
        <v>24671134</v>
      </c>
      <c r="BE821" s="43">
        <v>0</v>
      </c>
      <c r="BF821" s="43">
        <v>0</v>
      </c>
      <c r="BG821" s="43">
        <v>0</v>
      </c>
      <c r="BH821" s="43">
        <v>0</v>
      </c>
      <c r="BI821" s="4">
        <v>45291</v>
      </c>
      <c r="BJ821" s="4">
        <v>45291</v>
      </c>
      <c r="BK821" s="183">
        <f t="shared" ca="1" si="50"/>
        <v>-838</v>
      </c>
      <c r="BL821" s="3" t="s">
        <v>127</v>
      </c>
      <c r="BM821" s="3" t="s">
        <v>95</v>
      </c>
      <c r="BN821" s="3" t="s">
        <v>107</v>
      </c>
      <c r="BO821" s="3" t="s">
        <v>8157</v>
      </c>
      <c r="BP821" s="3">
        <v>0</v>
      </c>
      <c r="BQ821" s="2" t="s">
        <v>109</v>
      </c>
      <c r="BR821" s="4">
        <v>45244</v>
      </c>
      <c r="BS821" s="3" t="s">
        <v>8148</v>
      </c>
      <c r="BT821" s="4">
        <v>45246</v>
      </c>
      <c r="BU821" s="2" t="s">
        <v>8158</v>
      </c>
      <c r="BV821" s="2" t="s">
        <v>131</v>
      </c>
      <c r="BW821" s="9" t="s">
        <v>113</v>
      </c>
      <c r="BX821" s="10" t="s">
        <v>132</v>
      </c>
      <c r="BY821" s="9" t="s">
        <v>103</v>
      </c>
      <c r="BZ821" s="11" t="s">
        <v>1192</v>
      </c>
      <c r="CA821" s="2" t="s">
        <v>8159</v>
      </c>
      <c r="CB821" s="3" t="s">
        <v>160</v>
      </c>
      <c r="CC821" s="2" t="s">
        <v>7372</v>
      </c>
      <c r="CD821" s="2" t="s">
        <v>8160</v>
      </c>
      <c r="CE821" s="12" t="s">
        <v>103</v>
      </c>
      <c r="CF821" s="175"/>
      <c r="CG821" s="175"/>
      <c r="CH821" s="182" t="s">
        <v>441</v>
      </c>
      <c r="CI821" s="182" t="s">
        <v>246</v>
      </c>
      <c r="CJ821" s="182" t="s">
        <v>99</v>
      </c>
      <c r="CK821" s="182" t="s">
        <v>442</v>
      </c>
    </row>
    <row r="822" spans="1:89" ht="72" x14ac:dyDescent="0.25">
      <c r="A822" s="140">
        <v>916</v>
      </c>
      <c r="B822" s="2" t="s">
        <v>8161</v>
      </c>
      <c r="C822" s="3" t="s">
        <v>8162</v>
      </c>
      <c r="D822" s="3" t="s">
        <v>1118</v>
      </c>
      <c r="E822" s="4">
        <v>45233</v>
      </c>
      <c r="F822" s="2" t="s">
        <v>8163</v>
      </c>
      <c r="G822" s="2" t="s">
        <v>91</v>
      </c>
      <c r="H822" s="11" t="s">
        <v>92</v>
      </c>
      <c r="I822" s="11" t="s">
        <v>93</v>
      </c>
      <c r="J822" s="5">
        <v>1010169900</v>
      </c>
      <c r="K822" s="3">
        <v>8</v>
      </c>
      <c r="L822" s="3" t="s">
        <v>94</v>
      </c>
      <c r="M822" s="3" t="s">
        <v>95</v>
      </c>
      <c r="N822" s="2" t="s">
        <v>8164</v>
      </c>
      <c r="O822" s="2" t="s">
        <v>97</v>
      </c>
      <c r="P822" s="3" t="s">
        <v>98</v>
      </c>
      <c r="Q822" s="3" t="s">
        <v>99</v>
      </c>
      <c r="R822" s="10" t="s">
        <v>7583</v>
      </c>
      <c r="S822" s="2" t="s">
        <v>7584</v>
      </c>
      <c r="T822" s="21">
        <v>19452243</v>
      </c>
      <c r="U822" s="10" t="s">
        <v>7583</v>
      </c>
      <c r="V822" s="9" t="s">
        <v>103</v>
      </c>
      <c r="W822" s="9" t="s">
        <v>103</v>
      </c>
      <c r="X822" s="9" t="s">
        <v>103</v>
      </c>
      <c r="Y822" s="3" t="s">
        <v>104</v>
      </c>
      <c r="Z822" s="6">
        <v>19125668</v>
      </c>
      <c r="AA822" s="3" t="s">
        <v>103</v>
      </c>
      <c r="AB822" s="3" t="s">
        <v>103</v>
      </c>
      <c r="AC822" s="6">
        <v>9562834</v>
      </c>
      <c r="AD822" s="6" t="s">
        <v>103</v>
      </c>
      <c r="AE822" s="3">
        <v>113523</v>
      </c>
      <c r="AF822" s="3" t="s">
        <v>8165</v>
      </c>
      <c r="AG822" s="5">
        <v>2022011000068</v>
      </c>
      <c r="AH822" s="4">
        <v>45252</v>
      </c>
      <c r="AI822" s="4">
        <v>45254</v>
      </c>
      <c r="AJ822" s="31" t="s">
        <v>103</v>
      </c>
      <c r="AK822" s="31" t="s">
        <v>103</v>
      </c>
      <c r="AL822" s="32" t="s">
        <v>103</v>
      </c>
      <c r="AM822" s="31" t="s">
        <v>103</v>
      </c>
      <c r="AN822" s="33" t="s">
        <v>103</v>
      </c>
      <c r="AO822" s="7">
        <v>0</v>
      </c>
      <c r="AP822" s="31" t="s">
        <v>103</v>
      </c>
      <c r="AQ822" s="7">
        <v>0</v>
      </c>
      <c r="AR822" s="31" t="s">
        <v>103</v>
      </c>
      <c r="AS822" s="7">
        <v>0</v>
      </c>
      <c r="AT822" s="3" t="s">
        <v>103</v>
      </c>
      <c r="AU822" s="7">
        <v>0</v>
      </c>
      <c r="AV822" s="3" t="s">
        <v>103</v>
      </c>
      <c r="AW822" s="7">
        <v>0</v>
      </c>
      <c r="AX822" s="3" t="s">
        <v>103</v>
      </c>
      <c r="AY822" s="7">
        <v>0</v>
      </c>
      <c r="AZ822" s="3" t="s">
        <v>103</v>
      </c>
      <c r="BA822" s="31">
        <v>0</v>
      </c>
      <c r="BB822" s="13" t="s">
        <v>103</v>
      </c>
      <c r="BC822" s="3">
        <f t="shared" si="47"/>
        <v>0</v>
      </c>
      <c r="BD822" s="8">
        <f t="shared" si="49"/>
        <v>19125668</v>
      </c>
      <c r="BE822" s="43">
        <v>0</v>
      </c>
      <c r="BF822" s="43">
        <v>0</v>
      </c>
      <c r="BG822" s="43">
        <v>0</v>
      </c>
      <c r="BH822" s="43">
        <v>0</v>
      </c>
      <c r="BI822" s="4">
        <v>45291</v>
      </c>
      <c r="BJ822" s="4">
        <v>45291</v>
      </c>
      <c r="BK822" s="183">
        <f t="shared" ca="1" si="50"/>
        <v>-838</v>
      </c>
      <c r="BL822" s="3" t="s">
        <v>127</v>
      </c>
      <c r="BM822" s="3" t="s">
        <v>95</v>
      </c>
      <c r="BN822" s="3" t="s">
        <v>107</v>
      </c>
      <c r="BO822" s="3" t="s">
        <v>8166</v>
      </c>
      <c r="BP822" s="3">
        <v>0</v>
      </c>
      <c r="BQ822" s="2" t="s">
        <v>109</v>
      </c>
      <c r="BR822" s="4">
        <v>45253</v>
      </c>
      <c r="BS822" s="4" t="s">
        <v>8167</v>
      </c>
      <c r="BT822" s="4">
        <v>45254</v>
      </c>
      <c r="BU822" s="2" t="s">
        <v>8168</v>
      </c>
      <c r="BV822" s="2" t="s">
        <v>131</v>
      </c>
      <c r="BW822" s="9" t="s">
        <v>113</v>
      </c>
      <c r="BX822" s="10" t="s">
        <v>132</v>
      </c>
      <c r="BY822" s="9" t="s">
        <v>103</v>
      </c>
      <c r="BZ822" s="11" t="s">
        <v>1192</v>
      </c>
      <c r="CA822" s="3" t="s">
        <v>7637</v>
      </c>
      <c r="CB822" s="3" t="s">
        <v>117</v>
      </c>
      <c r="CC822" s="3" t="s">
        <v>8169</v>
      </c>
      <c r="CD822" s="2" t="s">
        <v>8170</v>
      </c>
      <c r="CE822" s="12" t="s">
        <v>103</v>
      </c>
      <c r="CF822" s="175"/>
      <c r="CG822" s="175"/>
      <c r="CH822" s="182" t="s">
        <v>441</v>
      </c>
      <c r="CI822" s="182" t="s">
        <v>246</v>
      </c>
      <c r="CJ822" s="182" t="s">
        <v>99</v>
      </c>
      <c r="CK822" s="182" t="s">
        <v>442</v>
      </c>
    </row>
    <row r="823" spans="1:89" ht="72" x14ac:dyDescent="0.25">
      <c r="A823" s="140">
        <v>938</v>
      </c>
      <c r="B823" s="2" t="s">
        <v>8171</v>
      </c>
      <c r="C823" s="3" t="s">
        <v>8172</v>
      </c>
      <c r="D823" s="3" t="s">
        <v>165</v>
      </c>
      <c r="E823" s="4">
        <v>45233</v>
      </c>
      <c r="F823" s="2" t="s">
        <v>8173</v>
      </c>
      <c r="G823" s="2" t="s">
        <v>91</v>
      </c>
      <c r="H823" s="11" t="s">
        <v>92</v>
      </c>
      <c r="I823" s="11" t="s">
        <v>93</v>
      </c>
      <c r="J823" s="5">
        <v>1030616153</v>
      </c>
      <c r="K823" s="3">
        <v>3</v>
      </c>
      <c r="L823" s="3" t="s">
        <v>94</v>
      </c>
      <c r="M823" s="3" t="s">
        <v>95</v>
      </c>
      <c r="N823" s="2" t="s">
        <v>8174</v>
      </c>
      <c r="O823" s="2" t="s">
        <v>253</v>
      </c>
      <c r="P823" s="3" t="s">
        <v>98</v>
      </c>
      <c r="Q823" s="3" t="s">
        <v>99</v>
      </c>
      <c r="R823" s="10" t="s">
        <v>238</v>
      </c>
      <c r="S823" s="9" t="s">
        <v>592</v>
      </c>
      <c r="T823" s="10">
        <v>52272737</v>
      </c>
      <c r="U823" s="11" t="s">
        <v>238</v>
      </c>
      <c r="V823" s="11" t="s">
        <v>103</v>
      </c>
      <c r="W823" s="9" t="s">
        <v>103</v>
      </c>
      <c r="X823" s="9" t="s">
        <v>103</v>
      </c>
      <c r="Y823" s="3" t="s">
        <v>104</v>
      </c>
      <c r="Z823" s="6">
        <v>10928952</v>
      </c>
      <c r="AA823" s="3" t="s">
        <v>103</v>
      </c>
      <c r="AB823" s="3" t="s">
        <v>103</v>
      </c>
      <c r="AC823" s="6">
        <v>5464476</v>
      </c>
      <c r="AD823" s="6" t="s">
        <v>103</v>
      </c>
      <c r="AE823" s="3">
        <v>115423</v>
      </c>
      <c r="AF823" s="3">
        <v>654823</v>
      </c>
      <c r="AG823" s="5" t="s">
        <v>221</v>
      </c>
      <c r="AH823" s="4">
        <v>45238</v>
      </c>
      <c r="AI823" s="4">
        <v>45241</v>
      </c>
      <c r="AJ823" s="31" t="s">
        <v>103</v>
      </c>
      <c r="AK823" s="31" t="s">
        <v>103</v>
      </c>
      <c r="AL823" s="32" t="s">
        <v>103</v>
      </c>
      <c r="AM823" s="31" t="s">
        <v>103</v>
      </c>
      <c r="AN823" s="33" t="s">
        <v>103</v>
      </c>
      <c r="AO823" s="7">
        <v>0</v>
      </c>
      <c r="AP823" s="31" t="s">
        <v>103</v>
      </c>
      <c r="AQ823" s="7">
        <v>0</v>
      </c>
      <c r="AR823" s="31" t="s">
        <v>103</v>
      </c>
      <c r="AS823" s="7">
        <v>0</v>
      </c>
      <c r="AT823" s="31" t="s">
        <v>103</v>
      </c>
      <c r="AU823" s="7">
        <v>0</v>
      </c>
      <c r="AV823" s="3" t="s">
        <v>103</v>
      </c>
      <c r="AW823" s="7">
        <v>0</v>
      </c>
      <c r="AX823" s="3" t="s">
        <v>103</v>
      </c>
      <c r="AY823" s="7">
        <v>0</v>
      </c>
      <c r="AZ823" s="3" t="s">
        <v>103</v>
      </c>
      <c r="BA823" s="31">
        <v>0</v>
      </c>
      <c r="BB823" s="13" t="s">
        <v>103</v>
      </c>
      <c r="BC823" s="3">
        <f t="shared" si="47"/>
        <v>0</v>
      </c>
      <c r="BD823" s="8">
        <f t="shared" si="49"/>
        <v>10928952</v>
      </c>
      <c r="BE823" s="43">
        <v>0</v>
      </c>
      <c r="BF823" s="43">
        <v>0</v>
      </c>
      <c r="BG823" s="43">
        <v>0</v>
      </c>
      <c r="BH823" s="43">
        <v>0</v>
      </c>
      <c r="BI823" s="4">
        <v>45291</v>
      </c>
      <c r="BJ823" s="4">
        <v>45291</v>
      </c>
      <c r="BK823" s="183">
        <f t="shared" ca="1" si="50"/>
        <v>-838</v>
      </c>
      <c r="BL823" s="3" t="s">
        <v>127</v>
      </c>
      <c r="BM823" s="3" t="s">
        <v>95</v>
      </c>
      <c r="BN823" s="3" t="s">
        <v>107</v>
      </c>
      <c r="BO823" s="3" t="s">
        <v>8175</v>
      </c>
      <c r="BP823" s="3">
        <v>0</v>
      </c>
      <c r="BQ823" s="2" t="s">
        <v>109</v>
      </c>
      <c r="BR823" s="4">
        <v>45239</v>
      </c>
      <c r="BS823" s="3" t="s">
        <v>8176</v>
      </c>
      <c r="BT823" s="4">
        <v>45240</v>
      </c>
      <c r="BU823" s="2" t="s">
        <v>8177</v>
      </c>
      <c r="BV823" s="2" t="s">
        <v>131</v>
      </c>
      <c r="BW823" s="124" t="s">
        <v>113</v>
      </c>
      <c r="BX823" s="10" t="s">
        <v>132</v>
      </c>
      <c r="BY823" s="9" t="s">
        <v>103</v>
      </c>
      <c r="BZ823" s="2" t="s">
        <v>142</v>
      </c>
      <c r="CA823" s="9" t="s">
        <v>103</v>
      </c>
      <c r="CB823" s="3" t="s">
        <v>160</v>
      </c>
      <c r="CC823" s="3" t="s">
        <v>8178</v>
      </c>
      <c r="CD823" s="2" t="s">
        <v>8179</v>
      </c>
      <c r="CE823" s="12" t="s">
        <v>103</v>
      </c>
      <c r="CF823" s="175"/>
      <c r="CG823" s="175"/>
      <c r="CH823" s="182" t="s">
        <v>245</v>
      </c>
      <c r="CI823" s="182" t="s">
        <v>246</v>
      </c>
      <c r="CJ823" s="182" t="s">
        <v>99</v>
      </c>
      <c r="CK823" s="182" t="s">
        <v>247</v>
      </c>
    </row>
    <row r="824" spans="1:89" ht="234" x14ac:dyDescent="0.25">
      <c r="A824" s="140">
        <v>906</v>
      </c>
      <c r="B824" s="29" t="s">
        <v>8180</v>
      </c>
      <c r="C824" s="3" t="s">
        <v>8181</v>
      </c>
      <c r="D824" s="3" t="s">
        <v>89</v>
      </c>
      <c r="E824" s="4">
        <v>45233</v>
      </c>
      <c r="F824" s="2" t="s">
        <v>8182</v>
      </c>
      <c r="G824" s="2" t="s">
        <v>91</v>
      </c>
      <c r="H824" s="2" t="s">
        <v>6202</v>
      </c>
      <c r="I824" s="2" t="s">
        <v>1453</v>
      </c>
      <c r="J824" s="5">
        <v>901034509</v>
      </c>
      <c r="K824" s="3">
        <v>1</v>
      </c>
      <c r="L824" s="31" t="s">
        <v>1735</v>
      </c>
      <c r="M824" s="3" t="s">
        <v>8183</v>
      </c>
      <c r="N824" s="2" t="s">
        <v>8184</v>
      </c>
      <c r="O824" s="2" t="s">
        <v>253</v>
      </c>
      <c r="P824" s="3" t="s">
        <v>592</v>
      </c>
      <c r="Q824" s="3" t="s">
        <v>247</v>
      </c>
      <c r="R824" s="10" t="s">
        <v>385</v>
      </c>
      <c r="S824" s="2" t="s">
        <v>386</v>
      </c>
      <c r="T824" s="2">
        <v>52517142</v>
      </c>
      <c r="U824" s="2" t="s">
        <v>385</v>
      </c>
      <c r="V824" s="9" t="s">
        <v>103</v>
      </c>
      <c r="W824" s="9" t="s">
        <v>103</v>
      </c>
      <c r="X824" s="9" t="s">
        <v>103</v>
      </c>
      <c r="Y824" s="3" t="s">
        <v>104</v>
      </c>
      <c r="Z824" s="6">
        <v>1040000000</v>
      </c>
      <c r="AA824" s="84">
        <v>1000000000</v>
      </c>
      <c r="AB824" s="63">
        <v>40000000</v>
      </c>
      <c r="AC824" s="3" t="s">
        <v>103</v>
      </c>
      <c r="AD824" s="6" t="s">
        <v>103</v>
      </c>
      <c r="AE824" s="3">
        <v>110823</v>
      </c>
      <c r="AF824" s="3">
        <v>655023</v>
      </c>
      <c r="AG824" s="5" t="s">
        <v>387</v>
      </c>
      <c r="AH824" s="4">
        <v>45239</v>
      </c>
      <c r="AI824" s="4">
        <v>45245</v>
      </c>
      <c r="AJ824" s="31" t="s">
        <v>103</v>
      </c>
      <c r="AK824" s="31" t="s">
        <v>103</v>
      </c>
      <c r="AL824" s="32" t="s">
        <v>103</v>
      </c>
      <c r="AM824" s="31" t="s">
        <v>103</v>
      </c>
      <c r="AN824" s="33" t="s">
        <v>103</v>
      </c>
      <c r="AO824" s="7">
        <v>0</v>
      </c>
      <c r="AP824" s="31" t="s">
        <v>103</v>
      </c>
      <c r="AQ824" s="7">
        <v>0</v>
      </c>
      <c r="AR824" s="31" t="s">
        <v>103</v>
      </c>
      <c r="AS824" s="7">
        <v>0</v>
      </c>
      <c r="AT824" s="31" t="s">
        <v>103</v>
      </c>
      <c r="AU824" s="7">
        <v>0</v>
      </c>
      <c r="AV824" s="3" t="s">
        <v>103</v>
      </c>
      <c r="AW824" s="7">
        <v>0</v>
      </c>
      <c r="AX824" s="3" t="s">
        <v>103</v>
      </c>
      <c r="AY824" s="7">
        <v>0</v>
      </c>
      <c r="AZ824" s="3" t="s">
        <v>103</v>
      </c>
      <c r="BA824" s="31">
        <v>0</v>
      </c>
      <c r="BB824" s="13" t="s">
        <v>103</v>
      </c>
      <c r="BC824" s="3">
        <f t="shared" si="47"/>
        <v>0</v>
      </c>
      <c r="BD824" s="8">
        <f t="shared" si="49"/>
        <v>1040000000</v>
      </c>
      <c r="BE824" s="43">
        <v>0</v>
      </c>
      <c r="BF824" s="43">
        <v>0</v>
      </c>
      <c r="BG824" s="43">
        <v>0</v>
      </c>
      <c r="BH824" s="43">
        <v>0</v>
      </c>
      <c r="BI824" s="4">
        <v>45291</v>
      </c>
      <c r="BJ824" s="4">
        <v>45291</v>
      </c>
      <c r="BK824" s="183">
        <f t="shared" ca="1" si="50"/>
        <v>-838</v>
      </c>
      <c r="BL824" s="3" t="s">
        <v>127</v>
      </c>
      <c r="BM824" s="2" t="s">
        <v>8185</v>
      </c>
      <c r="BN824" s="2" t="s">
        <v>4464</v>
      </c>
      <c r="BO824" s="2" t="s">
        <v>8186</v>
      </c>
      <c r="BP824" s="3">
        <v>0</v>
      </c>
      <c r="BQ824" s="2" t="s">
        <v>158</v>
      </c>
      <c r="BR824" s="4">
        <v>45240</v>
      </c>
      <c r="BS824" s="2" t="s">
        <v>8187</v>
      </c>
      <c r="BT824" s="4">
        <v>45244</v>
      </c>
      <c r="BU824" s="35" t="s">
        <v>7924</v>
      </c>
      <c r="BV824" s="2" t="s">
        <v>8188</v>
      </c>
      <c r="BW824" s="9" t="s">
        <v>113</v>
      </c>
      <c r="BX824" s="10" t="s">
        <v>132</v>
      </c>
      <c r="BY824" s="9" t="s">
        <v>103</v>
      </c>
      <c r="BZ824" s="9" t="s">
        <v>103</v>
      </c>
      <c r="CA824" s="9" t="s">
        <v>103</v>
      </c>
      <c r="CB824" s="9" t="s">
        <v>103</v>
      </c>
      <c r="CC824" s="9" t="s">
        <v>103</v>
      </c>
      <c r="CD824" s="2" t="s">
        <v>8189</v>
      </c>
      <c r="CE824" s="12">
        <v>45460</v>
      </c>
      <c r="CF824" s="175"/>
      <c r="CG824" s="175"/>
      <c r="CH824" s="182" t="s">
        <v>245</v>
      </c>
      <c r="CI824" s="182" t="s">
        <v>246</v>
      </c>
      <c r="CJ824" s="182" t="s">
        <v>99</v>
      </c>
      <c r="CK824" s="182" t="s">
        <v>247</v>
      </c>
    </row>
    <row r="825" spans="1:89" ht="72" x14ac:dyDescent="0.25">
      <c r="A825" s="140">
        <v>905</v>
      </c>
      <c r="B825" s="2" t="s">
        <v>8190</v>
      </c>
      <c r="C825" s="3" t="s">
        <v>8191</v>
      </c>
      <c r="D825" s="3" t="s">
        <v>263</v>
      </c>
      <c r="E825" s="4">
        <v>45237</v>
      </c>
      <c r="F825" s="2" t="s">
        <v>8192</v>
      </c>
      <c r="G825" s="2" t="s">
        <v>91</v>
      </c>
      <c r="H825" s="11" t="s">
        <v>92</v>
      </c>
      <c r="I825" s="11" t="s">
        <v>93</v>
      </c>
      <c r="J825" s="5">
        <v>40047561</v>
      </c>
      <c r="K825" s="3">
        <v>9</v>
      </c>
      <c r="L825" s="3" t="s">
        <v>94</v>
      </c>
      <c r="M825" s="3" t="s">
        <v>95</v>
      </c>
      <c r="N825" s="2" t="s">
        <v>8193</v>
      </c>
      <c r="O825" s="2" t="s">
        <v>97</v>
      </c>
      <c r="P825" s="3" t="s">
        <v>98</v>
      </c>
      <c r="Q825" s="3" t="s">
        <v>99</v>
      </c>
      <c r="R825" s="10" t="s">
        <v>653</v>
      </c>
      <c r="S825" s="2" t="s">
        <v>654</v>
      </c>
      <c r="T825" s="2">
        <v>52032888</v>
      </c>
      <c r="U825" s="10" t="s">
        <v>653</v>
      </c>
      <c r="V825" s="9" t="s">
        <v>103</v>
      </c>
      <c r="W825" s="9" t="s">
        <v>103</v>
      </c>
      <c r="X825" s="9" t="s">
        <v>103</v>
      </c>
      <c r="Y825" s="3" t="s">
        <v>104</v>
      </c>
      <c r="Z825" s="6">
        <v>17304176</v>
      </c>
      <c r="AA825" s="3" t="s">
        <v>103</v>
      </c>
      <c r="AB825" s="3" t="s">
        <v>103</v>
      </c>
      <c r="AC825" s="6">
        <v>8652088</v>
      </c>
      <c r="AD825" s="6" t="s">
        <v>103</v>
      </c>
      <c r="AE825" s="3">
        <v>115023</v>
      </c>
      <c r="AF825" s="3" t="s">
        <v>8194</v>
      </c>
      <c r="AG825" s="5">
        <v>2022011000068</v>
      </c>
      <c r="AH825" s="4">
        <v>45240</v>
      </c>
      <c r="AI825" s="4">
        <v>45248</v>
      </c>
      <c r="AJ825" s="31" t="s">
        <v>103</v>
      </c>
      <c r="AK825" s="31" t="s">
        <v>103</v>
      </c>
      <c r="AL825" s="32" t="s">
        <v>103</v>
      </c>
      <c r="AM825" s="31" t="s">
        <v>103</v>
      </c>
      <c r="AN825" s="33" t="s">
        <v>103</v>
      </c>
      <c r="AO825" s="7">
        <v>0</v>
      </c>
      <c r="AP825" s="31" t="s">
        <v>103</v>
      </c>
      <c r="AQ825" s="7">
        <v>0</v>
      </c>
      <c r="AR825" s="31" t="s">
        <v>103</v>
      </c>
      <c r="AS825" s="7">
        <v>0</v>
      </c>
      <c r="AT825" s="31" t="s">
        <v>103</v>
      </c>
      <c r="AU825" s="7">
        <v>0</v>
      </c>
      <c r="AV825" s="3" t="s">
        <v>103</v>
      </c>
      <c r="AW825" s="7">
        <v>0</v>
      </c>
      <c r="AX825" s="3" t="s">
        <v>103</v>
      </c>
      <c r="AY825" s="7">
        <v>0</v>
      </c>
      <c r="AZ825" s="3" t="s">
        <v>103</v>
      </c>
      <c r="BA825" s="31">
        <v>0</v>
      </c>
      <c r="BB825" s="13" t="s">
        <v>103</v>
      </c>
      <c r="BC825" s="3">
        <f t="shared" si="47"/>
        <v>0</v>
      </c>
      <c r="BD825" s="8">
        <f t="shared" si="49"/>
        <v>17304176</v>
      </c>
      <c r="BE825" s="43">
        <v>0</v>
      </c>
      <c r="BF825" s="43">
        <v>0</v>
      </c>
      <c r="BG825" s="43">
        <v>0</v>
      </c>
      <c r="BH825" s="43">
        <v>0</v>
      </c>
      <c r="BI825" s="4">
        <v>45291</v>
      </c>
      <c r="BJ825" s="4">
        <v>45291</v>
      </c>
      <c r="BK825" s="183">
        <f t="shared" ca="1" si="50"/>
        <v>-838</v>
      </c>
      <c r="BL825" s="3" t="s">
        <v>127</v>
      </c>
      <c r="BM825" s="3" t="s">
        <v>95</v>
      </c>
      <c r="BN825" s="3" t="s">
        <v>107</v>
      </c>
      <c r="BO825" s="3" t="s">
        <v>8195</v>
      </c>
      <c r="BP825" s="3">
        <v>0</v>
      </c>
      <c r="BQ825" s="2" t="s">
        <v>109</v>
      </c>
      <c r="BR825" s="4">
        <v>45245</v>
      </c>
      <c r="BS825" s="3" t="s">
        <v>8196</v>
      </c>
      <c r="BT825" s="4">
        <v>45245</v>
      </c>
      <c r="BU825" s="2" t="s">
        <v>8197</v>
      </c>
      <c r="BV825" s="2" t="s">
        <v>131</v>
      </c>
      <c r="BW825" s="124" t="s">
        <v>113</v>
      </c>
      <c r="BX825" s="10" t="s">
        <v>132</v>
      </c>
      <c r="BY825" s="9" t="s">
        <v>103</v>
      </c>
      <c r="BZ825" s="2" t="s">
        <v>5095</v>
      </c>
      <c r="CA825" s="9" t="s">
        <v>103</v>
      </c>
      <c r="CB825" s="3" t="s">
        <v>117</v>
      </c>
      <c r="CC825" s="3" t="s">
        <v>8198</v>
      </c>
      <c r="CD825" s="2" t="s">
        <v>8199</v>
      </c>
      <c r="CE825" s="12" t="s">
        <v>103</v>
      </c>
      <c r="CF825" s="175"/>
      <c r="CG825" s="175"/>
      <c r="CH825" s="182" t="s">
        <v>245</v>
      </c>
      <c r="CI825" s="182" t="s">
        <v>246</v>
      </c>
      <c r="CJ825" s="182" t="s">
        <v>99</v>
      </c>
      <c r="CK825" s="182" t="s">
        <v>247</v>
      </c>
    </row>
    <row r="826" spans="1:89" ht="72" x14ac:dyDescent="0.25">
      <c r="A826" s="140">
        <v>859</v>
      </c>
      <c r="B826" s="29" t="s">
        <v>8200</v>
      </c>
      <c r="C826" s="3" t="s">
        <v>8201</v>
      </c>
      <c r="D826" s="3" t="s">
        <v>482</v>
      </c>
      <c r="E826" s="4">
        <v>45238</v>
      </c>
      <c r="F826" s="2" t="s">
        <v>8202</v>
      </c>
      <c r="G826" s="2" t="s">
        <v>6734</v>
      </c>
      <c r="H826" s="11" t="s">
        <v>1452</v>
      </c>
      <c r="I826" s="2" t="s">
        <v>1453</v>
      </c>
      <c r="J826" s="5">
        <v>900380150</v>
      </c>
      <c r="K826" s="3">
        <v>0</v>
      </c>
      <c r="L826" s="31" t="s">
        <v>1735</v>
      </c>
      <c r="M826" s="3" t="s">
        <v>95</v>
      </c>
      <c r="N826" s="136" t="s">
        <v>8203</v>
      </c>
      <c r="O826" s="2" t="s">
        <v>97</v>
      </c>
      <c r="P826" s="3" t="s">
        <v>336</v>
      </c>
      <c r="Q826" s="2" t="s">
        <v>179</v>
      </c>
      <c r="R826" s="10" t="s">
        <v>266</v>
      </c>
      <c r="S826" s="2" t="s">
        <v>267</v>
      </c>
      <c r="T826" s="26">
        <v>31905812</v>
      </c>
      <c r="U826" s="10" t="s">
        <v>266</v>
      </c>
      <c r="V826" s="9" t="s">
        <v>103</v>
      </c>
      <c r="W826" s="9" t="s">
        <v>103</v>
      </c>
      <c r="X826" s="9" t="s">
        <v>103</v>
      </c>
      <c r="Y826" s="3" t="s">
        <v>185</v>
      </c>
      <c r="Z826" s="6">
        <v>277234106</v>
      </c>
      <c r="AA826" s="3" t="s">
        <v>103</v>
      </c>
      <c r="AB826" s="3" t="s">
        <v>103</v>
      </c>
      <c r="AC826" s="3" t="s">
        <v>103</v>
      </c>
      <c r="AD826" s="6" t="s">
        <v>103</v>
      </c>
      <c r="AE826" s="2" t="s">
        <v>8204</v>
      </c>
      <c r="AF826" s="3">
        <v>662523</v>
      </c>
      <c r="AG826" s="5" t="s">
        <v>103</v>
      </c>
      <c r="AH826" s="4">
        <v>45244</v>
      </c>
      <c r="AI826" s="4">
        <v>45246</v>
      </c>
      <c r="AJ826" s="31" t="s">
        <v>103</v>
      </c>
      <c r="AK826" s="31" t="s">
        <v>103</v>
      </c>
      <c r="AL826" s="32" t="s">
        <v>103</v>
      </c>
      <c r="AM826" s="31" t="s">
        <v>103</v>
      </c>
      <c r="AN826" s="33" t="s">
        <v>103</v>
      </c>
      <c r="AO826" s="7">
        <v>20000000</v>
      </c>
      <c r="AP826" s="33">
        <v>45614</v>
      </c>
      <c r="AQ826" s="7">
        <v>25000000</v>
      </c>
      <c r="AR826" s="33">
        <v>45960</v>
      </c>
      <c r="AS826" s="7">
        <v>0</v>
      </c>
      <c r="AT826" s="3" t="s">
        <v>103</v>
      </c>
      <c r="AU826" s="7">
        <v>0</v>
      </c>
      <c r="AV826" s="3" t="s">
        <v>103</v>
      </c>
      <c r="AW826" s="7">
        <v>0</v>
      </c>
      <c r="AX826" s="3" t="s">
        <v>103</v>
      </c>
      <c r="AY826" s="7">
        <v>0</v>
      </c>
      <c r="AZ826" s="3" t="s">
        <v>103</v>
      </c>
      <c r="BA826" s="31">
        <v>0</v>
      </c>
      <c r="BB826" s="13" t="s">
        <v>103</v>
      </c>
      <c r="BC826" s="3">
        <f t="shared" si="47"/>
        <v>0</v>
      </c>
      <c r="BD826" s="8">
        <f t="shared" si="49"/>
        <v>322234106</v>
      </c>
      <c r="BE826" s="154">
        <f>BF826+BG826+BH826</f>
        <v>273884106</v>
      </c>
      <c r="BF826" s="7">
        <v>116480000</v>
      </c>
      <c r="BG826" s="7">
        <v>101400480</v>
      </c>
      <c r="BH826" s="7">
        <v>56003626</v>
      </c>
      <c r="BI826" s="4">
        <v>46234</v>
      </c>
      <c r="BJ826" s="4">
        <v>46234</v>
      </c>
      <c r="BK826" s="183">
        <f t="shared" ca="1" si="50"/>
        <v>105</v>
      </c>
      <c r="BL826" s="3" t="s">
        <v>106</v>
      </c>
      <c r="BM826" s="3" t="s">
        <v>95</v>
      </c>
      <c r="BN826" s="3" t="s">
        <v>107</v>
      </c>
      <c r="BO826" s="3" t="s">
        <v>8205</v>
      </c>
      <c r="BP826" s="3">
        <v>0</v>
      </c>
      <c r="BQ826" s="2" t="s">
        <v>109</v>
      </c>
      <c r="BR826" s="4">
        <v>45245</v>
      </c>
      <c r="BS826" s="3" t="s">
        <v>8206</v>
      </c>
      <c r="BT826" s="4">
        <v>45246</v>
      </c>
      <c r="BU826" s="2" t="s">
        <v>8207</v>
      </c>
      <c r="BV826" s="2" t="s">
        <v>8208</v>
      </c>
      <c r="BW826" s="9" t="s">
        <v>6207</v>
      </c>
      <c r="BX826" s="3" t="s">
        <v>3699</v>
      </c>
      <c r="BY826" s="9" t="s">
        <v>103</v>
      </c>
      <c r="BZ826" s="9" t="s">
        <v>103</v>
      </c>
      <c r="CA826" s="9" t="s">
        <v>103</v>
      </c>
      <c r="CB826" s="38" t="s">
        <v>103</v>
      </c>
      <c r="CC826" s="38" t="s">
        <v>103</v>
      </c>
      <c r="CD826" s="2" t="s">
        <v>8209</v>
      </c>
      <c r="CE826" s="12" t="s">
        <v>6207</v>
      </c>
      <c r="CF826" s="175"/>
      <c r="CG826" s="175"/>
      <c r="CH826" s="182" t="s">
        <v>275</v>
      </c>
      <c r="CI826" s="182" t="s">
        <v>121</v>
      </c>
      <c r="CJ826" s="182" t="s">
        <v>99</v>
      </c>
      <c r="CK826" s="182" t="s">
        <v>179</v>
      </c>
    </row>
    <row r="827" spans="1:89" ht="72" x14ac:dyDescent="0.25">
      <c r="A827" s="140">
        <v>958</v>
      </c>
      <c r="B827" s="2" t="s">
        <v>8210</v>
      </c>
      <c r="C827" s="3" t="s">
        <v>8211</v>
      </c>
      <c r="D827" s="3" t="s">
        <v>1729</v>
      </c>
      <c r="E827" s="4">
        <v>45240</v>
      </c>
      <c r="F827" s="2" t="s">
        <v>8212</v>
      </c>
      <c r="G827" s="2" t="s">
        <v>91</v>
      </c>
      <c r="H827" s="11" t="s">
        <v>92</v>
      </c>
      <c r="I827" s="11" t="s">
        <v>93</v>
      </c>
      <c r="J827" s="5">
        <v>79846995</v>
      </c>
      <c r="K827" s="3">
        <v>1</v>
      </c>
      <c r="L827" s="3" t="s">
        <v>94</v>
      </c>
      <c r="M827" s="3" t="s">
        <v>8213</v>
      </c>
      <c r="N827" s="2" t="s">
        <v>8214</v>
      </c>
      <c r="O827" s="2" t="s">
        <v>97</v>
      </c>
      <c r="P827" s="3" t="s">
        <v>98</v>
      </c>
      <c r="Q827" s="3" t="s">
        <v>99</v>
      </c>
      <c r="R827" s="10" t="s">
        <v>1130</v>
      </c>
      <c r="S827" s="2" t="s">
        <v>1131</v>
      </c>
      <c r="T827" s="26">
        <v>91226679</v>
      </c>
      <c r="U827" s="11" t="s">
        <v>1130</v>
      </c>
      <c r="V827" s="9" t="s">
        <v>103</v>
      </c>
      <c r="W827" s="9" t="s">
        <v>103</v>
      </c>
      <c r="X827" s="9" t="s">
        <v>103</v>
      </c>
      <c r="Y827" s="3" t="s">
        <v>104</v>
      </c>
      <c r="Z827" s="6">
        <v>8803876</v>
      </c>
      <c r="AA827" s="3" t="s">
        <v>103</v>
      </c>
      <c r="AB827" s="3" t="s">
        <v>103</v>
      </c>
      <c r="AC827" s="6">
        <v>4401938</v>
      </c>
      <c r="AD827" s="6" t="s">
        <v>103</v>
      </c>
      <c r="AE827" s="3">
        <v>117423</v>
      </c>
      <c r="AF827" s="3">
        <v>682523</v>
      </c>
      <c r="AG827" s="5">
        <v>2022011000057</v>
      </c>
      <c r="AH827" s="4">
        <v>45251</v>
      </c>
      <c r="AI827" s="4">
        <v>45253</v>
      </c>
      <c r="AJ827" s="31" t="s">
        <v>103</v>
      </c>
      <c r="AK827" s="31" t="s">
        <v>103</v>
      </c>
      <c r="AL827" s="32" t="s">
        <v>103</v>
      </c>
      <c r="AM827" s="31" t="s">
        <v>103</v>
      </c>
      <c r="AN827" s="33" t="s">
        <v>103</v>
      </c>
      <c r="AO827" s="7">
        <v>0</v>
      </c>
      <c r="AP827" s="31" t="s">
        <v>103</v>
      </c>
      <c r="AQ827" s="7">
        <v>0</v>
      </c>
      <c r="AR827" s="31" t="s">
        <v>103</v>
      </c>
      <c r="AS827" s="7">
        <v>0</v>
      </c>
      <c r="AT827" s="3" t="s">
        <v>103</v>
      </c>
      <c r="AU827" s="7">
        <v>0</v>
      </c>
      <c r="AV827" s="3" t="s">
        <v>103</v>
      </c>
      <c r="AW827" s="7">
        <v>0</v>
      </c>
      <c r="AX827" s="3" t="s">
        <v>103</v>
      </c>
      <c r="AY827" s="7">
        <v>0</v>
      </c>
      <c r="AZ827" s="3" t="s">
        <v>103</v>
      </c>
      <c r="BA827" s="31">
        <v>0</v>
      </c>
      <c r="BB827" s="13" t="s">
        <v>103</v>
      </c>
      <c r="BC827" s="3">
        <f t="shared" si="47"/>
        <v>0</v>
      </c>
      <c r="BD827" s="8">
        <f t="shared" si="49"/>
        <v>8803876</v>
      </c>
      <c r="BE827" s="43">
        <v>0</v>
      </c>
      <c r="BF827" s="43">
        <v>0</v>
      </c>
      <c r="BG827" s="43">
        <v>0</v>
      </c>
      <c r="BH827" s="43">
        <v>0</v>
      </c>
      <c r="BI827" s="4">
        <v>45291</v>
      </c>
      <c r="BJ827" s="4">
        <v>45291</v>
      </c>
      <c r="BK827" s="183">
        <f t="shared" ca="1" si="50"/>
        <v>-838</v>
      </c>
      <c r="BL827" s="3" t="s">
        <v>127</v>
      </c>
      <c r="BM827" s="3" t="s">
        <v>95</v>
      </c>
      <c r="BN827" s="3" t="s">
        <v>107</v>
      </c>
      <c r="BO827" s="3" t="s">
        <v>8215</v>
      </c>
      <c r="BP827" s="3">
        <v>0</v>
      </c>
      <c r="BQ827" s="2" t="s">
        <v>109</v>
      </c>
      <c r="BR827" s="4">
        <v>45251</v>
      </c>
      <c r="BS827" s="3" t="s">
        <v>8216</v>
      </c>
      <c r="BT827" s="4">
        <v>45252</v>
      </c>
      <c r="BU827" s="2" t="s">
        <v>8217</v>
      </c>
      <c r="BV827" s="2" t="s">
        <v>131</v>
      </c>
      <c r="BW827" s="9" t="s">
        <v>113</v>
      </c>
      <c r="BX827" s="10" t="s">
        <v>132</v>
      </c>
      <c r="BY827" s="9" t="s">
        <v>103</v>
      </c>
      <c r="BZ827" s="11" t="s">
        <v>175</v>
      </c>
      <c r="CA827" s="3" t="s">
        <v>103</v>
      </c>
      <c r="CB827" s="3" t="s">
        <v>160</v>
      </c>
      <c r="CC827" s="3" t="s">
        <v>8218</v>
      </c>
      <c r="CD827" s="2" t="s">
        <v>8219</v>
      </c>
      <c r="CE827" s="12" t="s">
        <v>103</v>
      </c>
      <c r="CF827" s="175"/>
      <c r="CG827" s="175"/>
      <c r="CH827" s="182" t="s">
        <v>726</v>
      </c>
      <c r="CI827" s="182" t="s">
        <v>246</v>
      </c>
      <c r="CJ827" s="182" t="s">
        <v>1137</v>
      </c>
      <c r="CK827" s="182" t="s">
        <v>1137</v>
      </c>
    </row>
    <row r="828" spans="1:89" ht="90" x14ac:dyDescent="0.25">
      <c r="A828" s="140">
        <v>962</v>
      </c>
      <c r="B828" s="2" t="s">
        <v>8220</v>
      </c>
      <c r="C828" s="3" t="s">
        <v>8221</v>
      </c>
      <c r="D828" s="3" t="s">
        <v>89</v>
      </c>
      <c r="E828" s="4">
        <v>45244</v>
      </c>
      <c r="F828" s="2" t="s">
        <v>8222</v>
      </c>
      <c r="G828" s="2" t="s">
        <v>91</v>
      </c>
      <c r="H828" s="11" t="s">
        <v>92</v>
      </c>
      <c r="I828" s="11" t="s">
        <v>93</v>
      </c>
      <c r="J828" s="5">
        <v>1022342694</v>
      </c>
      <c r="K828" s="3">
        <v>1</v>
      </c>
      <c r="L828" s="3" t="s">
        <v>94</v>
      </c>
      <c r="M828" s="3" t="s">
        <v>95</v>
      </c>
      <c r="N828" s="2" t="s">
        <v>8223</v>
      </c>
      <c r="O828" s="2" t="s">
        <v>97</v>
      </c>
      <c r="P828" s="3" t="s">
        <v>98</v>
      </c>
      <c r="Q828" s="3" t="s">
        <v>99</v>
      </c>
      <c r="R828" s="10" t="s">
        <v>542</v>
      </c>
      <c r="S828" s="2" t="s">
        <v>543</v>
      </c>
      <c r="T828" s="26">
        <v>52427309</v>
      </c>
      <c r="U828" s="10" t="s">
        <v>542</v>
      </c>
      <c r="V828" s="9" t="s">
        <v>103</v>
      </c>
      <c r="W828" s="9" t="s">
        <v>103</v>
      </c>
      <c r="X828" s="9" t="s">
        <v>103</v>
      </c>
      <c r="Y828" s="3" t="s">
        <v>104</v>
      </c>
      <c r="Z828" s="6">
        <v>8196711</v>
      </c>
      <c r="AA828" s="3" t="s">
        <v>103</v>
      </c>
      <c r="AB828" s="3" t="s">
        <v>103</v>
      </c>
      <c r="AC828" s="6">
        <v>5464476</v>
      </c>
      <c r="AD828" s="6" t="s">
        <v>103</v>
      </c>
      <c r="AE828" s="3">
        <v>116923</v>
      </c>
      <c r="AF828" s="3">
        <v>670723</v>
      </c>
      <c r="AG828" s="5">
        <v>2018011001175</v>
      </c>
      <c r="AH828" s="4">
        <v>45246</v>
      </c>
      <c r="AI828" s="4">
        <v>45247</v>
      </c>
      <c r="AJ828" s="31" t="s">
        <v>103</v>
      </c>
      <c r="AK828" s="31" t="s">
        <v>103</v>
      </c>
      <c r="AL828" s="32" t="s">
        <v>103</v>
      </c>
      <c r="AM828" s="31" t="s">
        <v>103</v>
      </c>
      <c r="AN828" s="33" t="s">
        <v>103</v>
      </c>
      <c r="AO828" s="7">
        <v>0</v>
      </c>
      <c r="AP828" s="31" t="s">
        <v>103</v>
      </c>
      <c r="AQ828" s="7">
        <v>0</v>
      </c>
      <c r="AR828" s="31" t="s">
        <v>103</v>
      </c>
      <c r="AS828" s="7">
        <v>0</v>
      </c>
      <c r="AT828" s="3" t="s">
        <v>103</v>
      </c>
      <c r="AU828" s="7">
        <v>0</v>
      </c>
      <c r="AV828" s="3" t="s">
        <v>103</v>
      </c>
      <c r="AW828" s="7">
        <v>0</v>
      </c>
      <c r="AX828" s="3" t="s">
        <v>103</v>
      </c>
      <c r="AY828" s="7">
        <v>0</v>
      </c>
      <c r="AZ828" s="3" t="s">
        <v>103</v>
      </c>
      <c r="BA828" s="31">
        <v>0</v>
      </c>
      <c r="BB828" s="13" t="s">
        <v>103</v>
      </c>
      <c r="BC828" s="3">
        <f t="shared" si="47"/>
        <v>0</v>
      </c>
      <c r="BD828" s="8">
        <f t="shared" si="49"/>
        <v>8196711</v>
      </c>
      <c r="BE828" s="43">
        <v>0</v>
      </c>
      <c r="BF828" s="43">
        <v>0</v>
      </c>
      <c r="BG828" s="43">
        <v>0</v>
      </c>
      <c r="BH828" s="43">
        <v>0</v>
      </c>
      <c r="BI828" s="4">
        <v>45291</v>
      </c>
      <c r="BJ828" s="4">
        <v>45291</v>
      </c>
      <c r="BK828" s="183">
        <f t="shared" ca="1" si="50"/>
        <v>-838</v>
      </c>
      <c r="BL828" s="3" t="s">
        <v>127</v>
      </c>
      <c r="BM828" s="3" t="s">
        <v>95</v>
      </c>
      <c r="BN828" s="3" t="s">
        <v>107</v>
      </c>
      <c r="BO828" s="3" t="s">
        <v>8224</v>
      </c>
      <c r="BP828" s="3">
        <v>0</v>
      </c>
      <c r="BQ828" s="2" t="s">
        <v>109</v>
      </c>
      <c r="BR828" s="4">
        <v>45246</v>
      </c>
      <c r="BS828" s="3" t="s">
        <v>8225</v>
      </c>
      <c r="BT828" s="4">
        <v>45247</v>
      </c>
      <c r="BU828" s="35" t="s">
        <v>7924</v>
      </c>
      <c r="BV828" s="2" t="s">
        <v>131</v>
      </c>
      <c r="BW828" s="9" t="s">
        <v>113</v>
      </c>
      <c r="BX828" s="10" t="s">
        <v>132</v>
      </c>
      <c r="BY828" s="9" t="s">
        <v>103</v>
      </c>
      <c r="BZ828" s="2" t="s">
        <v>142</v>
      </c>
      <c r="CA828" s="3" t="s">
        <v>8226</v>
      </c>
      <c r="CB828" s="3" t="s">
        <v>160</v>
      </c>
      <c r="CC828" s="3" t="s">
        <v>8227</v>
      </c>
      <c r="CD828" s="2" t="s">
        <v>8228</v>
      </c>
      <c r="CE828" s="12" t="s">
        <v>103</v>
      </c>
      <c r="CF828" s="175"/>
      <c r="CG828" s="175"/>
      <c r="CH828" s="182" t="s">
        <v>549</v>
      </c>
      <c r="CI828" s="182" t="s">
        <v>494</v>
      </c>
      <c r="CJ828" s="182" t="s">
        <v>99</v>
      </c>
      <c r="CK828" s="182" t="s">
        <v>550</v>
      </c>
    </row>
    <row r="829" spans="1:89" ht="72" x14ac:dyDescent="0.25">
      <c r="A829" s="140">
        <v>936</v>
      </c>
      <c r="B829" s="2" t="s">
        <v>8229</v>
      </c>
      <c r="C829" s="3" t="s">
        <v>8230</v>
      </c>
      <c r="D829" s="3" t="s">
        <v>321</v>
      </c>
      <c r="E829" s="4">
        <v>45244</v>
      </c>
      <c r="F829" s="2" t="s">
        <v>8231</v>
      </c>
      <c r="G829" s="2" t="s">
        <v>91</v>
      </c>
      <c r="H829" s="11" t="s">
        <v>92</v>
      </c>
      <c r="I829" s="11" t="s">
        <v>93</v>
      </c>
      <c r="J829" s="59">
        <v>1032464063</v>
      </c>
      <c r="K829" s="5">
        <v>2</v>
      </c>
      <c r="L829" s="3" t="s">
        <v>94</v>
      </c>
      <c r="M829" s="3" t="s">
        <v>95</v>
      </c>
      <c r="N829" s="2" t="s">
        <v>8232</v>
      </c>
      <c r="O829" s="2" t="s">
        <v>384</v>
      </c>
      <c r="P829" s="3" t="s">
        <v>98</v>
      </c>
      <c r="Q829" s="3" t="s">
        <v>99</v>
      </c>
      <c r="R829" s="10" t="s">
        <v>238</v>
      </c>
      <c r="S829" s="9" t="s">
        <v>592</v>
      </c>
      <c r="T829" s="10">
        <v>52272737</v>
      </c>
      <c r="U829" s="11" t="s">
        <v>238</v>
      </c>
      <c r="V829" s="11" t="s">
        <v>103</v>
      </c>
      <c r="W829" s="9" t="s">
        <v>103</v>
      </c>
      <c r="X829" s="9" t="s">
        <v>103</v>
      </c>
      <c r="Y829" s="3" t="s">
        <v>104</v>
      </c>
      <c r="Z829" s="6">
        <v>11475398</v>
      </c>
      <c r="AA829" s="3" t="s">
        <v>103</v>
      </c>
      <c r="AB829" s="3" t="s">
        <v>103</v>
      </c>
      <c r="AC829" s="6">
        <v>5737699</v>
      </c>
      <c r="AD829" s="6" t="s">
        <v>103</v>
      </c>
      <c r="AE829" s="3">
        <v>117523</v>
      </c>
      <c r="AF829" s="3">
        <v>678523</v>
      </c>
      <c r="AG829" s="5">
        <v>2022011000068</v>
      </c>
      <c r="AH829" s="4">
        <v>45250</v>
      </c>
      <c r="AI829" s="25">
        <v>45257</v>
      </c>
      <c r="AJ829" s="31" t="s">
        <v>103</v>
      </c>
      <c r="AK829" s="31" t="s">
        <v>103</v>
      </c>
      <c r="AL829" s="32" t="s">
        <v>103</v>
      </c>
      <c r="AM829" s="31" t="s">
        <v>103</v>
      </c>
      <c r="AN829" s="33" t="s">
        <v>103</v>
      </c>
      <c r="AO829" s="7">
        <v>0</v>
      </c>
      <c r="AP829" s="31" t="s">
        <v>103</v>
      </c>
      <c r="AQ829" s="7">
        <v>0</v>
      </c>
      <c r="AR829" s="31" t="s">
        <v>103</v>
      </c>
      <c r="AS829" s="7">
        <v>0</v>
      </c>
      <c r="AT829" s="3" t="s">
        <v>103</v>
      </c>
      <c r="AU829" s="7">
        <v>0</v>
      </c>
      <c r="AV829" s="3" t="s">
        <v>103</v>
      </c>
      <c r="AW829" s="7">
        <v>0</v>
      </c>
      <c r="AX829" s="3" t="s">
        <v>103</v>
      </c>
      <c r="AY829" s="7">
        <v>0</v>
      </c>
      <c r="AZ829" s="3" t="s">
        <v>103</v>
      </c>
      <c r="BA829" s="31">
        <v>0</v>
      </c>
      <c r="BB829" s="13" t="s">
        <v>103</v>
      </c>
      <c r="BC829" s="3">
        <f t="shared" ref="BC829:BC892" si="51">BJ829-BI829</f>
        <v>0</v>
      </c>
      <c r="BD829" s="8">
        <f t="shared" si="49"/>
        <v>11475398</v>
      </c>
      <c r="BE829" s="43">
        <v>0</v>
      </c>
      <c r="BF829" s="43">
        <v>0</v>
      </c>
      <c r="BG829" s="43">
        <v>0</v>
      </c>
      <c r="BH829" s="43">
        <v>0</v>
      </c>
      <c r="BI829" s="4">
        <v>45291</v>
      </c>
      <c r="BJ829" s="4">
        <v>45291</v>
      </c>
      <c r="BK829" s="183">
        <f t="shared" ca="1" si="50"/>
        <v>-838</v>
      </c>
      <c r="BL829" s="3" t="s">
        <v>127</v>
      </c>
      <c r="BM829" s="3" t="s">
        <v>95</v>
      </c>
      <c r="BN829" s="3" t="s">
        <v>107</v>
      </c>
      <c r="BO829" s="3" t="s">
        <v>8233</v>
      </c>
      <c r="BP829" s="3">
        <v>0</v>
      </c>
      <c r="BQ829" s="2" t="s">
        <v>109</v>
      </c>
      <c r="BR829" s="4">
        <v>45254</v>
      </c>
      <c r="BS829" s="3" t="s">
        <v>8216</v>
      </c>
      <c r="BT829" s="4">
        <v>45254</v>
      </c>
      <c r="BU829" s="34" t="s">
        <v>8234</v>
      </c>
      <c r="BV829" s="2" t="s">
        <v>131</v>
      </c>
      <c r="BW829" s="124" t="s">
        <v>113</v>
      </c>
      <c r="BX829" s="10" t="s">
        <v>132</v>
      </c>
      <c r="BY829" s="9" t="s">
        <v>103</v>
      </c>
      <c r="BZ829" s="2" t="s">
        <v>142</v>
      </c>
      <c r="CA829" s="3" t="s">
        <v>103</v>
      </c>
      <c r="CB829" s="3" t="s">
        <v>117</v>
      </c>
      <c r="CC829" s="3" t="s">
        <v>8235</v>
      </c>
      <c r="CD829" s="2" t="s">
        <v>8236</v>
      </c>
      <c r="CE829" s="12" t="s">
        <v>103</v>
      </c>
      <c r="CF829" s="175"/>
      <c r="CG829" s="175"/>
      <c r="CH829" s="182" t="s">
        <v>245</v>
      </c>
      <c r="CI829" s="182" t="s">
        <v>246</v>
      </c>
      <c r="CJ829" s="182" t="s">
        <v>99</v>
      </c>
      <c r="CK829" s="182" t="s">
        <v>247</v>
      </c>
    </row>
    <row r="830" spans="1:89" ht="72" x14ac:dyDescent="0.25">
      <c r="A830" s="140">
        <v>917</v>
      </c>
      <c r="B830" s="2" t="s">
        <v>8237</v>
      </c>
      <c r="C830" s="3" t="s">
        <v>8238</v>
      </c>
      <c r="D830" s="3" t="s">
        <v>1729</v>
      </c>
      <c r="E830" s="4">
        <v>45245</v>
      </c>
      <c r="F830" s="2" t="s">
        <v>8239</v>
      </c>
      <c r="G830" s="2" t="s">
        <v>91</v>
      </c>
      <c r="H830" s="11" t="s">
        <v>92</v>
      </c>
      <c r="I830" s="11" t="s">
        <v>93</v>
      </c>
      <c r="J830" s="5">
        <v>53178491</v>
      </c>
      <c r="K830" s="3">
        <v>0</v>
      </c>
      <c r="L830" s="3" t="s">
        <v>94</v>
      </c>
      <c r="M830" s="3" t="s">
        <v>95</v>
      </c>
      <c r="N830" s="2" t="s">
        <v>8240</v>
      </c>
      <c r="O830" s="2" t="s">
        <v>97</v>
      </c>
      <c r="P830" s="3" t="s">
        <v>98</v>
      </c>
      <c r="Q830" s="3" t="s">
        <v>99</v>
      </c>
      <c r="R830" s="10" t="s">
        <v>7583</v>
      </c>
      <c r="S830" s="2" t="s">
        <v>7584</v>
      </c>
      <c r="T830" s="21">
        <v>19452243</v>
      </c>
      <c r="U830" s="10" t="s">
        <v>7583</v>
      </c>
      <c r="V830" s="9" t="s">
        <v>103</v>
      </c>
      <c r="W830" s="9" t="s">
        <v>103</v>
      </c>
      <c r="X830" s="9" t="s">
        <v>103</v>
      </c>
      <c r="Y830" s="3" t="s">
        <v>104</v>
      </c>
      <c r="Z830" s="6">
        <v>15179098</v>
      </c>
      <c r="AA830" s="3" t="s">
        <v>103</v>
      </c>
      <c r="AB830" s="3" t="s">
        <v>103</v>
      </c>
      <c r="AC830" s="6">
        <v>7589549</v>
      </c>
      <c r="AD830" s="6" t="s">
        <v>103</v>
      </c>
      <c r="AE830" s="3">
        <v>113323</v>
      </c>
      <c r="AF830" s="3">
        <v>687623</v>
      </c>
      <c r="AG830" s="5">
        <v>2022011000068</v>
      </c>
      <c r="AH830" s="4">
        <v>45252</v>
      </c>
      <c r="AI830" s="4">
        <v>45254</v>
      </c>
      <c r="AJ830" s="31" t="s">
        <v>103</v>
      </c>
      <c r="AK830" s="31" t="s">
        <v>103</v>
      </c>
      <c r="AL830" s="32" t="s">
        <v>103</v>
      </c>
      <c r="AM830" s="31" t="s">
        <v>103</v>
      </c>
      <c r="AN830" s="33" t="s">
        <v>103</v>
      </c>
      <c r="AO830" s="7">
        <v>0</v>
      </c>
      <c r="AP830" s="31" t="s">
        <v>103</v>
      </c>
      <c r="AQ830" s="7">
        <v>0</v>
      </c>
      <c r="AR830" s="31" t="s">
        <v>103</v>
      </c>
      <c r="AS830" s="7">
        <v>0</v>
      </c>
      <c r="AT830" s="3" t="s">
        <v>103</v>
      </c>
      <c r="AU830" s="7">
        <v>0</v>
      </c>
      <c r="AV830" s="3" t="s">
        <v>103</v>
      </c>
      <c r="AW830" s="7">
        <v>0</v>
      </c>
      <c r="AX830" s="3" t="s">
        <v>103</v>
      </c>
      <c r="AY830" s="7">
        <v>0</v>
      </c>
      <c r="AZ830" s="3" t="s">
        <v>103</v>
      </c>
      <c r="BA830" s="31">
        <v>0</v>
      </c>
      <c r="BB830" s="13" t="s">
        <v>103</v>
      </c>
      <c r="BC830" s="3">
        <f t="shared" si="51"/>
        <v>0</v>
      </c>
      <c r="BD830" s="8">
        <f t="shared" si="49"/>
        <v>15179098</v>
      </c>
      <c r="BE830" s="43">
        <v>0</v>
      </c>
      <c r="BF830" s="43">
        <v>0</v>
      </c>
      <c r="BG830" s="43">
        <v>0</v>
      </c>
      <c r="BH830" s="43">
        <v>0</v>
      </c>
      <c r="BI830" s="4">
        <v>45291</v>
      </c>
      <c r="BJ830" s="4">
        <v>45291</v>
      </c>
      <c r="BK830" s="183">
        <f t="shared" ca="1" si="50"/>
        <v>-838</v>
      </c>
      <c r="BL830" s="3" t="s">
        <v>127</v>
      </c>
      <c r="BM830" s="3" t="s">
        <v>95</v>
      </c>
      <c r="BN830" s="3" t="s">
        <v>107</v>
      </c>
      <c r="BO830" s="3" t="s">
        <v>8241</v>
      </c>
      <c r="BP830" s="3">
        <v>0</v>
      </c>
      <c r="BQ830" s="2" t="s">
        <v>109</v>
      </c>
      <c r="BR830" s="4">
        <v>45253</v>
      </c>
      <c r="BS830" s="3" t="s">
        <v>8167</v>
      </c>
      <c r="BT830" s="4">
        <v>45253</v>
      </c>
      <c r="BU830" s="2" t="s">
        <v>8242</v>
      </c>
      <c r="BV830" s="2" t="s">
        <v>131</v>
      </c>
      <c r="BW830" s="9" t="s">
        <v>113</v>
      </c>
      <c r="BX830" s="10" t="s">
        <v>132</v>
      </c>
      <c r="BY830" s="9" t="s">
        <v>103</v>
      </c>
      <c r="BZ830" s="11" t="s">
        <v>1192</v>
      </c>
      <c r="CA830" s="9" t="s">
        <v>103</v>
      </c>
      <c r="CB830" s="3" t="s">
        <v>117</v>
      </c>
      <c r="CC830" s="3" t="s">
        <v>8243</v>
      </c>
      <c r="CD830" s="2" t="s">
        <v>8244</v>
      </c>
      <c r="CE830" s="12" t="s">
        <v>103</v>
      </c>
      <c r="CF830" s="175"/>
      <c r="CG830" s="175"/>
      <c r="CH830" s="182" t="s">
        <v>441</v>
      </c>
      <c r="CI830" s="182" t="s">
        <v>246</v>
      </c>
      <c r="CJ830" s="182" t="s">
        <v>99</v>
      </c>
      <c r="CK830" s="182" t="s">
        <v>442</v>
      </c>
    </row>
    <row r="831" spans="1:89" ht="72" x14ac:dyDescent="0.25">
      <c r="A831" s="140">
        <v>918</v>
      </c>
      <c r="B831" s="2" t="s">
        <v>8245</v>
      </c>
      <c r="C831" s="3" t="s">
        <v>8246</v>
      </c>
      <c r="D831" s="3" t="s">
        <v>1729</v>
      </c>
      <c r="E831" s="4">
        <v>45245</v>
      </c>
      <c r="F831" s="2" t="s">
        <v>8247</v>
      </c>
      <c r="G831" s="2" t="s">
        <v>91</v>
      </c>
      <c r="H831" s="11" t="s">
        <v>92</v>
      </c>
      <c r="I831" s="11" t="s">
        <v>93</v>
      </c>
      <c r="J831" s="5">
        <v>51982863</v>
      </c>
      <c r="K831" s="3">
        <v>8</v>
      </c>
      <c r="L831" s="3" t="s">
        <v>94</v>
      </c>
      <c r="M831" s="3" t="s">
        <v>95</v>
      </c>
      <c r="N831" s="2" t="s">
        <v>8248</v>
      </c>
      <c r="O831" s="2" t="s">
        <v>97</v>
      </c>
      <c r="P831" s="3" t="s">
        <v>98</v>
      </c>
      <c r="Q831" s="3" t="s">
        <v>99</v>
      </c>
      <c r="R831" s="10" t="s">
        <v>7583</v>
      </c>
      <c r="S831" s="2" t="s">
        <v>7584</v>
      </c>
      <c r="T831" s="21">
        <v>19452243</v>
      </c>
      <c r="U831" s="10" t="s">
        <v>7583</v>
      </c>
      <c r="V831" s="9" t="s">
        <v>103</v>
      </c>
      <c r="W831" s="9" t="s">
        <v>103</v>
      </c>
      <c r="X831" s="9" t="s">
        <v>103</v>
      </c>
      <c r="Y831" s="3" t="s">
        <v>104</v>
      </c>
      <c r="Z831" s="6">
        <v>24893724</v>
      </c>
      <c r="AA831" s="3" t="s">
        <v>103</v>
      </c>
      <c r="AB831" s="3" t="s">
        <v>103</v>
      </c>
      <c r="AC831" s="6">
        <v>12446862</v>
      </c>
      <c r="AD831" s="6" t="s">
        <v>103</v>
      </c>
      <c r="AE831" s="3">
        <v>113223</v>
      </c>
      <c r="AF831" s="3">
        <v>695423</v>
      </c>
      <c r="AG831" s="5">
        <v>2022011000068</v>
      </c>
      <c r="AH831" s="4">
        <v>45253</v>
      </c>
      <c r="AI831" s="25">
        <v>45254</v>
      </c>
      <c r="AJ831" s="31" t="s">
        <v>103</v>
      </c>
      <c r="AK831" s="31" t="s">
        <v>103</v>
      </c>
      <c r="AL831" s="32" t="s">
        <v>103</v>
      </c>
      <c r="AM831" s="31" t="s">
        <v>103</v>
      </c>
      <c r="AN831" s="33" t="s">
        <v>103</v>
      </c>
      <c r="AO831" s="7">
        <v>0</v>
      </c>
      <c r="AP831" s="31" t="s">
        <v>103</v>
      </c>
      <c r="AQ831" s="7">
        <v>0</v>
      </c>
      <c r="AR831" s="31" t="s">
        <v>103</v>
      </c>
      <c r="AS831" s="7">
        <v>0</v>
      </c>
      <c r="AT831" s="3" t="s">
        <v>103</v>
      </c>
      <c r="AU831" s="7">
        <v>0</v>
      </c>
      <c r="AV831" s="3" t="s">
        <v>103</v>
      </c>
      <c r="AW831" s="7">
        <v>0</v>
      </c>
      <c r="AX831" s="3" t="s">
        <v>103</v>
      </c>
      <c r="AY831" s="7">
        <v>0</v>
      </c>
      <c r="AZ831" s="3" t="s">
        <v>103</v>
      </c>
      <c r="BA831" s="31">
        <v>0</v>
      </c>
      <c r="BB831" s="13" t="s">
        <v>103</v>
      </c>
      <c r="BC831" s="3">
        <f t="shared" si="51"/>
        <v>0</v>
      </c>
      <c r="BD831" s="8">
        <f t="shared" si="49"/>
        <v>24893724</v>
      </c>
      <c r="BE831" s="43">
        <v>0</v>
      </c>
      <c r="BF831" s="43">
        <v>0</v>
      </c>
      <c r="BG831" s="43">
        <v>0</v>
      </c>
      <c r="BH831" s="43">
        <v>0</v>
      </c>
      <c r="BI831" s="4">
        <v>45291</v>
      </c>
      <c r="BJ831" s="4">
        <v>45291</v>
      </c>
      <c r="BK831" s="183">
        <f t="shared" ca="1" si="50"/>
        <v>-838</v>
      </c>
      <c r="BL831" s="3" t="s">
        <v>127</v>
      </c>
      <c r="BM831" s="3" t="s">
        <v>95</v>
      </c>
      <c r="BN831" s="3" t="s">
        <v>107</v>
      </c>
      <c r="BO831" s="3" t="s">
        <v>8249</v>
      </c>
      <c r="BP831" s="3">
        <v>0</v>
      </c>
      <c r="BQ831" s="2" t="s">
        <v>8250</v>
      </c>
      <c r="BR831" s="4">
        <v>45253</v>
      </c>
      <c r="BS831" s="3" t="s">
        <v>8251</v>
      </c>
      <c r="BT831" s="4">
        <v>45254</v>
      </c>
      <c r="BU831" s="2" t="s">
        <v>7924</v>
      </c>
      <c r="BV831" s="2" t="s">
        <v>131</v>
      </c>
      <c r="BW831" s="9" t="s">
        <v>113</v>
      </c>
      <c r="BX831" s="10" t="s">
        <v>132</v>
      </c>
      <c r="BY831" s="9" t="s">
        <v>103</v>
      </c>
      <c r="BZ831" s="2" t="s">
        <v>8252</v>
      </c>
      <c r="CA831" s="3" t="s">
        <v>103</v>
      </c>
      <c r="CB831" s="3" t="s">
        <v>117</v>
      </c>
      <c r="CC831" s="3" t="s">
        <v>8253</v>
      </c>
      <c r="CD831" s="2" t="s">
        <v>8254</v>
      </c>
      <c r="CE831" s="12" t="s">
        <v>103</v>
      </c>
      <c r="CF831" s="175"/>
      <c r="CG831" s="175"/>
      <c r="CH831" s="182" t="s">
        <v>441</v>
      </c>
      <c r="CI831" s="182" t="s">
        <v>246</v>
      </c>
      <c r="CJ831" s="182" t="s">
        <v>99</v>
      </c>
      <c r="CK831" s="182" t="s">
        <v>442</v>
      </c>
    </row>
    <row r="832" spans="1:89" ht="72" x14ac:dyDescent="0.25">
      <c r="A832" s="140">
        <v>919</v>
      </c>
      <c r="B832" s="2" t="s">
        <v>8255</v>
      </c>
      <c r="C832" s="3" t="s">
        <v>8256</v>
      </c>
      <c r="D832" s="3" t="s">
        <v>1729</v>
      </c>
      <c r="E832" s="4">
        <v>45245</v>
      </c>
      <c r="F832" s="2" t="s">
        <v>8257</v>
      </c>
      <c r="G832" s="2" t="s">
        <v>91</v>
      </c>
      <c r="H832" s="11" t="s">
        <v>92</v>
      </c>
      <c r="I832" s="11" t="s">
        <v>93</v>
      </c>
      <c r="J832" s="5">
        <v>91506034</v>
      </c>
      <c r="K832" s="3">
        <v>4</v>
      </c>
      <c r="L832" s="3" t="s">
        <v>94</v>
      </c>
      <c r="M832" s="3" t="s">
        <v>95</v>
      </c>
      <c r="N832" s="2" t="s">
        <v>8258</v>
      </c>
      <c r="O832" s="2" t="s">
        <v>97</v>
      </c>
      <c r="P832" s="3" t="s">
        <v>98</v>
      </c>
      <c r="Q832" s="3" t="s">
        <v>99</v>
      </c>
      <c r="R832" s="10" t="s">
        <v>7583</v>
      </c>
      <c r="S832" s="2" t="s">
        <v>7584</v>
      </c>
      <c r="T832" s="21">
        <v>19452243</v>
      </c>
      <c r="U832" s="10" t="s">
        <v>7583</v>
      </c>
      <c r="V832" s="9" t="s">
        <v>103</v>
      </c>
      <c r="W832" s="9" t="s">
        <v>103</v>
      </c>
      <c r="X832" s="9" t="s">
        <v>103</v>
      </c>
      <c r="Y832" s="3" t="s">
        <v>104</v>
      </c>
      <c r="Z832" s="6">
        <v>15179098</v>
      </c>
      <c r="AA832" s="3" t="s">
        <v>103</v>
      </c>
      <c r="AB832" s="3" t="s">
        <v>103</v>
      </c>
      <c r="AC832" s="6">
        <v>7589549</v>
      </c>
      <c r="AD832" s="6" t="s">
        <v>103</v>
      </c>
      <c r="AE832" s="3">
        <v>118323</v>
      </c>
      <c r="AF832" s="3">
        <v>687723</v>
      </c>
      <c r="AG832" s="5">
        <v>2022011000068</v>
      </c>
      <c r="AH832" s="4">
        <v>45252</v>
      </c>
      <c r="AI832" s="25">
        <v>45254</v>
      </c>
      <c r="AJ832" s="31" t="s">
        <v>103</v>
      </c>
      <c r="AK832" s="31" t="s">
        <v>103</v>
      </c>
      <c r="AL832" s="32" t="s">
        <v>103</v>
      </c>
      <c r="AM832" s="31" t="s">
        <v>103</v>
      </c>
      <c r="AN832" s="33" t="s">
        <v>103</v>
      </c>
      <c r="AO832" s="7">
        <v>0</v>
      </c>
      <c r="AP832" s="31" t="s">
        <v>103</v>
      </c>
      <c r="AQ832" s="7">
        <v>0</v>
      </c>
      <c r="AR832" s="31" t="s">
        <v>103</v>
      </c>
      <c r="AS832" s="7">
        <v>0</v>
      </c>
      <c r="AT832" s="3" t="s">
        <v>103</v>
      </c>
      <c r="AU832" s="7">
        <v>0</v>
      </c>
      <c r="AV832" s="3" t="s">
        <v>103</v>
      </c>
      <c r="AW832" s="7">
        <v>0</v>
      </c>
      <c r="AX832" s="3" t="s">
        <v>103</v>
      </c>
      <c r="AY832" s="7">
        <v>0</v>
      </c>
      <c r="AZ832" s="3" t="s">
        <v>103</v>
      </c>
      <c r="BA832" s="31">
        <v>0</v>
      </c>
      <c r="BB832" s="13" t="s">
        <v>103</v>
      </c>
      <c r="BC832" s="3">
        <f t="shared" si="51"/>
        <v>0</v>
      </c>
      <c r="BD832" s="8">
        <f t="shared" si="49"/>
        <v>15179098</v>
      </c>
      <c r="BE832" s="43">
        <v>0</v>
      </c>
      <c r="BF832" s="43">
        <v>0</v>
      </c>
      <c r="BG832" s="43">
        <v>0</v>
      </c>
      <c r="BH832" s="43">
        <v>0</v>
      </c>
      <c r="BI832" s="4">
        <v>45291</v>
      </c>
      <c r="BJ832" s="4">
        <v>45291</v>
      </c>
      <c r="BK832" s="183">
        <f t="shared" ca="1" si="50"/>
        <v>-838</v>
      </c>
      <c r="BL832" s="3" t="s">
        <v>127</v>
      </c>
      <c r="BM832" s="3" t="s">
        <v>95</v>
      </c>
      <c r="BN832" s="3" t="s">
        <v>107</v>
      </c>
      <c r="BO832" s="3" t="s">
        <v>8259</v>
      </c>
      <c r="BP832" s="3">
        <v>0</v>
      </c>
      <c r="BQ832" s="2" t="s">
        <v>109</v>
      </c>
      <c r="BR832" s="4">
        <v>45253</v>
      </c>
      <c r="BS832" s="3" t="s">
        <v>8260</v>
      </c>
      <c r="BT832" s="4">
        <v>45254</v>
      </c>
      <c r="BU832" s="34" t="s">
        <v>8261</v>
      </c>
      <c r="BV832" s="2" t="s">
        <v>131</v>
      </c>
      <c r="BW832" s="9" t="s">
        <v>113</v>
      </c>
      <c r="BX832" s="10" t="s">
        <v>132</v>
      </c>
      <c r="BY832" s="9" t="s">
        <v>103</v>
      </c>
      <c r="BZ832" s="2" t="s">
        <v>8262</v>
      </c>
      <c r="CA832" s="3" t="s">
        <v>103</v>
      </c>
      <c r="CB832" s="3" t="s">
        <v>160</v>
      </c>
      <c r="CC832" s="3" t="s">
        <v>8263</v>
      </c>
      <c r="CD832" s="2" t="s">
        <v>8264</v>
      </c>
      <c r="CE832" s="12" t="s">
        <v>103</v>
      </c>
      <c r="CF832" s="175"/>
      <c r="CG832" s="175"/>
      <c r="CH832" s="182" t="s">
        <v>441</v>
      </c>
      <c r="CI832" s="182" t="s">
        <v>246</v>
      </c>
      <c r="CJ832" s="182" t="s">
        <v>99</v>
      </c>
      <c r="CK832" s="182" t="s">
        <v>442</v>
      </c>
    </row>
    <row r="833" spans="1:89" ht="72" x14ac:dyDescent="0.25">
      <c r="A833" s="140">
        <v>915</v>
      </c>
      <c r="B833" s="2" t="s">
        <v>8265</v>
      </c>
      <c r="C833" s="3" t="s">
        <v>8266</v>
      </c>
      <c r="D833" s="3" t="s">
        <v>1118</v>
      </c>
      <c r="E833" s="4">
        <v>45245</v>
      </c>
      <c r="F833" s="2" t="s">
        <v>8267</v>
      </c>
      <c r="G833" s="2" t="s">
        <v>91</v>
      </c>
      <c r="H833" s="11" t="s">
        <v>92</v>
      </c>
      <c r="I833" s="11" t="s">
        <v>93</v>
      </c>
      <c r="J833" s="5">
        <v>45563183</v>
      </c>
      <c r="K833" s="3">
        <v>9</v>
      </c>
      <c r="L833" s="3" t="s">
        <v>94</v>
      </c>
      <c r="M833" s="3" t="s">
        <v>8268</v>
      </c>
      <c r="N833" s="2" t="s">
        <v>8164</v>
      </c>
      <c r="O833" s="2" t="s">
        <v>97</v>
      </c>
      <c r="P833" s="3" t="s">
        <v>98</v>
      </c>
      <c r="Q833" s="3" t="s">
        <v>99</v>
      </c>
      <c r="R833" s="10" t="s">
        <v>7583</v>
      </c>
      <c r="S833" s="2" t="s">
        <v>7584</v>
      </c>
      <c r="T833" s="21">
        <v>19452243</v>
      </c>
      <c r="U833" s="10" t="s">
        <v>7583</v>
      </c>
      <c r="V833" s="9" t="s">
        <v>103</v>
      </c>
      <c r="W833" s="9" t="s">
        <v>103</v>
      </c>
      <c r="X833" s="9" t="s">
        <v>103</v>
      </c>
      <c r="Y833" s="3" t="s">
        <v>104</v>
      </c>
      <c r="Z833" s="6">
        <v>19125668</v>
      </c>
      <c r="AA833" s="3" t="s">
        <v>103</v>
      </c>
      <c r="AB833" s="3" t="s">
        <v>103</v>
      </c>
      <c r="AC833" s="6">
        <v>9562834</v>
      </c>
      <c r="AD833" s="6" t="s">
        <v>103</v>
      </c>
      <c r="AE833" s="3">
        <v>113623</v>
      </c>
      <c r="AF833" s="3" t="s">
        <v>8269</v>
      </c>
      <c r="AG833" s="5">
        <v>2022011000068</v>
      </c>
      <c r="AH833" s="4">
        <v>45252</v>
      </c>
      <c r="AI833" s="4">
        <v>45257</v>
      </c>
      <c r="AJ833" s="31" t="s">
        <v>103</v>
      </c>
      <c r="AK833" s="31" t="s">
        <v>103</v>
      </c>
      <c r="AL833" s="32" t="s">
        <v>103</v>
      </c>
      <c r="AM833" s="31" t="s">
        <v>103</v>
      </c>
      <c r="AN833" s="33" t="s">
        <v>103</v>
      </c>
      <c r="AO833" s="7">
        <v>0</v>
      </c>
      <c r="AP833" s="31" t="s">
        <v>103</v>
      </c>
      <c r="AQ833" s="7">
        <v>0</v>
      </c>
      <c r="AR833" s="31" t="s">
        <v>103</v>
      </c>
      <c r="AS833" s="7">
        <v>0</v>
      </c>
      <c r="AT833" s="3" t="s">
        <v>103</v>
      </c>
      <c r="AU833" s="7">
        <v>0</v>
      </c>
      <c r="AV833" s="3" t="s">
        <v>103</v>
      </c>
      <c r="AW833" s="7">
        <v>0</v>
      </c>
      <c r="AX833" s="3" t="s">
        <v>103</v>
      </c>
      <c r="AY833" s="7">
        <v>0</v>
      </c>
      <c r="AZ833" s="3" t="s">
        <v>103</v>
      </c>
      <c r="BA833" s="31">
        <v>0</v>
      </c>
      <c r="BB833" s="13" t="s">
        <v>103</v>
      </c>
      <c r="BC833" s="3">
        <f t="shared" si="51"/>
        <v>0</v>
      </c>
      <c r="BD833" s="8">
        <f t="shared" si="49"/>
        <v>19125668</v>
      </c>
      <c r="BE833" s="43">
        <v>0</v>
      </c>
      <c r="BF833" s="43">
        <v>0</v>
      </c>
      <c r="BG833" s="43">
        <v>0</v>
      </c>
      <c r="BH833" s="43">
        <v>0</v>
      </c>
      <c r="BI833" s="4">
        <v>45291</v>
      </c>
      <c r="BJ833" s="4">
        <v>45291</v>
      </c>
      <c r="BK833" s="183">
        <f t="shared" ca="1" si="50"/>
        <v>-838</v>
      </c>
      <c r="BL833" s="3" t="s">
        <v>127</v>
      </c>
      <c r="BM833" s="3" t="s">
        <v>95</v>
      </c>
      <c r="BN833" s="3" t="s">
        <v>107</v>
      </c>
      <c r="BO833" s="3" t="s">
        <v>8270</v>
      </c>
      <c r="BP833" s="3">
        <v>0</v>
      </c>
      <c r="BQ833" s="2" t="s">
        <v>8271</v>
      </c>
      <c r="BR833" s="4">
        <v>45253</v>
      </c>
      <c r="BS833" s="3" t="s">
        <v>8272</v>
      </c>
      <c r="BT833" s="4">
        <v>45257</v>
      </c>
      <c r="BU833" s="2" t="s">
        <v>8273</v>
      </c>
      <c r="BV833" s="2" t="s">
        <v>131</v>
      </c>
      <c r="BW833" s="9" t="s">
        <v>113</v>
      </c>
      <c r="BX833" s="10" t="s">
        <v>132</v>
      </c>
      <c r="BY833" s="9" t="s">
        <v>103</v>
      </c>
      <c r="BZ833" s="2" t="s">
        <v>142</v>
      </c>
      <c r="CA833" s="2" t="s">
        <v>8274</v>
      </c>
      <c r="CB833" s="3" t="s">
        <v>117</v>
      </c>
      <c r="CC833" s="3" t="s">
        <v>8275</v>
      </c>
      <c r="CD833" s="2" t="s">
        <v>8276</v>
      </c>
      <c r="CE833" s="12" t="s">
        <v>103</v>
      </c>
      <c r="CF833" s="175"/>
      <c r="CG833" s="175"/>
      <c r="CH833" s="182" t="s">
        <v>441</v>
      </c>
      <c r="CI833" s="182" t="s">
        <v>246</v>
      </c>
      <c r="CJ833" s="182" t="s">
        <v>99</v>
      </c>
      <c r="CK833" s="182" t="s">
        <v>442</v>
      </c>
    </row>
    <row r="834" spans="1:89" ht="72" x14ac:dyDescent="0.25">
      <c r="A834" s="140">
        <v>575</v>
      </c>
      <c r="B834" s="74" t="s">
        <v>8277</v>
      </c>
      <c r="C834" s="31" t="s">
        <v>8278</v>
      </c>
      <c r="D834" s="31" t="s">
        <v>1408</v>
      </c>
      <c r="E834" s="33">
        <v>45246</v>
      </c>
      <c r="F834" s="74" t="s">
        <v>3691</v>
      </c>
      <c r="G834" s="74" t="s">
        <v>91</v>
      </c>
      <c r="H834" s="11" t="s">
        <v>1452</v>
      </c>
      <c r="I834" s="3" t="s">
        <v>1453</v>
      </c>
      <c r="J834" s="32">
        <v>800240660</v>
      </c>
      <c r="K834" s="31">
        <v>2</v>
      </c>
      <c r="L834" s="31" t="s">
        <v>1735</v>
      </c>
      <c r="M834" s="31" t="s">
        <v>3692</v>
      </c>
      <c r="N834" s="194" t="s">
        <v>8279</v>
      </c>
      <c r="O834" s="2" t="s">
        <v>97</v>
      </c>
      <c r="P834" s="2" t="s">
        <v>6767</v>
      </c>
      <c r="Q834" s="10" t="s">
        <v>4147</v>
      </c>
      <c r="R834" s="10" t="s">
        <v>783</v>
      </c>
      <c r="S834" s="74" t="s">
        <v>8280</v>
      </c>
      <c r="T834" s="74">
        <v>52021909</v>
      </c>
      <c r="U834" s="10" t="s">
        <v>783</v>
      </c>
      <c r="V834" s="9" t="s">
        <v>103</v>
      </c>
      <c r="W834" s="9" t="s">
        <v>103</v>
      </c>
      <c r="X834" s="9" t="s">
        <v>103</v>
      </c>
      <c r="Y834" s="3" t="s">
        <v>104</v>
      </c>
      <c r="Z834" s="87">
        <v>27576448.989999998</v>
      </c>
      <c r="AA834" s="3" t="s">
        <v>103</v>
      </c>
      <c r="AB834" s="3" t="s">
        <v>103</v>
      </c>
      <c r="AC834" s="6" t="s">
        <v>103</v>
      </c>
      <c r="AD834" s="6" t="s">
        <v>103</v>
      </c>
      <c r="AE834" s="31">
        <v>110023</v>
      </c>
      <c r="AF834" s="31">
        <v>687923</v>
      </c>
      <c r="AG834" s="32">
        <v>2022011000049</v>
      </c>
      <c r="AH834" s="33">
        <v>45252</v>
      </c>
      <c r="AI834" s="4">
        <v>45257</v>
      </c>
      <c r="AJ834" s="31" t="s">
        <v>103</v>
      </c>
      <c r="AK834" s="31" t="s">
        <v>103</v>
      </c>
      <c r="AL834" s="32" t="s">
        <v>103</v>
      </c>
      <c r="AM834" s="31" t="s">
        <v>103</v>
      </c>
      <c r="AN834" s="33" t="s">
        <v>103</v>
      </c>
      <c r="AO834" s="7">
        <v>0</v>
      </c>
      <c r="AP834" s="31" t="s">
        <v>103</v>
      </c>
      <c r="AQ834" s="7">
        <v>0</v>
      </c>
      <c r="AR834" s="31" t="s">
        <v>103</v>
      </c>
      <c r="AS834" s="7">
        <v>0</v>
      </c>
      <c r="AT834" s="31" t="s">
        <v>103</v>
      </c>
      <c r="AU834" s="7">
        <v>0</v>
      </c>
      <c r="AV834" s="3" t="s">
        <v>103</v>
      </c>
      <c r="AW834" s="7">
        <v>0</v>
      </c>
      <c r="AX834" s="3" t="s">
        <v>103</v>
      </c>
      <c r="AY834" s="7">
        <v>0</v>
      </c>
      <c r="AZ834" s="3" t="s">
        <v>103</v>
      </c>
      <c r="BA834" s="31">
        <v>0</v>
      </c>
      <c r="BB834" s="13" t="s">
        <v>103</v>
      </c>
      <c r="BC834" s="3">
        <f t="shared" si="51"/>
        <v>0</v>
      </c>
      <c r="BD834" s="8">
        <f t="shared" si="49"/>
        <v>27576448.989999998</v>
      </c>
      <c r="BE834" s="43">
        <v>0</v>
      </c>
      <c r="BF834" s="43">
        <v>0</v>
      </c>
      <c r="BG834" s="43">
        <v>0</v>
      </c>
      <c r="BH834" s="43">
        <v>0</v>
      </c>
      <c r="BI834" s="33">
        <v>45291</v>
      </c>
      <c r="BJ834" s="33">
        <v>45291</v>
      </c>
      <c r="BK834" s="183">
        <f t="shared" ca="1" si="50"/>
        <v>-838</v>
      </c>
      <c r="BL834" s="3" t="s">
        <v>106</v>
      </c>
      <c r="BM834" s="3" t="s">
        <v>95</v>
      </c>
      <c r="BN834" s="31" t="s">
        <v>107</v>
      </c>
      <c r="BO834" s="31" t="s">
        <v>8281</v>
      </c>
      <c r="BP834" s="31">
        <v>0</v>
      </c>
      <c r="BQ834" s="74" t="s">
        <v>8282</v>
      </c>
      <c r="BR834" s="33">
        <v>45254</v>
      </c>
      <c r="BS834" s="31" t="s">
        <v>8283</v>
      </c>
      <c r="BT834" s="33">
        <v>45257</v>
      </c>
      <c r="BU834" s="74" t="s">
        <v>8284</v>
      </c>
      <c r="BV834" s="2" t="s">
        <v>8140</v>
      </c>
      <c r="BW834" s="9" t="s">
        <v>113</v>
      </c>
      <c r="BX834" s="10" t="s">
        <v>132</v>
      </c>
      <c r="BY834" s="31" t="s">
        <v>103</v>
      </c>
      <c r="BZ834" s="31" t="s">
        <v>103</v>
      </c>
      <c r="CA834" s="31" t="s">
        <v>103</v>
      </c>
      <c r="CB834" s="31" t="s">
        <v>103</v>
      </c>
      <c r="CC834" s="9" t="s">
        <v>103</v>
      </c>
      <c r="CD834" s="74" t="s">
        <v>8285</v>
      </c>
      <c r="CE834" s="12" t="s">
        <v>4868</v>
      </c>
      <c r="CF834" s="175"/>
      <c r="CG834" s="175"/>
      <c r="CH834" s="182" t="s">
        <v>791</v>
      </c>
      <c r="CI834" s="182" t="s">
        <v>121</v>
      </c>
      <c r="CJ834" s="182" t="s">
        <v>99</v>
      </c>
      <c r="CK834" s="182" t="s">
        <v>792</v>
      </c>
    </row>
    <row r="835" spans="1:89" ht="72" x14ac:dyDescent="0.25">
      <c r="A835" s="140">
        <v>912</v>
      </c>
      <c r="B835" s="2" t="s">
        <v>8286</v>
      </c>
      <c r="C835" s="38" t="s">
        <v>8287</v>
      </c>
      <c r="D835" s="38" t="s">
        <v>1118</v>
      </c>
      <c r="E835" s="25">
        <v>45247</v>
      </c>
      <c r="F835" s="29" t="s">
        <v>8288</v>
      </c>
      <c r="G835" s="29" t="s">
        <v>91</v>
      </c>
      <c r="H835" s="11" t="s">
        <v>92</v>
      </c>
      <c r="I835" s="11" t="s">
        <v>93</v>
      </c>
      <c r="J835" s="53">
        <v>1018503827</v>
      </c>
      <c r="K835" s="38">
        <v>1</v>
      </c>
      <c r="L835" s="38" t="s">
        <v>94</v>
      </c>
      <c r="M835" s="3" t="s">
        <v>7650</v>
      </c>
      <c r="N835" s="29" t="s">
        <v>8289</v>
      </c>
      <c r="O835" s="2" t="s">
        <v>97</v>
      </c>
      <c r="P835" s="2" t="s">
        <v>8135</v>
      </c>
      <c r="Q835" s="3" t="s">
        <v>99</v>
      </c>
      <c r="R835" s="10" t="s">
        <v>1221</v>
      </c>
      <c r="S835" s="2" t="e">
        <f>#REF!</f>
        <v>#REF!</v>
      </c>
      <c r="T835" s="2">
        <v>14238439</v>
      </c>
      <c r="U835" s="2" t="s">
        <v>1221</v>
      </c>
      <c r="V835" s="9" t="s">
        <v>103</v>
      </c>
      <c r="W835" s="9" t="s">
        <v>103</v>
      </c>
      <c r="X835" s="9" t="s">
        <v>103</v>
      </c>
      <c r="Y835" s="3" t="s">
        <v>104</v>
      </c>
      <c r="Z835" s="64">
        <v>5186185</v>
      </c>
      <c r="AA835" s="3" t="s">
        <v>103</v>
      </c>
      <c r="AB835" s="3" t="s">
        <v>103</v>
      </c>
      <c r="AC835" s="64">
        <v>3794773</v>
      </c>
      <c r="AD835" s="6" t="s">
        <v>103</v>
      </c>
      <c r="AE835" s="38">
        <v>111423</v>
      </c>
      <c r="AF835" s="38" t="s">
        <v>8290</v>
      </c>
      <c r="AG835" s="53">
        <v>2022011000068</v>
      </c>
      <c r="AH835" s="25">
        <v>45259</v>
      </c>
      <c r="AI835" s="4">
        <v>45264</v>
      </c>
      <c r="AJ835" s="31" t="s">
        <v>103</v>
      </c>
      <c r="AK835" s="31" t="s">
        <v>103</v>
      </c>
      <c r="AL835" s="32" t="s">
        <v>103</v>
      </c>
      <c r="AM835" s="31" t="s">
        <v>103</v>
      </c>
      <c r="AN835" s="33" t="s">
        <v>103</v>
      </c>
      <c r="AO835" s="7">
        <v>0</v>
      </c>
      <c r="AP835" s="31" t="s">
        <v>103</v>
      </c>
      <c r="AQ835" s="7">
        <v>0</v>
      </c>
      <c r="AR835" s="31" t="s">
        <v>103</v>
      </c>
      <c r="AS835" s="7">
        <v>0</v>
      </c>
      <c r="AT835" s="3" t="s">
        <v>103</v>
      </c>
      <c r="AU835" s="7">
        <v>0</v>
      </c>
      <c r="AV835" s="3" t="s">
        <v>103</v>
      </c>
      <c r="AW835" s="7">
        <v>0</v>
      </c>
      <c r="AX835" s="3" t="s">
        <v>103</v>
      </c>
      <c r="AY835" s="7">
        <v>0</v>
      </c>
      <c r="AZ835" s="3" t="s">
        <v>103</v>
      </c>
      <c r="BA835" s="31">
        <v>0</v>
      </c>
      <c r="BB835" s="31">
        <v>0</v>
      </c>
      <c r="BC835" s="3">
        <f t="shared" si="51"/>
        <v>0</v>
      </c>
      <c r="BD835" s="8">
        <f t="shared" si="49"/>
        <v>5186185</v>
      </c>
      <c r="BE835" s="43">
        <v>0</v>
      </c>
      <c r="BF835" s="43">
        <v>0</v>
      </c>
      <c r="BG835" s="43">
        <v>0</v>
      </c>
      <c r="BH835" s="43">
        <v>0</v>
      </c>
      <c r="BI835" s="4">
        <v>45291</v>
      </c>
      <c r="BJ835" s="4">
        <v>45291</v>
      </c>
      <c r="BK835" s="183">
        <f t="shared" ca="1" si="50"/>
        <v>-838</v>
      </c>
      <c r="BL835" s="3" t="s">
        <v>127</v>
      </c>
      <c r="BM835" s="3" t="s">
        <v>95</v>
      </c>
      <c r="BN835" s="3" t="s">
        <v>107</v>
      </c>
      <c r="BO835" s="38" t="s">
        <v>8291</v>
      </c>
      <c r="BP835" s="3">
        <v>0</v>
      </c>
      <c r="BQ835" s="2" t="s">
        <v>109</v>
      </c>
      <c r="BR835" s="25">
        <v>45259</v>
      </c>
      <c r="BS835" s="38" t="s">
        <v>8292</v>
      </c>
      <c r="BT835" s="25">
        <v>45261</v>
      </c>
      <c r="BU835" s="29" t="s">
        <v>8293</v>
      </c>
      <c r="BV835" s="2" t="s">
        <v>8140</v>
      </c>
      <c r="BW835" s="9" t="s">
        <v>113</v>
      </c>
      <c r="BX835" s="10" t="s">
        <v>132</v>
      </c>
      <c r="BY835" s="31" t="s">
        <v>103</v>
      </c>
      <c r="BZ835" s="29" t="s">
        <v>8294</v>
      </c>
      <c r="CA835" s="31" t="s">
        <v>103</v>
      </c>
      <c r="CB835" s="38" t="s">
        <v>160</v>
      </c>
      <c r="CC835" s="2" t="s">
        <v>7372</v>
      </c>
      <c r="CD835" s="29" t="s">
        <v>8295</v>
      </c>
      <c r="CE835" s="12" t="s">
        <v>103</v>
      </c>
      <c r="CF835" s="175"/>
      <c r="CG835" s="175"/>
      <c r="CH835" s="182" t="s">
        <v>1227</v>
      </c>
      <c r="CI835" s="182" t="s">
        <v>494</v>
      </c>
      <c r="CJ835" s="182" t="s">
        <v>99</v>
      </c>
      <c r="CK835" s="182" t="s">
        <v>1228</v>
      </c>
    </row>
    <row r="836" spans="1:89" ht="72" x14ac:dyDescent="0.25">
      <c r="A836" s="140">
        <v>798</v>
      </c>
      <c r="B836" s="2" t="s">
        <v>8296</v>
      </c>
      <c r="C836" s="3" t="s">
        <v>8297</v>
      </c>
      <c r="D836" s="3" t="s">
        <v>1118</v>
      </c>
      <c r="E836" s="4">
        <v>45247</v>
      </c>
      <c r="F836" s="2" t="s">
        <v>8298</v>
      </c>
      <c r="G836" s="2" t="s">
        <v>91</v>
      </c>
      <c r="H836" s="11" t="s">
        <v>92</v>
      </c>
      <c r="I836" s="11" t="s">
        <v>93</v>
      </c>
      <c r="J836" s="5">
        <v>1048847234</v>
      </c>
      <c r="K836" s="3">
        <v>8</v>
      </c>
      <c r="L836" s="3" t="s">
        <v>94</v>
      </c>
      <c r="M836" s="3" t="s">
        <v>7650</v>
      </c>
      <c r="N836" s="2" t="s">
        <v>8299</v>
      </c>
      <c r="O836" s="2" t="s">
        <v>97</v>
      </c>
      <c r="P836" s="3" t="s">
        <v>168</v>
      </c>
      <c r="Q836" s="3" t="s">
        <v>99</v>
      </c>
      <c r="R836" s="10" t="s">
        <v>653</v>
      </c>
      <c r="S836" s="10" t="s">
        <v>654</v>
      </c>
      <c r="T836" s="2">
        <v>52032888</v>
      </c>
      <c r="U836" s="10" t="s">
        <v>653</v>
      </c>
      <c r="V836" s="9" t="s">
        <v>103</v>
      </c>
      <c r="W836" s="9" t="s">
        <v>103</v>
      </c>
      <c r="X836" s="9" t="s">
        <v>103</v>
      </c>
      <c r="Y836" s="3" t="s">
        <v>104</v>
      </c>
      <c r="Z836" s="6">
        <v>6375222</v>
      </c>
      <c r="AA836" s="3" t="s">
        <v>103</v>
      </c>
      <c r="AB836" s="3" t="s">
        <v>103</v>
      </c>
      <c r="AC836" s="6" t="s">
        <v>103</v>
      </c>
      <c r="AD836" s="6" t="s">
        <v>103</v>
      </c>
      <c r="AE836" s="3">
        <v>103123</v>
      </c>
      <c r="AF836" s="3">
        <v>746223</v>
      </c>
      <c r="AG836" s="5">
        <v>2022011000068</v>
      </c>
      <c r="AH836" s="4">
        <v>45272</v>
      </c>
      <c r="AI836" s="4">
        <v>45275</v>
      </c>
      <c r="AJ836" s="3" t="s">
        <v>103</v>
      </c>
      <c r="AK836" s="3" t="s">
        <v>103</v>
      </c>
      <c r="AL836" s="5" t="s">
        <v>103</v>
      </c>
      <c r="AM836" s="3" t="s">
        <v>103</v>
      </c>
      <c r="AN836" s="4" t="s">
        <v>103</v>
      </c>
      <c r="AO836" s="27">
        <v>0</v>
      </c>
      <c r="AP836" s="3" t="s">
        <v>103</v>
      </c>
      <c r="AQ836" s="27">
        <v>0</v>
      </c>
      <c r="AR836" s="3" t="s">
        <v>103</v>
      </c>
      <c r="AS836" s="27">
        <v>0</v>
      </c>
      <c r="AT836" s="3" t="s">
        <v>103</v>
      </c>
      <c r="AU836" s="7">
        <v>0</v>
      </c>
      <c r="AV836" s="3" t="s">
        <v>103</v>
      </c>
      <c r="AW836" s="7">
        <v>0</v>
      </c>
      <c r="AX836" s="3" t="s">
        <v>103</v>
      </c>
      <c r="AY836" s="7">
        <v>0</v>
      </c>
      <c r="AZ836" s="3" t="s">
        <v>103</v>
      </c>
      <c r="BA836" s="3">
        <v>0</v>
      </c>
      <c r="BB836" s="3">
        <v>0</v>
      </c>
      <c r="BC836" s="3">
        <f t="shared" si="51"/>
        <v>0</v>
      </c>
      <c r="BD836" s="8">
        <f t="shared" si="49"/>
        <v>6375222</v>
      </c>
      <c r="BE836" s="43">
        <v>0</v>
      </c>
      <c r="BF836" s="43">
        <v>0</v>
      </c>
      <c r="BG836" s="43">
        <v>0</v>
      </c>
      <c r="BH836" s="43">
        <v>0</v>
      </c>
      <c r="BI836" s="4">
        <v>45291</v>
      </c>
      <c r="BJ836" s="4">
        <v>45291</v>
      </c>
      <c r="BK836" s="185">
        <f t="shared" ca="1" si="50"/>
        <v>-838</v>
      </c>
      <c r="BL836" s="3" t="s">
        <v>127</v>
      </c>
      <c r="BM836" s="3" t="s">
        <v>95</v>
      </c>
      <c r="BN836" s="3" t="s">
        <v>107</v>
      </c>
      <c r="BO836" s="3" t="s">
        <v>8300</v>
      </c>
      <c r="BP836" s="3">
        <v>0</v>
      </c>
      <c r="BQ836" s="2" t="s">
        <v>1713</v>
      </c>
      <c r="BR836" s="4">
        <v>45275</v>
      </c>
      <c r="BS836" s="3" t="s">
        <v>8301</v>
      </c>
      <c r="BT836" s="4">
        <v>45275</v>
      </c>
      <c r="BU836" s="34" t="s">
        <v>8302</v>
      </c>
      <c r="BV836" s="2" t="s">
        <v>131</v>
      </c>
      <c r="BW836" s="124" t="s">
        <v>113</v>
      </c>
      <c r="BX836" s="10" t="s">
        <v>132</v>
      </c>
      <c r="BY836" s="9" t="s">
        <v>103</v>
      </c>
      <c r="BZ836" s="11" t="s">
        <v>788</v>
      </c>
      <c r="CA836" s="3" t="s">
        <v>103</v>
      </c>
      <c r="CB836" s="3" t="s">
        <v>160</v>
      </c>
      <c r="CC836" s="2" t="s">
        <v>7372</v>
      </c>
      <c r="CD836" s="2" t="s">
        <v>8303</v>
      </c>
      <c r="CE836" s="12" t="s">
        <v>103</v>
      </c>
      <c r="CF836" s="175"/>
      <c r="CG836" s="175"/>
      <c r="CH836" s="182" t="s">
        <v>245</v>
      </c>
      <c r="CI836" s="182" t="s">
        <v>246</v>
      </c>
      <c r="CJ836" s="182" t="s">
        <v>99</v>
      </c>
      <c r="CK836" s="182" t="s">
        <v>247</v>
      </c>
    </row>
    <row r="837" spans="1:89" ht="72" x14ac:dyDescent="0.25">
      <c r="A837" s="140">
        <v>940</v>
      </c>
      <c r="B837" s="2" t="s">
        <v>8304</v>
      </c>
      <c r="C837" s="3" t="s">
        <v>8305</v>
      </c>
      <c r="D837" s="3" t="s">
        <v>321</v>
      </c>
      <c r="E837" s="4">
        <v>45250</v>
      </c>
      <c r="F837" s="2" t="s">
        <v>8306</v>
      </c>
      <c r="G837" s="2" t="s">
        <v>91</v>
      </c>
      <c r="H837" s="11" t="s">
        <v>92</v>
      </c>
      <c r="I837" s="11" t="s">
        <v>93</v>
      </c>
      <c r="J837" s="5">
        <v>1032447181</v>
      </c>
      <c r="K837" s="3">
        <v>1</v>
      </c>
      <c r="L837" s="3" t="s">
        <v>94</v>
      </c>
      <c r="M837" s="3" t="s">
        <v>95</v>
      </c>
      <c r="N837" s="2" t="s">
        <v>8106</v>
      </c>
      <c r="O837" s="2" t="s">
        <v>97</v>
      </c>
      <c r="P837" s="2" t="s">
        <v>8135</v>
      </c>
      <c r="Q837" s="3" t="s">
        <v>99</v>
      </c>
      <c r="R837" s="10" t="s">
        <v>238</v>
      </c>
      <c r="S837" s="9" t="s">
        <v>592</v>
      </c>
      <c r="T837" s="10">
        <v>52272737</v>
      </c>
      <c r="U837" s="11" t="s">
        <v>238</v>
      </c>
      <c r="V837" s="11" t="s">
        <v>103</v>
      </c>
      <c r="W837" s="9" t="s">
        <v>103</v>
      </c>
      <c r="X837" s="9" t="s">
        <v>103</v>
      </c>
      <c r="Y837" s="3" t="s">
        <v>104</v>
      </c>
      <c r="Z837" s="6">
        <v>7285966</v>
      </c>
      <c r="AA837" s="3" t="s">
        <v>103</v>
      </c>
      <c r="AB837" s="3" t="s">
        <v>103</v>
      </c>
      <c r="AC837" s="6">
        <v>5464476</v>
      </c>
      <c r="AD837" s="6" t="s">
        <v>103</v>
      </c>
      <c r="AE837" s="3">
        <v>115523</v>
      </c>
      <c r="AF837" s="3">
        <v>695523</v>
      </c>
      <c r="AG837" s="5">
        <v>2022011000068</v>
      </c>
      <c r="AH837" s="4">
        <v>45253</v>
      </c>
      <c r="AI837" s="25">
        <v>45257</v>
      </c>
      <c r="AJ837" s="31" t="s">
        <v>103</v>
      </c>
      <c r="AK837" s="31" t="s">
        <v>103</v>
      </c>
      <c r="AL837" s="32" t="s">
        <v>103</v>
      </c>
      <c r="AM837" s="31" t="s">
        <v>103</v>
      </c>
      <c r="AN837" s="33" t="s">
        <v>103</v>
      </c>
      <c r="AO837" s="7">
        <v>0</v>
      </c>
      <c r="AP837" s="31" t="s">
        <v>103</v>
      </c>
      <c r="AQ837" s="7">
        <v>0</v>
      </c>
      <c r="AR837" s="31" t="s">
        <v>103</v>
      </c>
      <c r="AS837" s="7">
        <v>0</v>
      </c>
      <c r="AT837" s="3" t="s">
        <v>103</v>
      </c>
      <c r="AU837" s="7">
        <v>0</v>
      </c>
      <c r="AV837" s="3" t="s">
        <v>103</v>
      </c>
      <c r="AW837" s="7">
        <v>0</v>
      </c>
      <c r="AX837" s="3" t="s">
        <v>103</v>
      </c>
      <c r="AY837" s="7">
        <v>0</v>
      </c>
      <c r="AZ837" s="3" t="s">
        <v>103</v>
      </c>
      <c r="BA837" s="31">
        <v>0</v>
      </c>
      <c r="BB837" s="13" t="s">
        <v>103</v>
      </c>
      <c r="BC837" s="3">
        <f t="shared" si="51"/>
        <v>0</v>
      </c>
      <c r="BD837" s="8">
        <f t="shared" si="49"/>
        <v>7285966</v>
      </c>
      <c r="BE837" s="43">
        <v>0</v>
      </c>
      <c r="BF837" s="43">
        <v>0</v>
      </c>
      <c r="BG837" s="43">
        <v>0</v>
      </c>
      <c r="BH837" s="43">
        <v>0</v>
      </c>
      <c r="BI837" s="4">
        <v>45291</v>
      </c>
      <c r="BJ837" s="4">
        <v>45291</v>
      </c>
      <c r="BK837" s="183">
        <f t="shared" ca="1" si="50"/>
        <v>-838</v>
      </c>
      <c r="BL837" s="3" t="s">
        <v>127</v>
      </c>
      <c r="BM837" s="3" t="s">
        <v>95</v>
      </c>
      <c r="BN837" s="3" t="s">
        <v>107</v>
      </c>
      <c r="BO837" s="3" t="s">
        <v>8307</v>
      </c>
      <c r="BP837" s="3">
        <v>0</v>
      </c>
      <c r="BQ837" s="2" t="s">
        <v>158</v>
      </c>
      <c r="BR837" s="4">
        <v>45254</v>
      </c>
      <c r="BS837" s="3" t="s">
        <v>8308</v>
      </c>
      <c r="BT837" s="4">
        <v>45254</v>
      </c>
      <c r="BU837" s="34" t="s">
        <v>8309</v>
      </c>
      <c r="BV837" s="2" t="s">
        <v>131</v>
      </c>
      <c r="BW837" s="124" t="s">
        <v>113</v>
      </c>
      <c r="BX837" s="10" t="s">
        <v>132</v>
      </c>
      <c r="BY837" s="9" t="s">
        <v>103</v>
      </c>
      <c r="BZ837" s="2" t="s">
        <v>142</v>
      </c>
      <c r="CA837" s="3" t="s">
        <v>103</v>
      </c>
      <c r="CB837" s="3" t="s">
        <v>117</v>
      </c>
      <c r="CC837" s="3" t="s">
        <v>8310</v>
      </c>
      <c r="CD837" s="2" t="s">
        <v>8311</v>
      </c>
      <c r="CE837" s="12" t="s">
        <v>103</v>
      </c>
      <c r="CF837" s="175"/>
      <c r="CG837" s="175"/>
      <c r="CH837" s="182" t="s">
        <v>245</v>
      </c>
      <c r="CI837" s="182" t="s">
        <v>246</v>
      </c>
      <c r="CJ837" s="182" t="s">
        <v>99</v>
      </c>
      <c r="CK837" s="182" t="s">
        <v>247</v>
      </c>
    </row>
    <row r="838" spans="1:89" ht="72" x14ac:dyDescent="0.25">
      <c r="A838" s="140">
        <v>827</v>
      </c>
      <c r="B838" s="2" t="s">
        <v>8312</v>
      </c>
      <c r="C838" s="3" t="s">
        <v>8313</v>
      </c>
      <c r="D838" s="3" t="s">
        <v>263</v>
      </c>
      <c r="E838" s="4">
        <v>45250</v>
      </c>
      <c r="F838" s="2" t="s">
        <v>8314</v>
      </c>
      <c r="G838" s="2" t="s">
        <v>91</v>
      </c>
      <c r="H838" s="11" t="s">
        <v>92</v>
      </c>
      <c r="I838" s="11" t="s">
        <v>93</v>
      </c>
      <c r="J838" s="5">
        <v>42079385</v>
      </c>
      <c r="K838" s="3">
        <v>3</v>
      </c>
      <c r="L838" s="3" t="s">
        <v>94</v>
      </c>
      <c r="M838" s="3" t="s">
        <v>95</v>
      </c>
      <c r="N838" s="2" t="s">
        <v>4084</v>
      </c>
      <c r="O838" s="2" t="s">
        <v>97</v>
      </c>
      <c r="P838" s="3" t="s">
        <v>98</v>
      </c>
      <c r="Q838" s="3" t="s">
        <v>99</v>
      </c>
      <c r="R838" s="10" t="s">
        <v>783</v>
      </c>
      <c r="S838" s="2" t="s">
        <v>4085</v>
      </c>
      <c r="T838" s="2">
        <v>79267308</v>
      </c>
      <c r="U838" s="10" t="s">
        <v>783</v>
      </c>
      <c r="V838" s="9" t="s">
        <v>103</v>
      </c>
      <c r="W838" s="9" t="s">
        <v>103</v>
      </c>
      <c r="X838" s="9" t="s">
        <v>103</v>
      </c>
      <c r="Y838" s="3" t="s">
        <v>104</v>
      </c>
      <c r="Z838" s="6">
        <v>13266520</v>
      </c>
      <c r="AA838" s="3" t="s">
        <v>103</v>
      </c>
      <c r="AB838" s="3" t="s">
        <v>103</v>
      </c>
      <c r="AC838" s="6">
        <v>8652088</v>
      </c>
      <c r="AD838" s="6" t="s">
        <v>103</v>
      </c>
      <c r="AE838" s="3">
        <v>118823</v>
      </c>
      <c r="AF838" s="3">
        <v>687523</v>
      </c>
      <c r="AG838" s="5">
        <v>2022011000049</v>
      </c>
      <c r="AH838" s="4">
        <v>45252</v>
      </c>
      <c r="AI838" s="4">
        <v>45254</v>
      </c>
      <c r="AJ838" s="31" t="s">
        <v>103</v>
      </c>
      <c r="AK838" s="31" t="s">
        <v>103</v>
      </c>
      <c r="AL838" s="32" t="s">
        <v>103</v>
      </c>
      <c r="AM838" s="31" t="s">
        <v>103</v>
      </c>
      <c r="AN838" s="33" t="s">
        <v>103</v>
      </c>
      <c r="AO838" s="7">
        <v>0</v>
      </c>
      <c r="AP838" s="31" t="s">
        <v>103</v>
      </c>
      <c r="AQ838" s="7">
        <v>0</v>
      </c>
      <c r="AR838" s="31" t="s">
        <v>103</v>
      </c>
      <c r="AS838" s="7">
        <v>0</v>
      </c>
      <c r="AT838" s="3" t="s">
        <v>103</v>
      </c>
      <c r="AU838" s="7">
        <v>0</v>
      </c>
      <c r="AV838" s="3" t="s">
        <v>103</v>
      </c>
      <c r="AW838" s="7">
        <v>0</v>
      </c>
      <c r="AX838" s="3" t="s">
        <v>103</v>
      </c>
      <c r="AY838" s="7">
        <v>0</v>
      </c>
      <c r="AZ838" s="3" t="s">
        <v>103</v>
      </c>
      <c r="BA838" s="31">
        <v>0</v>
      </c>
      <c r="BB838" s="13" t="s">
        <v>103</v>
      </c>
      <c r="BC838" s="3">
        <f t="shared" si="51"/>
        <v>0</v>
      </c>
      <c r="BD838" s="8">
        <f t="shared" si="49"/>
        <v>13266520</v>
      </c>
      <c r="BE838" s="43">
        <v>0</v>
      </c>
      <c r="BF838" s="43">
        <v>0</v>
      </c>
      <c r="BG838" s="43">
        <v>0</v>
      </c>
      <c r="BH838" s="43">
        <v>0</v>
      </c>
      <c r="BI838" s="4">
        <v>45291</v>
      </c>
      <c r="BJ838" s="4">
        <v>45291</v>
      </c>
      <c r="BK838" s="183">
        <f t="shared" ca="1" si="50"/>
        <v>-838</v>
      </c>
      <c r="BL838" s="3" t="s">
        <v>127</v>
      </c>
      <c r="BM838" s="3" t="s">
        <v>95</v>
      </c>
      <c r="BN838" s="3" t="s">
        <v>107</v>
      </c>
      <c r="BO838" s="3" t="s">
        <v>8315</v>
      </c>
      <c r="BP838" s="3">
        <v>0</v>
      </c>
      <c r="BQ838" s="2" t="s">
        <v>109</v>
      </c>
      <c r="BR838" s="4">
        <v>45253</v>
      </c>
      <c r="BS838" s="3" t="s">
        <v>8260</v>
      </c>
      <c r="BT838" s="4">
        <v>45253</v>
      </c>
      <c r="BU838" s="2" t="s">
        <v>8316</v>
      </c>
      <c r="BV838" s="2" t="s">
        <v>131</v>
      </c>
      <c r="BW838" s="9" t="s">
        <v>113</v>
      </c>
      <c r="BX838" s="10" t="s">
        <v>132</v>
      </c>
      <c r="BY838" s="9" t="s">
        <v>103</v>
      </c>
      <c r="BZ838" s="11" t="s">
        <v>196</v>
      </c>
      <c r="CA838" s="2" t="s">
        <v>8317</v>
      </c>
      <c r="CB838" s="3" t="s">
        <v>117</v>
      </c>
      <c r="CC838" s="3" t="s">
        <v>8318</v>
      </c>
      <c r="CD838" s="2" t="s">
        <v>8319</v>
      </c>
      <c r="CE838" s="12" t="s">
        <v>103</v>
      </c>
      <c r="CF838" s="175"/>
      <c r="CG838" s="175"/>
      <c r="CH838" s="182" t="s">
        <v>791</v>
      </c>
      <c r="CI838" s="182" t="s">
        <v>121</v>
      </c>
      <c r="CJ838" s="182" t="s">
        <v>99</v>
      </c>
      <c r="CK838" s="182" t="s">
        <v>792</v>
      </c>
    </row>
    <row r="839" spans="1:89" ht="72" x14ac:dyDescent="0.25">
      <c r="A839" s="140">
        <v>904</v>
      </c>
      <c r="B839" s="2" t="s">
        <v>8320</v>
      </c>
      <c r="C839" s="3" t="s">
        <v>8321</v>
      </c>
      <c r="D839" s="3" t="s">
        <v>263</v>
      </c>
      <c r="E839" s="4">
        <v>45250</v>
      </c>
      <c r="F839" s="2" t="s">
        <v>8322</v>
      </c>
      <c r="G839" s="2" t="s">
        <v>91</v>
      </c>
      <c r="H839" s="11" t="s">
        <v>92</v>
      </c>
      <c r="I839" s="11" t="s">
        <v>93</v>
      </c>
      <c r="J839" s="5">
        <v>52182935</v>
      </c>
      <c r="K839" s="3">
        <v>0</v>
      </c>
      <c r="L839" s="3" t="s">
        <v>94</v>
      </c>
      <c r="M839" s="3" t="s">
        <v>95</v>
      </c>
      <c r="N839" s="2" t="s">
        <v>8323</v>
      </c>
      <c r="O839" s="2" t="s">
        <v>97</v>
      </c>
      <c r="P839" s="3" t="s">
        <v>98</v>
      </c>
      <c r="Q839" s="3" t="s">
        <v>99</v>
      </c>
      <c r="R839" s="10" t="s">
        <v>653</v>
      </c>
      <c r="S839" s="2" t="s">
        <v>654</v>
      </c>
      <c r="T839" s="2">
        <v>52032888</v>
      </c>
      <c r="U839" s="10" t="s">
        <v>653</v>
      </c>
      <c r="V839" s="9" t="s">
        <v>103</v>
      </c>
      <c r="W839" s="9" t="s">
        <v>103</v>
      </c>
      <c r="X839" s="9" t="s">
        <v>103</v>
      </c>
      <c r="Y839" s="3" t="s">
        <v>104</v>
      </c>
      <c r="Z839" s="6">
        <v>6749634</v>
      </c>
      <c r="AA839" s="3" t="s">
        <v>103</v>
      </c>
      <c r="AB839" s="3" t="s">
        <v>103</v>
      </c>
      <c r="AC839" s="6">
        <v>4401938</v>
      </c>
      <c r="AD839" s="6" t="s">
        <v>103</v>
      </c>
      <c r="AE839" s="3">
        <v>115123</v>
      </c>
      <c r="AF839" s="3">
        <v>687423</v>
      </c>
      <c r="AG839" s="5">
        <v>2022011000068</v>
      </c>
      <c r="AH839" s="4">
        <v>45252</v>
      </c>
      <c r="AI839" s="4">
        <v>45254</v>
      </c>
      <c r="AJ839" s="31" t="s">
        <v>103</v>
      </c>
      <c r="AK839" s="31" t="s">
        <v>103</v>
      </c>
      <c r="AL839" s="32" t="s">
        <v>103</v>
      </c>
      <c r="AM839" s="31" t="s">
        <v>103</v>
      </c>
      <c r="AN839" s="33" t="s">
        <v>103</v>
      </c>
      <c r="AO839" s="7">
        <v>0</v>
      </c>
      <c r="AP839" s="31" t="s">
        <v>103</v>
      </c>
      <c r="AQ839" s="7">
        <v>0</v>
      </c>
      <c r="AR839" s="31" t="s">
        <v>103</v>
      </c>
      <c r="AS839" s="7">
        <v>0</v>
      </c>
      <c r="AT839" s="3" t="s">
        <v>103</v>
      </c>
      <c r="AU839" s="7">
        <v>0</v>
      </c>
      <c r="AV839" s="3" t="s">
        <v>103</v>
      </c>
      <c r="AW839" s="7">
        <v>0</v>
      </c>
      <c r="AX839" s="3" t="s">
        <v>103</v>
      </c>
      <c r="AY839" s="7">
        <v>0</v>
      </c>
      <c r="AZ839" s="3" t="s">
        <v>103</v>
      </c>
      <c r="BA839" s="31">
        <v>0</v>
      </c>
      <c r="BB839" s="13" t="s">
        <v>103</v>
      </c>
      <c r="BC839" s="3">
        <f t="shared" si="51"/>
        <v>0</v>
      </c>
      <c r="BD839" s="8">
        <f t="shared" si="49"/>
        <v>6749634</v>
      </c>
      <c r="BE839" s="43">
        <v>0</v>
      </c>
      <c r="BF839" s="43">
        <v>0</v>
      </c>
      <c r="BG839" s="43">
        <v>0</v>
      </c>
      <c r="BH839" s="43">
        <v>0</v>
      </c>
      <c r="BI839" s="4">
        <v>45291</v>
      </c>
      <c r="BJ839" s="4">
        <v>45291</v>
      </c>
      <c r="BK839" s="183">
        <f t="shared" ca="1" si="50"/>
        <v>-838</v>
      </c>
      <c r="BL839" s="3" t="s">
        <v>127</v>
      </c>
      <c r="BM839" s="3" t="s">
        <v>95</v>
      </c>
      <c r="BN839" s="3" t="s">
        <v>107</v>
      </c>
      <c r="BO839" s="3" t="s">
        <v>8324</v>
      </c>
      <c r="BP839" s="3">
        <v>0</v>
      </c>
      <c r="BQ839" s="2" t="s">
        <v>109</v>
      </c>
      <c r="BR839" s="4">
        <v>45252</v>
      </c>
      <c r="BS839" s="3" t="s">
        <v>8325</v>
      </c>
      <c r="BT839" s="4">
        <v>45253</v>
      </c>
      <c r="BU839" s="2" t="s">
        <v>8326</v>
      </c>
      <c r="BV839" s="2" t="s">
        <v>131</v>
      </c>
      <c r="BW839" s="124" t="s">
        <v>113</v>
      </c>
      <c r="BX839" s="10" t="s">
        <v>132</v>
      </c>
      <c r="BY839" s="9" t="s">
        <v>103</v>
      </c>
      <c r="BZ839" s="11" t="s">
        <v>175</v>
      </c>
      <c r="CA839" s="9" t="s">
        <v>103</v>
      </c>
      <c r="CB839" s="3" t="s">
        <v>117</v>
      </c>
      <c r="CC839" s="2" t="s">
        <v>7372</v>
      </c>
      <c r="CD839" s="2" t="s">
        <v>8327</v>
      </c>
      <c r="CE839" s="12" t="s">
        <v>103</v>
      </c>
      <c r="CF839" s="175"/>
      <c r="CG839" s="175"/>
      <c r="CH839" s="182" t="s">
        <v>245</v>
      </c>
      <c r="CI839" s="182" t="s">
        <v>246</v>
      </c>
      <c r="CJ839" s="182" t="s">
        <v>99</v>
      </c>
      <c r="CK839" s="182" t="s">
        <v>247</v>
      </c>
    </row>
    <row r="840" spans="1:89" ht="108" x14ac:dyDescent="0.25">
      <c r="A840" s="140">
        <v>901</v>
      </c>
      <c r="B840" s="2" t="s">
        <v>8328</v>
      </c>
      <c r="C840" s="3" t="s">
        <v>8329</v>
      </c>
      <c r="D840" s="3" t="s">
        <v>250</v>
      </c>
      <c r="E840" s="4">
        <v>45250</v>
      </c>
      <c r="F840" s="2" t="s">
        <v>8330</v>
      </c>
      <c r="G840" s="2" t="s">
        <v>91</v>
      </c>
      <c r="H840" s="11" t="s">
        <v>92</v>
      </c>
      <c r="I840" s="11" t="s">
        <v>93</v>
      </c>
      <c r="J840" s="5">
        <v>1015467351</v>
      </c>
      <c r="K840" s="3">
        <v>0</v>
      </c>
      <c r="L840" s="3" t="s">
        <v>94</v>
      </c>
      <c r="M840" s="3" t="s">
        <v>95</v>
      </c>
      <c r="N840" s="2" t="s">
        <v>8331</v>
      </c>
      <c r="O840" s="2" t="s">
        <v>97</v>
      </c>
      <c r="P840" s="2" t="s">
        <v>8135</v>
      </c>
      <c r="Q840" s="3" t="s">
        <v>99</v>
      </c>
      <c r="R840" s="10" t="s">
        <v>744</v>
      </c>
      <c r="S840" s="2" t="s">
        <v>8332</v>
      </c>
      <c r="T840" s="2">
        <v>4561628</v>
      </c>
      <c r="U840" s="2" t="s">
        <v>744</v>
      </c>
      <c r="V840" s="9" t="s">
        <v>103</v>
      </c>
      <c r="W840" s="9" t="s">
        <v>103</v>
      </c>
      <c r="X840" s="9" t="s">
        <v>103</v>
      </c>
      <c r="Y840" s="3" t="s">
        <v>104</v>
      </c>
      <c r="Z840" s="6">
        <v>10372373</v>
      </c>
      <c r="AA840" s="3" t="s">
        <v>103</v>
      </c>
      <c r="AB840" s="3" t="s">
        <v>103</v>
      </c>
      <c r="AC840" s="6">
        <v>7589549</v>
      </c>
      <c r="AD840" s="6" t="s">
        <v>103</v>
      </c>
      <c r="AE840" s="3">
        <v>111923</v>
      </c>
      <c r="AF840" s="3" t="s">
        <v>8333</v>
      </c>
      <c r="AG840" s="5">
        <v>2022011000068</v>
      </c>
      <c r="AH840" s="4">
        <v>45254</v>
      </c>
      <c r="AI840" s="4">
        <v>45258</v>
      </c>
      <c r="AJ840" s="31" t="s">
        <v>103</v>
      </c>
      <c r="AK840" s="31" t="s">
        <v>103</v>
      </c>
      <c r="AL840" s="32" t="s">
        <v>103</v>
      </c>
      <c r="AM840" s="31" t="s">
        <v>103</v>
      </c>
      <c r="AN840" s="33" t="s">
        <v>103</v>
      </c>
      <c r="AO840" s="7">
        <v>0</v>
      </c>
      <c r="AP840" s="31" t="s">
        <v>103</v>
      </c>
      <c r="AQ840" s="7">
        <v>0</v>
      </c>
      <c r="AR840" s="31" t="s">
        <v>103</v>
      </c>
      <c r="AS840" s="7">
        <v>0</v>
      </c>
      <c r="AT840" s="3" t="s">
        <v>103</v>
      </c>
      <c r="AU840" s="7">
        <v>0</v>
      </c>
      <c r="AV840" s="3" t="s">
        <v>103</v>
      </c>
      <c r="AW840" s="7">
        <v>0</v>
      </c>
      <c r="AX840" s="3" t="s">
        <v>103</v>
      </c>
      <c r="AY840" s="7">
        <v>0</v>
      </c>
      <c r="AZ840" s="3" t="s">
        <v>103</v>
      </c>
      <c r="BA840" s="31">
        <v>0</v>
      </c>
      <c r="BB840" s="13" t="s">
        <v>103</v>
      </c>
      <c r="BC840" s="3">
        <f t="shared" si="51"/>
        <v>0</v>
      </c>
      <c r="BD840" s="8">
        <f t="shared" si="49"/>
        <v>10372373</v>
      </c>
      <c r="BE840" s="43">
        <v>0</v>
      </c>
      <c r="BF840" s="43">
        <v>0</v>
      </c>
      <c r="BG840" s="43">
        <v>0</v>
      </c>
      <c r="BH840" s="43">
        <v>0</v>
      </c>
      <c r="BI840" s="4">
        <v>45291</v>
      </c>
      <c r="BJ840" s="4">
        <v>45291</v>
      </c>
      <c r="BK840" s="183">
        <f t="shared" ca="1" si="50"/>
        <v>-838</v>
      </c>
      <c r="BL840" s="3" t="s">
        <v>127</v>
      </c>
      <c r="BM840" s="3" t="s">
        <v>95</v>
      </c>
      <c r="BN840" s="3" t="s">
        <v>107</v>
      </c>
      <c r="BO840" s="3" t="s">
        <v>8334</v>
      </c>
      <c r="BP840" s="3">
        <v>0</v>
      </c>
      <c r="BQ840" s="2" t="s">
        <v>109</v>
      </c>
      <c r="BR840" s="4">
        <v>45257</v>
      </c>
      <c r="BS840" s="3" t="s">
        <v>8335</v>
      </c>
      <c r="BT840" s="4">
        <v>45258</v>
      </c>
      <c r="BU840" s="2" t="s">
        <v>7924</v>
      </c>
      <c r="BV840" s="2" t="s">
        <v>131</v>
      </c>
      <c r="BW840" s="124" t="s">
        <v>113</v>
      </c>
      <c r="BX840" s="10" t="s">
        <v>132</v>
      </c>
      <c r="BY840" s="9" t="s">
        <v>103</v>
      </c>
      <c r="BZ840" s="2" t="s">
        <v>142</v>
      </c>
      <c r="CA840" s="9" t="s">
        <v>103</v>
      </c>
      <c r="CB840" s="3" t="s">
        <v>117</v>
      </c>
      <c r="CC840" s="3" t="s">
        <v>8336</v>
      </c>
      <c r="CD840" s="34" t="s">
        <v>8337</v>
      </c>
      <c r="CE840" s="12" t="s">
        <v>103</v>
      </c>
      <c r="CF840" s="175"/>
      <c r="CG840" s="175"/>
      <c r="CH840" s="182" t="s">
        <v>245</v>
      </c>
      <c r="CI840" s="182" t="s">
        <v>246</v>
      </c>
      <c r="CJ840" s="182" t="s">
        <v>99</v>
      </c>
      <c r="CK840" s="182" t="s">
        <v>247</v>
      </c>
    </row>
    <row r="841" spans="1:89" ht="72" x14ac:dyDescent="0.25">
      <c r="A841" s="140">
        <v>36</v>
      </c>
      <c r="B841" s="2" t="s">
        <v>8338</v>
      </c>
      <c r="C841" s="3" t="s">
        <v>8339</v>
      </c>
      <c r="D841" s="3" t="s">
        <v>263</v>
      </c>
      <c r="E841" s="4">
        <v>45251</v>
      </c>
      <c r="F841" s="2" t="s">
        <v>8340</v>
      </c>
      <c r="G841" s="2" t="s">
        <v>6503</v>
      </c>
      <c r="H841" s="3" t="s">
        <v>5810</v>
      </c>
      <c r="I841" s="2" t="s">
        <v>1453</v>
      </c>
      <c r="J841" s="5">
        <v>900057661</v>
      </c>
      <c r="K841" s="3">
        <v>9</v>
      </c>
      <c r="L841" s="3" t="s">
        <v>1735</v>
      </c>
      <c r="M841" s="3" t="s">
        <v>95</v>
      </c>
      <c r="N841" s="30" t="s">
        <v>8341</v>
      </c>
      <c r="O841" s="2" t="s">
        <v>97</v>
      </c>
      <c r="P841" s="2" t="s">
        <v>6767</v>
      </c>
      <c r="Q841" s="10" t="s">
        <v>4147</v>
      </c>
      <c r="R841" s="10" t="s">
        <v>783</v>
      </c>
      <c r="S841" s="2" t="s">
        <v>6768</v>
      </c>
      <c r="T841" s="26">
        <v>53069577</v>
      </c>
      <c r="U841" s="10" t="s">
        <v>783</v>
      </c>
      <c r="V841" s="9" t="s">
        <v>103</v>
      </c>
      <c r="W841" s="9" t="s">
        <v>103</v>
      </c>
      <c r="X841" s="9" t="s">
        <v>103</v>
      </c>
      <c r="Y841" s="3" t="s">
        <v>104</v>
      </c>
      <c r="Z841" s="6">
        <v>1717887000</v>
      </c>
      <c r="AA841" s="3" t="s">
        <v>103</v>
      </c>
      <c r="AB841" s="3" t="s">
        <v>103</v>
      </c>
      <c r="AC841" s="3" t="s">
        <v>103</v>
      </c>
      <c r="AD841" s="6" t="s">
        <v>103</v>
      </c>
      <c r="AE841" s="3">
        <v>112423</v>
      </c>
      <c r="AF841" s="3">
        <v>688823</v>
      </c>
      <c r="AG841" s="5">
        <v>2022011000049</v>
      </c>
      <c r="AH841" s="4">
        <v>45253</v>
      </c>
      <c r="AI841" s="4">
        <v>45260</v>
      </c>
      <c r="AJ841" s="31" t="s">
        <v>103</v>
      </c>
      <c r="AK841" s="31" t="s">
        <v>103</v>
      </c>
      <c r="AL841" s="32" t="s">
        <v>103</v>
      </c>
      <c r="AM841" s="31" t="s">
        <v>103</v>
      </c>
      <c r="AN841" s="33" t="s">
        <v>103</v>
      </c>
      <c r="AO841" s="7">
        <v>0</v>
      </c>
      <c r="AP841" s="31" t="s">
        <v>103</v>
      </c>
      <c r="AQ841" s="7">
        <v>0</v>
      </c>
      <c r="AR841" s="31" t="s">
        <v>103</v>
      </c>
      <c r="AS841" s="7">
        <v>0</v>
      </c>
      <c r="AT841" s="3" t="s">
        <v>103</v>
      </c>
      <c r="AU841" s="7">
        <v>0</v>
      </c>
      <c r="AV841" s="3" t="s">
        <v>103</v>
      </c>
      <c r="AW841" s="7">
        <v>0</v>
      </c>
      <c r="AX841" s="3" t="s">
        <v>103</v>
      </c>
      <c r="AY841" s="7">
        <v>0</v>
      </c>
      <c r="AZ841" s="3" t="s">
        <v>103</v>
      </c>
      <c r="BA841" s="31">
        <v>0</v>
      </c>
      <c r="BB841" s="3" t="s">
        <v>103</v>
      </c>
      <c r="BC841" s="3">
        <f t="shared" si="51"/>
        <v>0</v>
      </c>
      <c r="BD841" s="8">
        <f t="shared" si="49"/>
        <v>1717887000</v>
      </c>
      <c r="BE841" s="43">
        <v>0</v>
      </c>
      <c r="BF841" s="43">
        <v>0</v>
      </c>
      <c r="BG841" s="43">
        <v>0</v>
      </c>
      <c r="BH841" s="43">
        <v>0</v>
      </c>
      <c r="BI841" s="4">
        <v>45274</v>
      </c>
      <c r="BJ841" s="4">
        <v>45274</v>
      </c>
      <c r="BK841" s="183">
        <f t="shared" ca="1" si="50"/>
        <v>-855</v>
      </c>
      <c r="BL841" s="3" t="s">
        <v>106</v>
      </c>
      <c r="BM841" s="3" t="s">
        <v>95</v>
      </c>
      <c r="BN841" s="3" t="s">
        <v>107</v>
      </c>
      <c r="BO841" s="3" t="s">
        <v>8342</v>
      </c>
      <c r="BP841" s="3">
        <v>0</v>
      </c>
      <c r="BQ841" s="2" t="s">
        <v>8282</v>
      </c>
      <c r="BR841" s="4">
        <v>45259</v>
      </c>
      <c r="BS841" s="4" t="s">
        <v>8343</v>
      </c>
      <c r="BT841" s="4">
        <v>45259</v>
      </c>
      <c r="BU841" s="34" t="s">
        <v>8344</v>
      </c>
      <c r="BV841" s="2" t="s">
        <v>131</v>
      </c>
      <c r="BW841" s="9" t="s">
        <v>113</v>
      </c>
      <c r="BX841" s="10" t="s">
        <v>132</v>
      </c>
      <c r="BY841" s="9" t="s">
        <v>103</v>
      </c>
      <c r="BZ841" s="9" t="s">
        <v>103</v>
      </c>
      <c r="CA841" s="9" t="s">
        <v>103</v>
      </c>
      <c r="CB841" s="38" t="s">
        <v>103</v>
      </c>
      <c r="CC841" s="38" t="s">
        <v>103</v>
      </c>
      <c r="CD841" s="2" t="s">
        <v>8345</v>
      </c>
      <c r="CE841" s="12" t="s">
        <v>4868</v>
      </c>
      <c r="CF841" s="175"/>
      <c r="CG841" s="175"/>
      <c r="CH841" s="182" t="s">
        <v>791</v>
      </c>
      <c r="CI841" s="182" t="s">
        <v>121</v>
      </c>
      <c r="CJ841" s="182" t="s">
        <v>99</v>
      </c>
      <c r="CK841" s="182" t="s">
        <v>792</v>
      </c>
    </row>
    <row r="842" spans="1:89" ht="72" x14ac:dyDescent="0.25">
      <c r="A842" s="140">
        <v>866</v>
      </c>
      <c r="B842" s="2" t="s">
        <v>8346</v>
      </c>
      <c r="C842" s="3" t="s">
        <v>8347</v>
      </c>
      <c r="D842" s="3" t="s">
        <v>1408</v>
      </c>
      <c r="E842" s="4">
        <v>45252</v>
      </c>
      <c r="F842" s="2" t="s">
        <v>1366</v>
      </c>
      <c r="G842" s="2" t="s">
        <v>91</v>
      </c>
      <c r="H842" s="11" t="s">
        <v>92</v>
      </c>
      <c r="I842" s="11" t="s">
        <v>93</v>
      </c>
      <c r="J842" s="5">
        <v>19393097</v>
      </c>
      <c r="K842" s="3">
        <v>9</v>
      </c>
      <c r="L842" s="3" t="s">
        <v>94</v>
      </c>
      <c r="M842" s="3" t="s">
        <v>95</v>
      </c>
      <c r="N842" s="2" t="s">
        <v>8348</v>
      </c>
      <c r="O842" s="2" t="s">
        <v>97</v>
      </c>
      <c r="P842" s="2" t="s">
        <v>8135</v>
      </c>
      <c r="Q842" s="3" t="s">
        <v>99</v>
      </c>
      <c r="R842" s="10" t="s">
        <v>640</v>
      </c>
      <c r="S842" s="2" t="s">
        <v>641</v>
      </c>
      <c r="T842" s="2">
        <v>51728425</v>
      </c>
      <c r="U842" s="10" t="s">
        <v>640</v>
      </c>
      <c r="V842" s="9" t="s">
        <v>103</v>
      </c>
      <c r="W842" s="9" t="s">
        <v>103</v>
      </c>
      <c r="X842" s="9" t="s">
        <v>103</v>
      </c>
      <c r="Y842" s="3" t="s">
        <v>104</v>
      </c>
      <c r="Z842" s="6">
        <v>14313889</v>
      </c>
      <c r="AA842" s="3" t="s">
        <v>103</v>
      </c>
      <c r="AB842" s="3" t="s">
        <v>103</v>
      </c>
      <c r="AC842" s="6">
        <v>10473580</v>
      </c>
      <c r="AD842" s="6" t="s">
        <v>103</v>
      </c>
      <c r="AE842" s="3">
        <v>109623</v>
      </c>
      <c r="AF842" s="3">
        <v>692723</v>
      </c>
      <c r="AG842" s="5" t="s">
        <v>105</v>
      </c>
      <c r="AH842" s="4">
        <v>45253</v>
      </c>
      <c r="AI842" s="4">
        <v>45253</v>
      </c>
      <c r="AJ842" s="31" t="s">
        <v>103</v>
      </c>
      <c r="AK842" s="31" t="s">
        <v>103</v>
      </c>
      <c r="AL842" s="32" t="s">
        <v>103</v>
      </c>
      <c r="AM842" s="31" t="s">
        <v>103</v>
      </c>
      <c r="AN842" s="33" t="s">
        <v>103</v>
      </c>
      <c r="AO842" s="7">
        <v>0</v>
      </c>
      <c r="AP842" s="31" t="s">
        <v>103</v>
      </c>
      <c r="AQ842" s="7">
        <v>0</v>
      </c>
      <c r="AR842" s="31" t="s">
        <v>103</v>
      </c>
      <c r="AS842" s="7">
        <v>0</v>
      </c>
      <c r="AT842" s="3" t="s">
        <v>103</v>
      </c>
      <c r="AU842" s="7">
        <v>0</v>
      </c>
      <c r="AV842" s="3" t="s">
        <v>103</v>
      </c>
      <c r="AW842" s="7">
        <v>0</v>
      </c>
      <c r="AX842" s="3" t="s">
        <v>103</v>
      </c>
      <c r="AY842" s="7">
        <v>0</v>
      </c>
      <c r="AZ842" s="3" t="s">
        <v>103</v>
      </c>
      <c r="BA842" s="31">
        <v>0</v>
      </c>
      <c r="BB842" s="13" t="s">
        <v>103</v>
      </c>
      <c r="BC842" s="3">
        <f t="shared" si="51"/>
        <v>0</v>
      </c>
      <c r="BD842" s="8">
        <f t="shared" si="49"/>
        <v>14313889</v>
      </c>
      <c r="BE842" s="43">
        <v>0</v>
      </c>
      <c r="BF842" s="43">
        <v>0</v>
      </c>
      <c r="BG842" s="43">
        <v>0</v>
      </c>
      <c r="BH842" s="43">
        <v>0</v>
      </c>
      <c r="BI842" s="4">
        <v>45291</v>
      </c>
      <c r="BJ842" s="4">
        <v>45291</v>
      </c>
      <c r="BK842" s="183">
        <f t="shared" ca="1" si="50"/>
        <v>-838</v>
      </c>
      <c r="BL842" s="3" t="s">
        <v>127</v>
      </c>
      <c r="BM842" s="3" t="s">
        <v>95</v>
      </c>
      <c r="BN842" s="3" t="s">
        <v>107</v>
      </c>
      <c r="BO842" s="3" t="s">
        <v>8349</v>
      </c>
      <c r="BP842" s="3">
        <v>0</v>
      </c>
      <c r="BQ842" s="2" t="s">
        <v>109</v>
      </c>
      <c r="BR842" s="4">
        <v>45253</v>
      </c>
      <c r="BS842" s="3" t="s">
        <v>8350</v>
      </c>
      <c r="BT842" s="4">
        <v>45253</v>
      </c>
      <c r="BU842" s="34" t="s">
        <v>8351</v>
      </c>
      <c r="BV842" s="2" t="s">
        <v>131</v>
      </c>
      <c r="BW842" s="9" t="s">
        <v>113</v>
      </c>
      <c r="BX842" s="10" t="s">
        <v>132</v>
      </c>
      <c r="BY842" s="9" t="s">
        <v>103</v>
      </c>
      <c r="BZ842" s="2" t="s">
        <v>142</v>
      </c>
      <c r="CA842" s="3" t="s">
        <v>103</v>
      </c>
      <c r="CB842" s="3" t="s">
        <v>160</v>
      </c>
      <c r="CC842" s="3" t="s">
        <v>1372</v>
      </c>
      <c r="CD842" s="2" t="s">
        <v>8352</v>
      </c>
      <c r="CE842" s="12" t="s">
        <v>103</v>
      </c>
      <c r="CF842" s="175"/>
      <c r="CG842" s="175"/>
      <c r="CH842" s="182" t="s">
        <v>635</v>
      </c>
      <c r="CI842" s="182" t="s">
        <v>121</v>
      </c>
      <c r="CJ842" s="182" t="s">
        <v>99</v>
      </c>
      <c r="CK842" s="182" t="s">
        <v>122</v>
      </c>
    </row>
    <row r="843" spans="1:89" ht="72" x14ac:dyDescent="0.25">
      <c r="A843" s="140">
        <v>941</v>
      </c>
      <c r="B843" s="2" t="s">
        <v>8353</v>
      </c>
      <c r="C843" s="3" t="s">
        <v>8354</v>
      </c>
      <c r="D843" s="3" t="s">
        <v>321</v>
      </c>
      <c r="E843" s="4">
        <v>45253</v>
      </c>
      <c r="F843" s="2" t="s">
        <v>8355</v>
      </c>
      <c r="G843" s="2" t="s">
        <v>91</v>
      </c>
      <c r="H843" s="11" t="s">
        <v>92</v>
      </c>
      <c r="I843" s="11" t="s">
        <v>93</v>
      </c>
      <c r="J843" s="5">
        <v>1033766248</v>
      </c>
      <c r="K843" s="3">
        <v>8</v>
      </c>
      <c r="L843" s="3" t="s">
        <v>94</v>
      </c>
      <c r="M843" s="3" t="s">
        <v>95</v>
      </c>
      <c r="N843" s="2" t="s">
        <v>8106</v>
      </c>
      <c r="O843" s="2" t="s">
        <v>384</v>
      </c>
      <c r="P843" s="2" t="s">
        <v>8135</v>
      </c>
      <c r="Q843" s="3" t="s">
        <v>99</v>
      </c>
      <c r="R843" s="10" t="s">
        <v>238</v>
      </c>
      <c r="S843" s="2" t="s">
        <v>592</v>
      </c>
      <c r="T843" s="26">
        <v>52272737</v>
      </c>
      <c r="U843" s="11" t="s">
        <v>238</v>
      </c>
      <c r="V843" s="11" t="s">
        <v>103</v>
      </c>
      <c r="W843" s="9" t="s">
        <v>103</v>
      </c>
      <c r="X843" s="9" t="s">
        <v>103</v>
      </c>
      <c r="Y843" s="3" t="s">
        <v>104</v>
      </c>
      <c r="Z843" s="6">
        <v>6193072</v>
      </c>
      <c r="AA843" s="3" t="s">
        <v>103</v>
      </c>
      <c r="AB843" s="3" t="s">
        <v>103</v>
      </c>
      <c r="AC843" s="6">
        <v>5464476</v>
      </c>
      <c r="AD843" s="6" t="s">
        <v>103</v>
      </c>
      <c r="AE843" s="3">
        <v>115623</v>
      </c>
      <c r="AF843" s="3">
        <v>708623</v>
      </c>
      <c r="AG843" s="5">
        <v>2022011000068</v>
      </c>
      <c r="AH843" s="4">
        <v>45258</v>
      </c>
      <c r="AI843" s="4">
        <v>45257</v>
      </c>
      <c r="AJ843" s="31" t="s">
        <v>103</v>
      </c>
      <c r="AK843" s="31" t="s">
        <v>103</v>
      </c>
      <c r="AL843" s="32" t="s">
        <v>103</v>
      </c>
      <c r="AM843" s="31" t="s">
        <v>103</v>
      </c>
      <c r="AN843" s="33" t="s">
        <v>103</v>
      </c>
      <c r="AO843" s="7">
        <v>0</v>
      </c>
      <c r="AP843" s="31" t="s">
        <v>103</v>
      </c>
      <c r="AQ843" s="7">
        <v>0</v>
      </c>
      <c r="AR843" s="31" t="s">
        <v>103</v>
      </c>
      <c r="AS843" s="7">
        <v>0</v>
      </c>
      <c r="AT843" s="3" t="s">
        <v>103</v>
      </c>
      <c r="AU843" s="7">
        <v>0</v>
      </c>
      <c r="AV843" s="3" t="s">
        <v>103</v>
      </c>
      <c r="AW843" s="7">
        <v>0</v>
      </c>
      <c r="AX843" s="3" t="s">
        <v>103</v>
      </c>
      <c r="AY843" s="7">
        <v>0</v>
      </c>
      <c r="AZ843" s="3" t="s">
        <v>103</v>
      </c>
      <c r="BA843" s="31">
        <v>0</v>
      </c>
      <c r="BB843" s="13" t="s">
        <v>103</v>
      </c>
      <c r="BC843" s="3">
        <f t="shared" si="51"/>
        <v>0</v>
      </c>
      <c r="BD843" s="8">
        <f t="shared" si="49"/>
        <v>6193072</v>
      </c>
      <c r="BE843" s="43">
        <v>0</v>
      </c>
      <c r="BF843" s="43">
        <v>0</v>
      </c>
      <c r="BG843" s="43">
        <v>0</v>
      </c>
      <c r="BH843" s="43">
        <v>0</v>
      </c>
      <c r="BI843" s="4">
        <v>45291</v>
      </c>
      <c r="BJ843" s="4">
        <v>45291</v>
      </c>
      <c r="BK843" s="183">
        <f t="shared" ca="1" si="50"/>
        <v>-838</v>
      </c>
      <c r="BL843" s="3" t="s">
        <v>127</v>
      </c>
      <c r="BM843" s="3" t="s">
        <v>95</v>
      </c>
      <c r="BN843" s="3" t="s">
        <v>107</v>
      </c>
      <c r="BO843" s="2" t="s">
        <v>8356</v>
      </c>
      <c r="BP843" s="3">
        <v>0</v>
      </c>
      <c r="BQ843" s="2" t="s">
        <v>109</v>
      </c>
      <c r="BR843" s="4">
        <v>45257</v>
      </c>
      <c r="BS843" s="3" t="s">
        <v>8357</v>
      </c>
      <c r="BT843" s="4">
        <v>45260</v>
      </c>
      <c r="BU843" s="34" t="s">
        <v>8358</v>
      </c>
      <c r="BV843" s="2" t="s">
        <v>131</v>
      </c>
      <c r="BW843" s="124" t="s">
        <v>113</v>
      </c>
      <c r="BX843" s="10" t="s">
        <v>132</v>
      </c>
      <c r="BY843" s="9" t="s">
        <v>103</v>
      </c>
      <c r="BZ843" s="2" t="s">
        <v>142</v>
      </c>
      <c r="CA843" s="3" t="s">
        <v>103</v>
      </c>
      <c r="CB843" s="3" t="s">
        <v>117</v>
      </c>
      <c r="CC843" s="3" t="s">
        <v>8359</v>
      </c>
      <c r="CD843" s="2" t="s">
        <v>8360</v>
      </c>
      <c r="CE843" s="12" t="s">
        <v>103</v>
      </c>
      <c r="CF843" s="175"/>
      <c r="CG843" s="175"/>
      <c r="CH843" s="182" t="s">
        <v>245</v>
      </c>
      <c r="CI843" s="182" t="s">
        <v>246</v>
      </c>
      <c r="CJ843" s="182" t="s">
        <v>99</v>
      </c>
      <c r="CK843" s="182" t="s">
        <v>247</v>
      </c>
    </row>
    <row r="844" spans="1:89" ht="60" x14ac:dyDescent="0.25">
      <c r="A844" s="140">
        <v>692</v>
      </c>
      <c r="B844" s="2" t="s">
        <v>8361</v>
      </c>
      <c r="C844" s="3" t="s">
        <v>8362</v>
      </c>
      <c r="D844" s="3" t="s">
        <v>482</v>
      </c>
      <c r="E844" s="4">
        <v>45253</v>
      </c>
      <c r="F844" s="2" t="s">
        <v>8363</v>
      </c>
      <c r="G844" s="2" t="s">
        <v>6503</v>
      </c>
      <c r="H844" s="11" t="s">
        <v>6492</v>
      </c>
      <c r="I844" s="3" t="s">
        <v>1453</v>
      </c>
      <c r="J844" s="5">
        <v>900502917</v>
      </c>
      <c r="K844" s="3">
        <v>8</v>
      </c>
      <c r="L844" s="31" t="s">
        <v>1735</v>
      </c>
      <c r="M844" s="3" t="s">
        <v>95</v>
      </c>
      <c r="N844" s="2" t="s">
        <v>8364</v>
      </c>
      <c r="O844" s="2" t="s">
        <v>97</v>
      </c>
      <c r="P844" s="2" t="s">
        <v>6767</v>
      </c>
      <c r="Q844" s="10" t="s">
        <v>4147</v>
      </c>
      <c r="R844" s="10" t="s">
        <v>1130</v>
      </c>
      <c r="S844" s="2" t="s">
        <v>4096</v>
      </c>
      <c r="T844" s="2">
        <v>51815822</v>
      </c>
      <c r="U844" s="2" t="s">
        <v>1130</v>
      </c>
      <c r="V844" s="9" t="s">
        <v>103</v>
      </c>
      <c r="W844" s="9" t="s">
        <v>103</v>
      </c>
      <c r="X844" s="9" t="s">
        <v>103</v>
      </c>
      <c r="Y844" s="3" t="s">
        <v>104</v>
      </c>
      <c r="Z844" s="6">
        <v>374381560</v>
      </c>
      <c r="AA844" s="3" t="s">
        <v>103</v>
      </c>
      <c r="AB844" s="3" t="s">
        <v>103</v>
      </c>
      <c r="AC844" s="3" t="s">
        <v>103</v>
      </c>
      <c r="AD844" s="6" t="s">
        <v>103</v>
      </c>
      <c r="AE844" s="3">
        <v>94423</v>
      </c>
      <c r="AF844" s="3">
        <v>704123</v>
      </c>
      <c r="AG844" s="5">
        <v>2018011001068</v>
      </c>
      <c r="AH844" s="4">
        <v>45257</v>
      </c>
      <c r="AI844" s="4">
        <v>45259</v>
      </c>
      <c r="AJ844" s="31" t="s">
        <v>103</v>
      </c>
      <c r="AK844" s="31" t="s">
        <v>103</v>
      </c>
      <c r="AL844" s="32" t="s">
        <v>103</v>
      </c>
      <c r="AM844" s="31" t="s">
        <v>103</v>
      </c>
      <c r="AN844" s="33" t="s">
        <v>103</v>
      </c>
      <c r="AO844" s="7">
        <v>0</v>
      </c>
      <c r="AP844" s="31" t="s">
        <v>103</v>
      </c>
      <c r="AQ844" s="7">
        <v>0</v>
      </c>
      <c r="AR844" s="31" t="s">
        <v>103</v>
      </c>
      <c r="AS844" s="7">
        <v>0</v>
      </c>
      <c r="AT844" s="31" t="s">
        <v>103</v>
      </c>
      <c r="AU844" s="7">
        <v>0</v>
      </c>
      <c r="AV844" s="3" t="s">
        <v>103</v>
      </c>
      <c r="AW844" s="7">
        <v>0</v>
      </c>
      <c r="AX844" s="3" t="s">
        <v>103</v>
      </c>
      <c r="AY844" s="7">
        <v>0</v>
      </c>
      <c r="AZ844" s="3" t="s">
        <v>103</v>
      </c>
      <c r="BA844" s="31">
        <v>1</v>
      </c>
      <c r="BB844" s="39">
        <v>45282</v>
      </c>
      <c r="BC844" s="3">
        <f t="shared" si="51"/>
        <v>30</v>
      </c>
      <c r="BD844" s="8">
        <f t="shared" si="49"/>
        <v>374381560</v>
      </c>
      <c r="BE844" s="43">
        <v>0</v>
      </c>
      <c r="BF844" s="43">
        <v>0</v>
      </c>
      <c r="BG844" s="43">
        <v>0</v>
      </c>
      <c r="BH844" s="43">
        <v>0</v>
      </c>
      <c r="BI844" s="4">
        <v>45291</v>
      </c>
      <c r="BJ844" s="4">
        <v>45321</v>
      </c>
      <c r="BK844" s="183">
        <f t="shared" ca="1" si="50"/>
        <v>-808</v>
      </c>
      <c r="BL844" s="3" t="s">
        <v>106</v>
      </c>
      <c r="BM844" s="3" t="s">
        <v>5379</v>
      </c>
      <c r="BN844" s="3" t="s">
        <v>107</v>
      </c>
      <c r="BO844" s="2" t="s">
        <v>8365</v>
      </c>
      <c r="BP844" s="3">
        <v>0</v>
      </c>
      <c r="BQ844" s="2" t="s">
        <v>8282</v>
      </c>
      <c r="BR844" s="4">
        <v>45258</v>
      </c>
      <c r="BS844" s="3" t="s">
        <v>8366</v>
      </c>
      <c r="BT844" s="4">
        <v>45259</v>
      </c>
      <c r="BU844" s="2" t="s">
        <v>8367</v>
      </c>
      <c r="BV844" s="2" t="s">
        <v>8368</v>
      </c>
      <c r="BW844" s="9" t="s">
        <v>113</v>
      </c>
      <c r="BX844" s="11" t="s">
        <v>258</v>
      </c>
      <c r="BY844" s="9" t="s">
        <v>103</v>
      </c>
      <c r="BZ844" s="9" t="s">
        <v>103</v>
      </c>
      <c r="CA844" s="9" t="s">
        <v>103</v>
      </c>
      <c r="CB844" s="3" t="s">
        <v>103</v>
      </c>
      <c r="CC844" s="38" t="s">
        <v>103</v>
      </c>
      <c r="CD844" s="34" t="s">
        <v>8369</v>
      </c>
      <c r="CE844" s="12" t="s">
        <v>1460</v>
      </c>
      <c r="CF844" s="175"/>
      <c r="CG844" s="175"/>
      <c r="CH844" s="182" t="s">
        <v>791</v>
      </c>
      <c r="CI844" s="182" t="s">
        <v>121</v>
      </c>
      <c r="CJ844" s="182" t="s">
        <v>1137</v>
      </c>
      <c r="CK844" s="182" t="s">
        <v>1137</v>
      </c>
    </row>
    <row r="845" spans="1:89" ht="72" x14ac:dyDescent="0.25">
      <c r="A845" s="140">
        <v>963</v>
      </c>
      <c r="B845" s="2" t="s">
        <v>8370</v>
      </c>
      <c r="C845" s="3" t="s">
        <v>8371</v>
      </c>
      <c r="D845" s="3" t="s">
        <v>89</v>
      </c>
      <c r="E845" s="4">
        <v>45252</v>
      </c>
      <c r="F845" s="2" t="s">
        <v>8372</v>
      </c>
      <c r="G845" s="2" t="s">
        <v>91</v>
      </c>
      <c r="H845" s="11" t="s">
        <v>92</v>
      </c>
      <c r="I845" s="11" t="s">
        <v>93</v>
      </c>
      <c r="J845" s="5">
        <v>79876778</v>
      </c>
      <c r="K845" s="3">
        <v>8</v>
      </c>
      <c r="L845" s="3" t="s">
        <v>94</v>
      </c>
      <c r="M845" s="3" t="s">
        <v>920</v>
      </c>
      <c r="N845" s="2" t="s">
        <v>8373</v>
      </c>
      <c r="O845" s="2" t="s">
        <v>97</v>
      </c>
      <c r="P845" s="2" t="s">
        <v>8135</v>
      </c>
      <c r="Q845" s="3" t="s">
        <v>99</v>
      </c>
      <c r="R845" s="10" t="s">
        <v>1221</v>
      </c>
      <c r="S845" s="2" t="s">
        <v>1222</v>
      </c>
      <c r="T845" s="2">
        <v>14238439</v>
      </c>
      <c r="U845" s="2" t="s">
        <v>1221</v>
      </c>
      <c r="V845" s="9" t="s">
        <v>103</v>
      </c>
      <c r="W845" s="9" t="s">
        <v>103</v>
      </c>
      <c r="X845" s="9" t="s">
        <v>103</v>
      </c>
      <c r="Y845" s="3" t="s">
        <v>104</v>
      </c>
      <c r="Z845" s="6">
        <v>16621116</v>
      </c>
      <c r="AA845" s="3" t="s">
        <v>103</v>
      </c>
      <c r="AB845" s="3" t="s">
        <v>103</v>
      </c>
      <c r="AC845" s="6">
        <v>11080746</v>
      </c>
      <c r="AD845" s="6" t="s">
        <v>103</v>
      </c>
      <c r="AE845" s="3">
        <v>118923</v>
      </c>
      <c r="AF845" s="3" t="s">
        <v>8374</v>
      </c>
      <c r="AG845" s="5">
        <v>2022011000068</v>
      </c>
      <c r="AH845" s="4">
        <v>45259</v>
      </c>
      <c r="AI845" s="4">
        <v>45260</v>
      </c>
      <c r="AJ845" s="31" t="s">
        <v>103</v>
      </c>
      <c r="AK845" s="31" t="s">
        <v>103</v>
      </c>
      <c r="AL845" s="32" t="s">
        <v>103</v>
      </c>
      <c r="AM845" s="31" t="s">
        <v>103</v>
      </c>
      <c r="AN845" s="33" t="s">
        <v>103</v>
      </c>
      <c r="AO845" s="7">
        <v>0</v>
      </c>
      <c r="AP845" s="31" t="s">
        <v>103</v>
      </c>
      <c r="AQ845" s="7">
        <v>0</v>
      </c>
      <c r="AR845" s="31" t="s">
        <v>103</v>
      </c>
      <c r="AS845" s="7">
        <v>0</v>
      </c>
      <c r="AT845" s="3" t="s">
        <v>103</v>
      </c>
      <c r="AU845" s="7">
        <v>0</v>
      </c>
      <c r="AV845" s="3" t="s">
        <v>103</v>
      </c>
      <c r="AW845" s="7">
        <v>0</v>
      </c>
      <c r="AX845" s="3" t="s">
        <v>103</v>
      </c>
      <c r="AY845" s="7">
        <v>0</v>
      </c>
      <c r="AZ845" s="3" t="s">
        <v>103</v>
      </c>
      <c r="BA845" s="31">
        <v>0</v>
      </c>
      <c r="BB845" s="31">
        <v>0</v>
      </c>
      <c r="BC845" s="3">
        <f t="shared" si="51"/>
        <v>0</v>
      </c>
      <c r="BD845" s="8">
        <f t="shared" si="49"/>
        <v>16621116</v>
      </c>
      <c r="BE845" s="43">
        <v>0</v>
      </c>
      <c r="BF845" s="43">
        <v>0</v>
      </c>
      <c r="BG845" s="43">
        <v>0</v>
      </c>
      <c r="BH845" s="43">
        <v>0</v>
      </c>
      <c r="BI845" s="4">
        <v>45291</v>
      </c>
      <c r="BJ845" s="4">
        <v>45291</v>
      </c>
      <c r="BK845" s="183">
        <f t="shared" ca="1" si="50"/>
        <v>-838</v>
      </c>
      <c r="BL845" s="3" t="s">
        <v>127</v>
      </c>
      <c r="BM845" s="3" t="s">
        <v>95</v>
      </c>
      <c r="BN845" s="3" t="s">
        <v>107</v>
      </c>
      <c r="BO845" s="3" t="s">
        <v>8375</v>
      </c>
      <c r="BP845" s="3">
        <v>0</v>
      </c>
      <c r="BQ845" s="2" t="s">
        <v>109</v>
      </c>
      <c r="BR845" s="4">
        <v>45259</v>
      </c>
      <c r="BS845" s="3" t="s">
        <v>8292</v>
      </c>
      <c r="BT845" s="4">
        <v>45260</v>
      </c>
      <c r="BU845" s="35" t="s">
        <v>7924</v>
      </c>
      <c r="BV845" s="2" t="s">
        <v>131</v>
      </c>
      <c r="BW845" s="9" t="s">
        <v>113</v>
      </c>
      <c r="BX845" s="10" t="s">
        <v>132</v>
      </c>
      <c r="BY845" s="9" t="s">
        <v>103</v>
      </c>
      <c r="BZ845" s="11" t="s">
        <v>632</v>
      </c>
      <c r="CA845" s="3" t="s">
        <v>103</v>
      </c>
      <c r="CB845" s="3" t="s">
        <v>160</v>
      </c>
      <c r="CC845" s="3" t="s">
        <v>8376</v>
      </c>
      <c r="CD845" s="2" t="s">
        <v>8377</v>
      </c>
      <c r="CE845" s="12" t="s">
        <v>103</v>
      </c>
      <c r="CF845" s="175"/>
      <c r="CG845" s="175"/>
      <c r="CH845" s="182" t="s">
        <v>1227</v>
      </c>
      <c r="CI845" s="182" t="s">
        <v>494</v>
      </c>
      <c r="CJ845" s="182" t="s">
        <v>99</v>
      </c>
      <c r="CK845" s="182" t="s">
        <v>1228</v>
      </c>
    </row>
    <row r="846" spans="1:89" ht="72" x14ac:dyDescent="0.25">
      <c r="A846" s="140">
        <v>632</v>
      </c>
      <c r="B846" s="2" t="s">
        <v>8378</v>
      </c>
      <c r="C846" s="3" t="s">
        <v>8379</v>
      </c>
      <c r="D846" s="3" t="s">
        <v>321</v>
      </c>
      <c r="E846" s="4">
        <v>45254</v>
      </c>
      <c r="F846" s="2" t="s">
        <v>8380</v>
      </c>
      <c r="G846" s="2" t="s">
        <v>91</v>
      </c>
      <c r="H846" s="11" t="s">
        <v>92</v>
      </c>
      <c r="I846" s="11" t="s">
        <v>93</v>
      </c>
      <c r="J846" s="5">
        <v>79646352</v>
      </c>
      <c r="K846" s="3">
        <v>8</v>
      </c>
      <c r="L846" s="3" t="s">
        <v>94</v>
      </c>
      <c r="M846" s="3" t="s">
        <v>7650</v>
      </c>
      <c r="N846" s="2" t="s">
        <v>5720</v>
      </c>
      <c r="O846" s="2" t="s">
        <v>97</v>
      </c>
      <c r="P846" s="2" t="s">
        <v>8135</v>
      </c>
      <c r="Q846" s="3" t="s">
        <v>99</v>
      </c>
      <c r="R846" s="10" t="s">
        <v>6844</v>
      </c>
      <c r="S846" s="2" t="e">
        <f>#REF!</f>
        <v>#REF!</v>
      </c>
      <c r="T846" s="2">
        <v>60335962</v>
      </c>
      <c r="U846" s="10" t="s">
        <v>435</v>
      </c>
      <c r="V846" s="9" t="s">
        <v>103</v>
      </c>
      <c r="W846" s="9" t="s">
        <v>103</v>
      </c>
      <c r="X846" s="9" t="s">
        <v>103</v>
      </c>
      <c r="Y846" s="3" t="s">
        <v>104</v>
      </c>
      <c r="Z846" s="6">
        <v>12431684</v>
      </c>
      <c r="AA846" s="3" t="s">
        <v>103</v>
      </c>
      <c r="AB846" s="3" t="s">
        <v>103</v>
      </c>
      <c r="AC846" s="6">
        <v>9562835</v>
      </c>
      <c r="AD846" s="6" t="s">
        <v>103</v>
      </c>
      <c r="AE846" s="3">
        <v>119323</v>
      </c>
      <c r="AF846" s="3">
        <v>716623</v>
      </c>
      <c r="AG846" s="5">
        <v>2022011000068</v>
      </c>
      <c r="AH846" s="4">
        <v>45259</v>
      </c>
      <c r="AI846" s="4">
        <v>45260</v>
      </c>
      <c r="AJ846" s="31" t="s">
        <v>103</v>
      </c>
      <c r="AK846" s="31" t="s">
        <v>103</v>
      </c>
      <c r="AL846" s="32" t="s">
        <v>103</v>
      </c>
      <c r="AM846" s="31" t="s">
        <v>103</v>
      </c>
      <c r="AN846" s="33" t="s">
        <v>103</v>
      </c>
      <c r="AO846" s="7">
        <v>0</v>
      </c>
      <c r="AP846" s="31" t="s">
        <v>103</v>
      </c>
      <c r="AQ846" s="7">
        <v>0</v>
      </c>
      <c r="AR846" s="31" t="s">
        <v>103</v>
      </c>
      <c r="AS846" s="7">
        <v>0</v>
      </c>
      <c r="AT846" s="3" t="s">
        <v>103</v>
      </c>
      <c r="AU846" s="7">
        <v>0</v>
      </c>
      <c r="AV846" s="3" t="s">
        <v>103</v>
      </c>
      <c r="AW846" s="7">
        <v>0</v>
      </c>
      <c r="AX846" s="3" t="s">
        <v>103</v>
      </c>
      <c r="AY846" s="7">
        <v>0</v>
      </c>
      <c r="AZ846" s="3" t="s">
        <v>103</v>
      </c>
      <c r="BA846" s="31">
        <v>0</v>
      </c>
      <c r="BB846" s="31">
        <v>0</v>
      </c>
      <c r="BC846" s="3">
        <f t="shared" si="51"/>
        <v>0</v>
      </c>
      <c r="BD846" s="8">
        <f t="shared" si="49"/>
        <v>12431684</v>
      </c>
      <c r="BE846" s="43">
        <v>0</v>
      </c>
      <c r="BF846" s="43">
        <v>0</v>
      </c>
      <c r="BG846" s="43">
        <v>0</v>
      </c>
      <c r="BH846" s="43">
        <v>0</v>
      </c>
      <c r="BI846" s="4">
        <v>45291</v>
      </c>
      <c r="BJ846" s="4">
        <v>45291</v>
      </c>
      <c r="BK846" s="183">
        <f t="shared" ca="1" si="50"/>
        <v>-838</v>
      </c>
      <c r="BL846" s="3" t="s">
        <v>127</v>
      </c>
      <c r="BM846" s="3" t="s">
        <v>95</v>
      </c>
      <c r="BN846" s="3" t="s">
        <v>107</v>
      </c>
      <c r="BO846" s="3" t="s">
        <v>8381</v>
      </c>
      <c r="BP846" s="3">
        <v>0</v>
      </c>
      <c r="BQ846" s="2" t="s">
        <v>109</v>
      </c>
      <c r="BR846" s="4">
        <v>45260</v>
      </c>
      <c r="BS846" s="3" t="s">
        <v>8382</v>
      </c>
      <c r="BT846" s="4">
        <v>45260</v>
      </c>
      <c r="BU846" s="34" t="s">
        <v>8383</v>
      </c>
      <c r="BV846" s="3" t="s">
        <v>131</v>
      </c>
      <c r="BW846" s="9" t="s">
        <v>113</v>
      </c>
      <c r="BX846" s="10" t="s">
        <v>132</v>
      </c>
      <c r="BY846" s="9" t="s">
        <v>103</v>
      </c>
      <c r="BZ846" s="11" t="s">
        <v>788</v>
      </c>
      <c r="CA846" s="2" t="s">
        <v>8384</v>
      </c>
      <c r="CB846" s="3" t="s">
        <v>160</v>
      </c>
      <c r="CC846" s="9" t="s">
        <v>8385</v>
      </c>
      <c r="CD846" s="2" t="s">
        <v>8386</v>
      </c>
      <c r="CE846" s="12" t="s">
        <v>103</v>
      </c>
      <c r="CF846" s="175"/>
      <c r="CG846" s="175"/>
      <c r="CH846" s="182" t="s">
        <v>441</v>
      </c>
      <c r="CI846" s="182" t="s">
        <v>246</v>
      </c>
      <c r="CJ846" s="182" t="s">
        <v>99</v>
      </c>
      <c r="CK846" s="182" t="s">
        <v>442</v>
      </c>
    </row>
    <row r="847" spans="1:89" ht="72" x14ac:dyDescent="0.25">
      <c r="A847" s="140">
        <v>880</v>
      </c>
      <c r="B847" s="2" t="s">
        <v>8387</v>
      </c>
      <c r="C847" s="3" t="s">
        <v>8388</v>
      </c>
      <c r="D847" s="3" t="s">
        <v>482</v>
      </c>
      <c r="E847" s="4">
        <v>45254</v>
      </c>
      <c r="F847" s="2" t="s">
        <v>8389</v>
      </c>
      <c r="G847" s="2" t="s">
        <v>91</v>
      </c>
      <c r="H847" s="11" t="s">
        <v>92</v>
      </c>
      <c r="I847" s="11" t="s">
        <v>93</v>
      </c>
      <c r="J847" s="5">
        <v>46458225</v>
      </c>
      <c r="K847" s="3">
        <v>4</v>
      </c>
      <c r="L847" s="3" t="s">
        <v>94</v>
      </c>
      <c r="M847" s="3" t="s">
        <v>3038</v>
      </c>
      <c r="N847" s="2" t="s">
        <v>8390</v>
      </c>
      <c r="O847" s="2" t="s">
        <v>97</v>
      </c>
      <c r="P847" s="2" t="s">
        <v>168</v>
      </c>
      <c r="Q847" s="3" t="s">
        <v>99</v>
      </c>
      <c r="R847" s="10" t="s">
        <v>1528</v>
      </c>
      <c r="S847" s="2" t="s">
        <v>1006</v>
      </c>
      <c r="T847" s="26">
        <v>3077415</v>
      </c>
      <c r="U847" s="10" t="s">
        <v>1004</v>
      </c>
      <c r="V847" s="9" t="s">
        <v>103</v>
      </c>
      <c r="W847" s="9" t="s">
        <v>103</v>
      </c>
      <c r="X847" s="10" t="s">
        <v>1006</v>
      </c>
      <c r="Y847" s="3" t="s">
        <v>104</v>
      </c>
      <c r="Z847" s="6">
        <v>9562834</v>
      </c>
      <c r="AA847" s="3" t="s">
        <v>103</v>
      </c>
      <c r="AB847" s="3" t="s">
        <v>103</v>
      </c>
      <c r="AC847" s="6">
        <v>9562834</v>
      </c>
      <c r="AD847" s="6" t="s">
        <v>103</v>
      </c>
      <c r="AE847" s="3">
        <v>108323</v>
      </c>
      <c r="AF847" s="3">
        <v>731823</v>
      </c>
      <c r="AG847" s="5">
        <v>2022011000068</v>
      </c>
      <c r="AH847" s="4">
        <v>45265</v>
      </c>
      <c r="AI847" s="4">
        <v>45267</v>
      </c>
      <c r="AJ847" s="3" t="s">
        <v>103</v>
      </c>
      <c r="AK847" s="3" t="s">
        <v>103</v>
      </c>
      <c r="AL847" s="5" t="s">
        <v>103</v>
      </c>
      <c r="AM847" s="3" t="s">
        <v>103</v>
      </c>
      <c r="AN847" s="4" t="s">
        <v>103</v>
      </c>
      <c r="AO847" s="27">
        <v>0</v>
      </c>
      <c r="AP847" s="3" t="s">
        <v>103</v>
      </c>
      <c r="AQ847" s="27">
        <v>0</v>
      </c>
      <c r="AR847" s="3" t="s">
        <v>103</v>
      </c>
      <c r="AS847" s="27">
        <v>0</v>
      </c>
      <c r="AT847" s="3" t="s">
        <v>103</v>
      </c>
      <c r="AU847" s="7">
        <v>0</v>
      </c>
      <c r="AV847" s="3" t="s">
        <v>103</v>
      </c>
      <c r="AW847" s="7">
        <v>0</v>
      </c>
      <c r="AX847" s="3" t="s">
        <v>103</v>
      </c>
      <c r="AY847" s="7">
        <v>0</v>
      </c>
      <c r="AZ847" s="3" t="s">
        <v>103</v>
      </c>
      <c r="BA847" s="3">
        <v>0</v>
      </c>
      <c r="BB847" s="3">
        <v>0</v>
      </c>
      <c r="BC847" s="3">
        <f t="shared" si="51"/>
        <v>0</v>
      </c>
      <c r="BD847" s="8">
        <f t="shared" si="49"/>
        <v>9562834</v>
      </c>
      <c r="BE847" s="43">
        <v>0</v>
      </c>
      <c r="BF847" s="43">
        <v>0</v>
      </c>
      <c r="BG847" s="43">
        <v>0</v>
      </c>
      <c r="BH847" s="43">
        <v>0</v>
      </c>
      <c r="BI847" s="4">
        <v>45291</v>
      </c>
      <c r="BJ847" s="4">
        <v>45291</v>
      </c>
      <c r="BK847" s="185">
        <f t="shared" ca="1" si="50"/>
        <v>-838</v>
      </c>
      <c r="BL847" s="3" t="s">
        <v>127</v>
      </c>
      <c r="BM847" s="3" t="s">
        <v>8391</v>
      </c>
      <c r="BN847" s="3" t="s">
        <v>107</v>
      </c>
      <c r="BO847" s="3" t="s">
        <v>8392</v>
      </c>
      <c r="BP847" s="3">
        <v>0</v>
      </c>
      <c r="BQ847" s="2" t="s">
        <v>158</v>
      </c>
      <c r="BR847" s="4">
        <v>45266</v>
      </c>
      <c r="BS847" s="3" t="s">
        <v>8393</v>
      </c>
      <c r="BT847" s="4">
        <v>45266</v>
      </c>
      <c r="BU847" s="2" t="s">
        <v>8394</v>
      </c>
      <c r="BV847" s="2" t="s">
        <v>131</v>
      </c>
      <c r="BW847" s="9" t="s">
        <v>113</v>
      </c>
      <c r="BX847" s="10" t="s">
        <v>132</v>
      </c>
      <c r="BY847" s="31" t="s">
        <v>103</v>
      </c>
      <c r="BZ847" s="2" t="s">
        <v>142</v>
      </c>
      <c r="CA847" s="31" t="s">
        <v>103</v>
      </c>
      <c r="CB847" s="31" t="s">
        <v>117</v>
      </c>
      <c r="CC847" s="2" t="s">
        <v>7372</v>
      </c>
      <c r="CD847" s="2" t="s">
        <v>8395</v>
      </c>
      <c r="CE847" s="12" t="s">
        <v>103</v>
      </c>
      <c r="CF847" s="175"/>
      <c r="CG847" s="175"/>
      <c r="CH847" s="182" t="s">
        <v>1013</v>
      </c>
      <c r="CI847" s="182" t="s">
        <v>246</v>
      </c>
      <c r="CJ847" s="182" t="s">
        <v>727</v>
      </c>
      <c r="CK847" s="182" t="s">
        <v>727</v>
      </c>
    </row>
    <row r="848" spans="1:89" ht="72" x14ac:dyDescent="0.25">
      <c r="A848" s="140">
        <v>881</v>
      </c>
      <c r="B848" s="2" t="s">
        <v>8396</v>
      </c>
      <c r="C848" s="3" t="s">
        <v>8397</v>
      </c>
      <c r="D848" s="3" t="s">
        <v>482</v>
      </c>
      <c r="E848" s="4">
        <v>45254</v>
      </c>
      <c r="F848" s="2" t="s">
        <v>8398</v>
      </c>
      <c r="G848" s="2" t="s">
        <v>91</v>
      </c>
      <c r="H848" s="11" t="s">
        <v>92</v>
      </c>
      <c r="I848" s="11" t="s">
        <v>93</v>
      </c>
      <c r="J848" s="5">
        <v>1019097137</v>
      </c>
      <c r="K848" s="3">
        <v>7</v>
      </c>
      <c r="L848" s="3" t="s">
        <v>94</v>
      </c>
      <c r="M848" s="3" t="s">
        <v>7650</v>
      </c>
      <c r="N848" s="2" t="s">
        <v>8399</v>
      </c>
      <c r="O848" s="2" t="s">
        <v>97</v>
      </c>
      <c r="P848" s="2" t="s">
        <v>8135</v>
      </c>
      <c r="Q848" s="3" t="s">
        <v>99</v>
      </c>
      <c r="R848" s="10" t="s">
        <v>1528</v>
      </c>
      <c r="S848" s="2" t="s">
        <v>1006</v>
      </c>
      <c r="T848" s="26">
        <v>3077415</v>
      </c>
      <c r="U848" s="10" t="s">
        <v>1004</v>
      </c>
      <c r="V848" s="9" t="s">
        <v>103</v>
      </c>
      <c r="W848" s="9" t="s">
        <v>103</v>
      </c>
      <c r="X848" s="11" t="s">
        <v>1006</v>
      </c>
      <c r="Y848" s="3" t="s">
        <v>104</v>
      </c>
      <c r="Z848" s="6">
        <v>9360437</v>
      </c>
      <c r="AA848" s="3" t="s">
        <v>103</v>
      </c>
      <c r="AB848" s="3" t="s">
        <v>103</v>
      </c>
      <c r="AC848" s="6">
        <v>7589549</v>
      </c>
      <c r="AD848" s="6" t="s">
        <v>103</v>
      </c>
      <c r="AE848" s="3">
        <v>108523</v>
      </c>
      <c r="AF848" s="3">
        <v>719423</v>
      </c>
      <c r="AG848" s="5">
        <v>2022011000068</v>
      </c>
      <c r="AH848" s="4">
        <v>45260</v>
      </c>
      <c r="AI848" s="4">
        <v>45261</v>
      </c>
      <c r="AJ848" s="31" t="s">
        <v>103</v>
      </c>
      <c r="AK848" s="31" t="s">
        <v>103</v>
      </c>
      <c r="AL848" s="32" t="s">
        <v>103</v>
      </c>
      <c r="AM848" s="31" t="s">
        <v>103</v>
      </c>
      <c r="AN848" s="33" t="s">
        <v>103</v>
      </c>
      <c r="AO848" s="7">
        <v>0</v>
      </c>
      <c r="AP848" s="31" t="s">
        <v>103</v>
      </c>
      <c r="AQ848" s="7">
        <v>0</v>
      </c>
      <c r="AR848" s="31" t="s">
        <v>103</v>
      </c>
      <c r="AS848" s="7">
        <v>0</v>
      </c>
      <c r="AT848" s="3" t="s">
        <v>103</v>
      </c>
      <c r="AU848" s="7">
        <v>0</v>
      </c>
      <c r="AV848" s="3" t="s">
        <v>103</v>
      </c>
      <c r="AW848" s="7">
        <v>0</v>
      </c>
      <c r="AX848" s="3" t="s">
        <v>103</v>
      </c>
      <c r="AY848" s="7">
        <v>0</v>
      </c>
      <c r="AZ848" s="3" t="s">
        <v>103</v>
      </c>
      <c r="BA848" s="31">
        <v>0</v>
      </c>
      <c r="BB848" s="31">
        <v>0</v>
      </c>
      <c r="BC848" s="3">
        <f t="shared" si="51"/>
        <v>0</v>
      </c>
      <c r="BD848" s="8">
        <f t="shared" si="49"/>
        <v>9360437</v>
      </c>
      <c r="BE848" s="43">
        <v>0</v>
      </c>
      <c r="BF848" s="43">
        <v>0</v>
      </c>
      <c r="BG848" s="43">
        <v>0</v>
      </c>
      <c r="BH848" s="43">
        <v>0</v>
      </c>
      <c r="BI848" s="4">
        <v>45291</v>
      </c>
      <c r="BJ848" s="4">
        <v>45291</v>
      </c>
      <c r="BK848" s="183">
        <f t="shared" ref="BK848:BK879" ca="1" si="52">BJ848-TODAY()</f>
        <v>-838</v>
      </c>
      <c r="BL848" s="3" t="s">
        <v>127</v>
      </c>
      <c r="BM848" s="3" t="s">
        <v>95</v>
      </c>
      <c r="BN848" s="3" t="s">
        <v>107</v>
      </c>
      <c r="BO848" s="3" t="s">
        <v>8400</v>
      </c>
      <c r="BP848" s="3">
        <v>0</v>
      </c>
      <c r="BQ848" s="2" t="s">
        <v>109</v>
      </c>
      <c r="BR848" s="4">
        <v>45260</v>
      </c>
      <c r="BS848" s="3" t="s">
        <v>8401</v>
      </c>
      <c r="BT848" s="4">
        <v>45260</v>
      </c>
      <c r="BU848" s="2" t="s">
        <v>8402</v>
      </c>
      <c r="BV848" s="3" t="s">
        <v>131</v>
      </c>
      <c r="BW848" s="9" t="s">
        <v>113</v>
      </c>
      <c r="BX848" s="10" t="s">
        <v>132</v>
      </c>
      <c r="BY848" s="9" t="s">
        <v>103</v>
      </c>
      <c r="BZ848" s="2" t="s">
        <v>142</v>
      </c>
      <c r="CA848" s="3" t="s">
        <v>103</v>
      </c>
      <c r="CB848" s="3" t="s">
        <v>160</v>
      </c>
      <c r="CC848" s="2" t="s">
        <v>7372</v>
      </c>
      <c r="CD848" s="2" t="s">
        <v>8403</v>
      </c>
      <c r="CE848" s="12" t="s">
        <v>103</v>
      </c>
      <c r="CF848" s="175"/>
      <c r="CG848" s="175"/>
      <c r="CH848" s="182" t="s">
        <v>1013</v>
      </c>
      <c r="CI848" s="182" t="s">
        <v>246</v>
      </c>
      <c r="CJ848" s="182" t="s">
        <v>727</v>
      </c>
      <c r="CK848" s="182" t="s">
        <v>727</v>
      </c>
    </row>
    <row r="849" spans="1:89" ht="108" x14ac:dyDescent="0.25">
      <c r="A849" s="140">
        <v>969</v>
      </c>
      <c r="B849" s="2" t="s">
        <v>8404</v>
      </c>
      <c r="C849" s="3" t="s">
        <v>8405</v>
      </c>
      <c r="D849" s="3" t="s">
        <v>1729</v>
      </c>
      <c r="E849" s="4">
        <v>45254</v>
      </c>
      <c r="F849" s="29" t="s">
        <v>4862</v>
      </c>
      <c r="G849" s="2" t="s">
        <v>91</v>
      </c>
      <c r="H849" s="10" t="s">
        <v>4704</v>
      </c>
      <c r="I849" s="3" t="s">
        <v>1453</v>
      </c>
      <c r="J849" s="5">
        <v>800091076</v>
      </c>
      <c r="K849" s="9">
        <v>0</v>
      </c>
      <c r="L849" s="31" t="s">
        <v>1735</v>
      </c>
      <c r="M849" s="3" t="s">
        <v>95</v>
      </c>
      <c r="N849" s="2" t="s">
        <v>8406</v>
      </c>
      <c r="O849" s="2" t="s">
        <v>8407</v>
      </c>
      <c r="P849" s="2" t="s">
        <v>8135</v>
      </c>
      <c r="Q849" s="3" t="s">
        <v>99</v>
      </c>
      <c r="R849" s="10" t="s">
        <v>6844</v>
      </c>
      <c r="S849" s="2" t="s">
        <v>434</v>
      </c>
      <c r="T849" s="2">
        <v>60335962</v>
      </c>
      <c r="U849" s="10" t="s">
        <v>435</v>
      </c>
      <c r="V849" s="9" t="s">
        <v>103</v>
      </c>
      <c r="W849" s="9" t="s">
        <v>103</v>
      </c>
      <c r="X849" s="9" t="s">
        <v>103</v>
      </c>
      <c r="Y849" s="3" t="s">
        <v>104</v>
      </c>
      <c r="Z849" s="6">
        <v>940000000</v>
      </c>
      <c r="AA849" s="84">
        <v>900000000</v>
      </c>
      <c r="AB849" s="84">
        <v>40000000</v>
      </c>
      <c r="AC849" s="6" t="s">
        <v>103</v>
      </c>
      <c r="AD849" s="6" t="s">
        <v>103</v>
      </c>
      <c r="AE849" s="3">
        <v>118523</v>
      </c>
      <c r="AF849" s="3">
        <v>695923</v>
      </c>
      <c r="AG849" s="5">
        <v>2022011000068</v>
      </c>
      <c r="AH849" s="4">
        <v>45258</v>
      </c>
      <c r="AI849" s="4">
        <v>45259</v>
      </c>
      <c r="AJ849" s="3" t="s">
        <v>103</v>
      </c>
      <c r="AK849" s="31" t="s">
        <v>103</v>
      </c>
      <c r="AL849" s="32" t="s">
        <v>103</v>
      </c>
      <c r="AM849" s="31" t="s">
        <v>103</v>
      </c>
      <c r="AN849" s="33" t="s">
        <v>103</v>
      </c>
      <c r="AO849" s="7">
        <v>0</v>
      </c>
      <c r="AP849" s="31" t="s">
        <v>103</v>
      </c>
      <c r="AQ849" s="7">
        <v>0</v>
      </c>
      <c r="AR849" s="31" t="s">
        <v>103</v>
      </c>
      <c r="AS849" s="7">
        <v>0</v>
      </c>
      <c r="AT849" s="3" t="s">
        <v>103</v>
      </c>
      <c r="AU849" s="7">
        <v>0</v>
      </c>
      <c r="AV849" s="3" t="s">
        <v>103</v>
      </c>
      <c r="AW849" s="7">
        <v>0</v>
      </c>
      <c r="AX849" s="3" t="s">
        <v>103</v>
      </c>
      <c r="AY849" s="7">
        <v>0</v>
      </c>
      <c r="AZ849" s="3" t="s">
        <v>103</v>
      </c>
      <c r="BA849" s="31">
        <v>0</v>
      </c>
      <c r="BB849" s="13" t="s">
        <v>103</v>
      </c>
      <c r="BC849" s="3">
        <f t="shared" si="51"/>
        <v>0</v>
      </c>
      <c r="BD849" s="8">
        <f t="shared" si="49"/>
        <v>940000000</v>
      </c>
      <c r="BE849" s="43">
        <v>0</v>
      </c>
      <c r="BF849" s="43">
        <v>0</v>
      </c>
      <c r="BG849" s="43">
        <v>0</v>
      </c>
      <c r="BH849" s="43">
        <v>0</v>
      </c>
      <c r="BI849" s="4">
        <v>45657</v>
      </c>
      <c r="BJ849" s="4">
        <v>45657</v>
      </c>
      <c r="BK849" s="183">
        <f t="shared" ca="1" si="52"/>
        <v>-472</v>
      </c>
      <c r="BL849" s="3" t="s">
        <v>106</v>
      </c>
      <c r="BM849" s="3" t="s">
        <v>4539</v>
      </c>
      <c r="BN849" s="3" t="s">
        <v>103</v>
      </c>
      <c r="BO849" s="3" t="s">
        <v>103</v>
      </c>
      <c r="BP849" s="3" t="s">
        <v>103</v>
      </c>
      <c r="BQ849" s="3" t="s">
        <v>103</v>
      </c>
      <c r="BR849" s="3" t="s">
        <v>103</v>
      </c>
      <c r="BS849" s="3" t="s">
        <v>103</v>
      </c>
      <c r="BT849" s="3" t="s">
        <v>103</v>
      </c>
      <c r="BU849" s="3" t="s">
        <v>103</v>
      </c>
      <c r="BV849" s="2" t="s">
        <v>131</v>
      </c>
      <c r="BW849" s="9" t="s">
        <v>113</v>
      </c>
      <c r="BX849" s="3" t="s">
        <v>132</v>
      </c>
      <c r="BY849" s="9" t="s">
        <v>103</v>
      </c>
      <c r="BZ849" s="9" t="s">
        <v>103</v>
      </c>
      <c r="CA849" s="9" t="s">
        <v>103</v>
      </c>
      <c r="CB849" s="9" t="s">
        <v>103</v>
      </c>
      <c r="CC849" s="9" t="s">
        <v>103</v>
      </c>
      <c r="CD849" s="2" t="s">
        <v>8408</v>
      </c>
      <c r="CE849" s="12" t="s">
        <v>4200</v>
      </c>
      <c r="CF849" s="175"/>
      <c r="CG849" s="175"/>
      <c r="CH849" s="182" t="s">
        <v>441</v>
      </c>
      <c r="CI849" s="182" t="s">
        <v>246</v>
      </c>
      <c r="CJ849" s="182" t="s">
        <v>99</v>
      </c>
      <c r="CK849" s="182" t="s">
        <v>442</v>
      </c>
    </row>
    <row r="850" spans="1:89" ht="72" x14ac:dyDescent="0.25">
      <c r="A850" s="140">
        <v>911</v>
      </c>
      <c r="B850" s="2" t="s">
        <v>8409</v>
      </c>
      <c r="C850" s="3" t="s">
        <v>8410</v>
      </c>
      <c r="D850" s="3" t="s">
        <v>321</v>
      </c>
      <c r="E850" s="4">
        <v>45254</v>
      </c>
      <c r="F850" s="2" t="s">
        <v>8411</v>
      </c>
      <c r="G850" s="2" t="s">
        <v>91</v>
      </c>
      <c r="H850" s="11" t="s">
        <v>92</v>
      </c>
      <c r="I850" s="11" t="s">
        <v>93</v>
      </c>
      <c r="J850" s="5">
        <v>51950036</v>
      </c>
      <c r="K850" s="3">
        <v>6</v>
      </c>
      <c r="L850" s="3" t="s">
        <v>94</v>
      </c>
      <c r="M850" s="3" t="s">
        <v>7650</v>
      </c>
      <c r="N850" s="2" t="s">
        <v>8412</v>
      </c>
      <c r="O850" s="2" t="s">
        <v>97</v>
      </c>
      <c r="P850" s="2" t="s">
        <v>8135</v>
      </c>
      <c r="Q850" s="3" t="s">
        <v>99</v>
      </c>
      <c r="R850" s="10" t="s">
        <v>1221</v>
      </c>
      <c r="S850" s="2" t="s">
        <v>1222</v>
      </c>
      <c r="T850" s="2">
        <v>14238439</v>
      </c>
      <c r="U850" s="2" t="s">
        <v>1221</v>
      </c>
      <c r="V850" s="9" t="s">
        <v>103</v>
      </c>
      <c r="W850" s="9" t="s">
        <v>103</v>
      </c>
      <c r="X850" s="9" t="s">
        <v>103</v>
      </c>
      <c r="Y850" s="3" t="s">
        <v>104</v>
      </c>
      <c r="Z850" s="6">
        <v>6982386</v>
      </c>
      <c r="AA850" s="3" t="s">
        <v>103</v>
      </c>
      <c r="AB850" s="3" t="s">
        <v>103</v>
      </c>
      <c r="AC850" s="6">
        <v>6982386</v>
      </c>
      <c r="AD850" s="3" t="s">
        <v>103</v>
      </c>
      <c r="AE850" s="3">
        <v>111523</v>
      </c>
      <c r="AF850" s="3">
        <v>728523</v>
      </c>
      <c r="AG850" s="5">
        <v>2022011000068</v>
      </c>
      <c r="AH850" s="4">
        <v>45261</v>
      </c>
      <c r="AI850" s="25">
        <v>45265</v>
      </c>
      <c r="AJ850" s="3" t="s">
        <v>103</v>
      </c>
      <c r="AK850" s="3" t="s">
        <v>103</v>
      </c>
      <c r="AL850" s="5" t="s">
        <v>103</v>
      </c>
      <c r="AM850" s="3" t="s">
        <v>103</v>
      </c>
      <c r="AN850" s="4" t="s">
        <v>103</v>
      </c>
      <c r="AO850" s="27">
        <v>0</v>
      </c>
      <c r="AP850" s="3" t="s">
        <v>103</v>
      </c>
      <c r="AQ850" s="27">
        <v>0</v>
      </c>
      <c r="AR850" s="3" t="s">
        <v>103</v>
      </c>
      <c r="AS850" s="27">
        <v>0</v>
      </c>
      <c r="AT850" s="3" t="s">
        <v>103</v>
      </c>
      <c r="AU850" s="7">
        <v>0</v>
      </c>
      <c r="AV850" s="3" t="s">
        <v>103</v>
      </c>
      <c r="AW850" s="7">
        <v>0</v>
      </c>
      <c r="AX850" s="3" t="s">
        <v>103</v>
      </c>
      <c r="AY850" s="7">
        <v>0</v>
      </c>
      <c r="AZ850" s="3" t="s">
        <v>103</v>
      </c>
      <c r="BA850" s="3">
        <v>0</v>
      </c>
      <c r="BB850" s="9" t="s">
        <v>103</v>
      </c>
      <c r="BC850" s="3">
        <f t="shared" si="51"/>
        <v>0</v>
      </c>
      <c r="BD850" s="8">
        <f t="shared" si="49"/>
        <v>6982386</v>
      </c>
      <c r="BE850" s="43">
        <v>0</v>
      </c>
      <c r="BF850" s="43">
        <v>0</v>
      </c>
      <c r="BG850" s="43">
        <v>0</v>
      </c>
      <c r="BH850" s="43">
        <v>0</v>
      </c>
      <c r="BI850" s="4">
        <v>45291</v>
      </c>
      <c r="BJ850" s="4">
        <v>45291</v>
      </c>
      <c r="BK850" s="185">
        <f t="shared" ca="1" si="52"/>
        <v>-838</v>
      </c>
      <c r="BL850" s="3" t="s">
        <v>127</v>
      </c>
      <c r="BM850" s="3" t="s">
        <v>95</v>
      </c>
      <c r="BN850" s="3" t="s">
        <v>8413</v>
      </c>
      <c r="BO850" s="3" t="s">
        <v>8414</v>
      </c>
      <c r="BP850" s="3">
        <v>0</v>
      </c>
      <c r="BQ850" s="2" t="s">
        <v>4715</v>
      </c>
      <c r="BR850" s="4">
        <v>45261</v>
      </c>
      <c r="BS850" s="3" t="s">
        <v>8415</v>
      </c>
      <c r="BT850" s="4">
        <v>45264</v>
      </c>
      <c r="BU850" s="34" t="s">
        <v>8416</v>
      </c>
      <c r="BV850" s="2" t="s">
        <v>131</v>
      </c>
      <c r="BW850" s="9" t="s">
        <v>113</v>
      </c>
      <c r="BX850" s="10" t="s">
        <v>132</v>
      </c>
      <c r="BY850" s="9" t="s">
        <v>103</v>
      </c>
      <c r="BZ850" s="11" t="s">
        <v>1192</v>
      </c>
      <c r="CA850" s="3" t="s">
        <v>103</v>
      </c>
      <c r="CB850" s="3" t="s">
        <v>117</v>
      </c>
      <c r="CC850" s="2" t="s">
        <v>7372</v>
      </c>
      <c r="CD850" s="2" t="s">
        <v>8417</v>
      </c>
      <c r="CE850" s="12" t="s">
        <v>103</v>
      </c>
      <c r="CF850" s="175"/>
      <c r="CG850" s="175"/>
      <c r="CH850" s="182" t="s">
        <v>1227</v>
      </c>
      <c r="CI850" s="182" t="s">
        <v>494</v>
      </c>
      <c r="CJ850" s="182" t="s">
        <v>99</v>
      </c>
      <c r="CK850" s="182" t="s">
        <v>1228</v>
      </c>
    </row>
    <row r="851" spans="1:89" ht="72" x14ac:dyDescent="0.25">
      <c r="A851" s="140">
        <v>492</v>
      </c>
      <c r="B851" s="29" t="s">
        <v>8418</v>
      </c>
      <c r="C851" s="3" t="s">
        <v>8419</v>
      </c>
      <c r="D851" s="3" t="s">
        <v>1729</v>
      </c>
      <c r="E851" s="4">
        <v>45254</v>
      </c>
      <c r="F851" s="2" t="s">
        <v>8420</v>
      </c>
      <c r="G851" s="2" t="s">
        <v>6503</v>
      </c>
      <c r="H851" s="11" t="s">
        <v>6492</v>
      </c>
      <c r="I851" s="3" t="s">
        <v>1453</v>
      </c>
      <c r="J851" s="5">
        <v>900741497</v>
      </c>
      <c r="K851" s="3">
        <v>0</v>
      </c>
      <c r="L851" s="3" t="s">
        <v>1735</v>
      </c>
      <c r="M851" s="3" t="s">
        <v>6588</v>
      </c>
      <c r="N851" s="2" t="s">
        <v>8421</v>
      </c>
      <c r="O851" s="2" t="s">
        <v>97</v>
      </c>
      <c r="P851" s="2" t="s">
        <v>6767</v>
      </c>
      <c r="Q851" s="10" t="s">
        <v>4147</v>
      </c>
      <c r="R851" s="10" t="s">
        <v>1130</v>
      </c>
      <c r="S851" s="2" t="s">
        <v>8422</v>
      </c>
      <c r="T851" s="26">
        <v>79455568</v>
      </c>
      <c r="U851" s="11" t="s">
        <v>1130</v>
      </c>
      <c r="V851" s="9" t="s">
        <v>103</v>
      </c>
      <c r="W851" s="9" t="s">
        <v>103</v>
      </c>
      <c r="X851" s="9" t="s">
        <v>103</v>
      </c>
      <c r="Y851" s="3" t="s">
        <v>104</v>
      </c>
      <c r="Z851" s="6">
        <v>139095458.59999999</v>
      </c>
      <c r="AA851" s="3" t="s">
        <v>103</v>
      </c>
      <c r="AB851" s="3" t="s">
        <v>103</v>
      </c>
      <c r="AC851" s="6" t="s">
        <v>103</v>
      </c>
      <c r="AD851" s="6" t="s">
        <v>103</v>
      </c>
      <c r="AE851" s="3">
        <v>102823</v>
      </c>
      <c r="AF851" s="3">
        <v>719623</v>
      </c>
      <c r="AG851" s="5">
        <v>2018011001068</v>
      </c>
      <c r="AH851" s="4">
        <v>45260</v>
      </c>
      <c r="AI851" s="4">
        <v>45264</v>
      </c>
      <c r="AJ851" s="31" t="s">
        <v>103</v>
      </c>
      <c r="AK851" s="31" t="s">
        <v>103</v>
      </c>
      <c r="AL851" s="32" t="s">
        <v>103</v>
      </c>
      <c r="AM851" s="31" t="s">
        <v>103</v>
      </c>
      <c r="AN851" s="33" t="s">
        <v>103</v>
      </c>
      <c r="AO851" s="7">
        <v>0</v>
      </c>
      <c r="AP851" s="31" t="s">
        <v>103</v>
      </c>
      <c r="AQ851" s="7">
        <v>0</v>
      </c>
      <c r="AR851" s="31" t="s">
        <v>103</v>
      </c>
      <c r="AS851" s="7">
        <v>0</v>
      </c>
      <c r="AT851" s="3" t="s">
        <v>103</v>
      </c>
      <c r="AU851" s="7">
        <v>0</v>
      </c>
      <c r="AV851" s="3" t="s">
        <v>103</v>
      </c>
      <c r="AW851" s="7">
        <v>0</v>
      </c>
      <c r="AX851" s="3" t="s">
        <v>103</v>
      </c>
      <c r="AY851" s="7">
        <v>0</v>
      </c>
      <c r="AZ851" s="3" t="s">
        <v>103</v>
      </c>
      <c r="BA851" s="31">
        <v>0</v>
      </c>
      <c r="BB851" s="31">
        <v>0</v>
      </c>
      <c r="BC851" s="3">
        <f t="shared" si="51"/>
        <v>0</v>
      </c>
      <c r="BD851" s="8">
        <f t="shared" si="49"/>
        <v>139095458.59999999</v>
      </c>
      <c r="BE851" s="43">
        <v>0</v>
      </c>
      <c r="BF851" s="43">
        <v>0</v>
      </c>
      <c r="BG851" s="43">
        <v>0</v>
      </c>
      <c r="BH851" s="43">
        <v>0</v>
      </c>
      <c r="BI851" s="4">
        <v>45275</v>
      </c>
      <c r="BJ851" s="4">
        <v>45275</v>
      </c>
      <c r="BK851" s="183">
        <f t="shared" ca="1" si="52"/>
        <v>-854</v>
      </c>
      <c r="BL851" s="3" t="s">
        <v>106</v>
      </c>
      <c r="BM851" s="3" t="s">
        <v>95</v>
      </c>
      <c r="BN851" s="3" t="s">
        <v>107</v>
      </c>
      <c r="BO851" s="3" t="s">
        <v>8423</v>
      </c>
      <c r="BP851" s="3">
        <v>0</v>
      </c>
      <c r="BQ851" s="2" t="s">
        <v>8282</v>
      </c>
      <c r="BR851" s="4">
        <v>45260</v>
      </c>
      <c r="BS851" s="3" t="s">
        <v>8424</v>
      </c>
      <c r="BT851" s="4">
        <v>45264</v>
      </c>
      <c r="BU851" s="2" t="s">
        <v>7924</v>
      </c>
      <c r="BV851" s="2" t="s">
        <v>8425</v>
      </c>
      <c r="BW851" s="124" t="s">
        <v>113</v>
      </c>
      <c r="BX851" s="10" t="s">
        <v>132</v>
      </c>
      <c r="BY851" s="9" t="s">
        <v>103</v>
      </c>
      <c r="BZ851" s="9" t="s">
        <v>103</v>
      </c>
      <c r="CA851" s="9" t="s">
        <v>103</v>
      </c>
      <c r="CB851" s="9" t="s">
        <v>103</v>
      </c>
      <c r="CC851" s="9" t="s">
        <v>103</v>
      </c>
      <c r="CD851" s="2" t="s">
        <v>8426</v>
      </c>
      <c r="CE851" s="12">
        <v>45555</v>
      </c>
      <c r="CF851" s="175"/>
      <c r="CG851" s="175"/>
      <c r="CH851" s="182" t="s">
        <v>726</v>
      </c>
      <c r="CI851" s="182" t="s">
        <v>246</v>
      </c>
      <c r="CJ851" s="182" t="s">
        <v>1137</v>
      </c>
      <c r="CK851" s="182" t="s">
        <v>1137</v>
      </c>
    </row>
    <row r="852" spans="1:89" ht="108" x14ac:dyDescent="0.25">
      <c r="A852" s="140">
        <v>850</v>
      </c>
      <c r="B852" s="2" t="s">
        <v>8427</v>
      </c>
      <c r="C852" s="3" t="s">
        <v>8428</v>
      </c>
      <c r="D852" s="3" t="s">
        <v>1729</v>
      </c>
      <c r="E852" s="4">
        <v>45254</v>
      </c>
      <c r="F852" s="2" t="s">
        <v>8429</v>
      </c>
      <c r="G852" s="2" t="s">
        <v>91</v>
      </c>
      <c r="H852" s="11" t="s">
        <v>92</v>
      </c>
      <c r="I852" s="11" t="s">
        <v>93</v>
      </c>
      <c r="J852" s="5">
        <v>1019087524</v>
      </c>
      <c r="K852" s="3">
        <v>1</v>
      </c>
      <c r="L852" s="3" t="s">
        <v>94</v>
      </c>
      <c r="M852" s="3" t="s">
        <v>7650</v>
      </c>
      <c r="N852" s="2" t="s">
        <v>8430</v>
      </c>
      <c r="O852" s="2" t="s">
        <v>97</v>
      </c>
      <c r="P852" s="2" t="s">
        <v>8135</v>
      </c>
      <c r="Q852" s="3" t="s">
        <v>99</v>
      </c>
      <c r="R852" s="10" t="s">
        <v>1221</v>
      </c>
      <c r="S852" s="2" t="s">
        <v>1222</v>
      </c>
      <c r="T852" s="2">
        <v>14238439</v>
      </c>
      <c r="U852" s="2" t="s">
        <v>1221</v>
      </c>
      <c r="V852" s="9" t="s">
        <v>103</v>
      </c>
      <c r="W852" s="9" t="s">
        <v>103</v>
      </c>
      <c r="X852" s="9" t="s">
        <v>103</v>
      </c>
      <c r="Y852" s="3" t="s">
        <v>104</v>
      </c>
      <c r="Z852" s="6">
        <v>11637293</v>
      </c>
      <c r="AA852" s="3" t="s">
        <v>103</v>
      </c>
      <c r="AB852" s="3" t="s">
        <v>103</v>
      </c>
      <c r="AC852" s="6">
        <v>7589549</v>
      </c>
      <c r="AD852" s="6" t="s">
        <v>103</v>
      </c>
      <c r="AE852" s="3">
        <v>119123</v>
      </c>
      <c r="AF852" s="3">
        <v>722623</v>
      </c>
      <c r="AG852" s="5">
        <v>2022011000068</v>
      </c>
      <c r="AH852" s="4">
        <v>45261</v>
      </c>
      <c r="AI852" s="4">
        <v>45274</v>
      </c>
      <c r="AJ852" s="3" t="s">
        <v>103</v>
      </c>
      <c r="AK852" s="3" t="s">
        <v>103</v>
      </c>
      <c r="AL852" s="5" t="s">
        <v>103</v>
      </c>
      <c r="AM852" s="3" t="s">
        <v>103</v>
      </c>
      <c r="AN852" s="4" t="s">
        <v>103</v>
      </c>
      <c r="AO852" s="27">
        <v>0</v>
      </c>
      <c r="AP852" s="3" t="s">
        <v>103</v>
      </c>
      <c r="AQ852" s="27">
        <v>0</v>
      </c>
      <c r="AR852" s="3" t="s">
        <v>103</v>
      </c>
      <c r="AS852" s="27">
        <v>0</v>
      </c>
      <c r="AT852" s="3" t="s">
        <v>103</v>
      </c>
      <c r="AU852" s="7">
        <v>0</v>
      </c>
      <c r="AV852" s="3" t="s">
        <v>103</v>
      </c>
      <c r="AW852" s="7">
        <v>0</v>
      </c>
      <c r="AX852" s="3" t="s">
        <v>103</v>
      </c>
      <c r="AY852" s="7">
        <v>0</v>
      </c>
      <c r="AZ852" s="3" t="s">
        <v>103</v>
      </c>
      <c r="BA852" s="3">
        <v>0</v>
      </c>
      <c r="BB852" s="9" t="s">
        <v>103</v>
      </c>
      <c r="BC852" s="3">
        <f t="shared" si="51"/>
        <v>0</v>
      </c>
      <c r="BD852" s="8">
        <f t="shared" si="49"/>
        <v>11637293</v>
      </c>
      <c r="BE852" s="43">
        <v>0</v>
      </c>
      <c r="BF852" s="43">
        <v>0</v>
      </c>
      <c r="BG852" s="43">
        <v>0</v>
      </c>
      <c r="BH852" s="43">
        <v>0</v>
      </c>
      <c r="BI852" s="4">
        <v>45291</v>
      </c>
      <c r="BJ852" s="4">
        <v>45291</v>
      </c>
      <c r="BK852" s="185">
        <f t="shared" ca="1" si="52"/>
        <v>-838</v>
      </c>
      <c r="BL852" s="3" t="s">
        <v>127</v>
      </c>
      <c r="BM852" s="3" t="s">
        <v>95</v>
      </c>
      <c r="BN852" s="3" t="s">
        <v>8413</v>
      </c>
      <c r="BO852" s="3" t="s">
        <v>8431</v>
      </c>
      <c r="BP852" s="3">
        <v>0</v>
      </c>
      <c r="BQ852" s="2" t="s">
        <v>772</v>
      </c>
      <c r="BR852" s="4">
        <v>45265</v>
      </c>
      <c r="BS852" s="3" t="s">
        <v>8357</v>
      </c>
      <c r="BT852" s="4">
        <v>45272</v>
      </c>
      <c r="BU852" s="2" t="s">
        <v>7924</v>
      </c>
      <c r="BV852" s="2" t="s">
        <v>131</v>
      </c>
      <c r="BW852" s="9" t="s">
        <v>113</v>
      </c>
      <c r="BX852" s="10" t="s">
        <v>132</v>
      </c>
      <c r="BY852" s="31" t="s">
        <v>103</v>
      </c>
      <c r="BZ852" s="2" t="s">
        <v>8432</v>
      </c>
      <c r="CA852" s="31" t="s">
        <v>103</v>
      </c>
      <c r="CB852" s="31" t="s">
        <v>117</v>
      </c>
      <c r="CC852" s="2" t="s">
        <v>7372</v>
      </c>
      <c r="CD852" s="2" t="s">
        <v>8433</v>
      </c>
      <c r="CE852" s="12" t="s">
        <v>103</v>
      </c>
      <c r="CF852" s="175"/>
      <c r="CG852" s="175"/>
      <c r="CH852" s="182" t="s">
        <v>1227</v>
      </c>
      <c r="CI852" s="182" t="s">
        <v>494</v>
      </c>
      <c r="CJ852" s="182" t="s">
        <v>99</v>
      </c>
      <c r="CK852" s="182" t="s">
        <v>1228</v>
      </c>
    </row>
    <row r="853" spans="1:89" ht="72" x14ac:dyDescent="0.25">
      <c r="A853" s="141">
        <v>966</v>
      </c>
      <c r="B853" s="2" t="s">
        <v>8434</v>
      </c>
      <c r="C853" s="3" t="s">
        <v>8435</v>
      </c>
      <c r="D853" s="3" t="s">
        <v>263</v>
      </c>
      <c r="E853" s="4">
        <v>45254</v>
      </c>
      <c r="F853" s="2" t="s">
        <v>8436</v>
      </c>
      <c r="G853" s="2" t="s">
        <v>91</v>
      </c>
      <c r="H853" s="11" t="s">
        <v>92</v>
      </c>
      <c r="I853" s="11" t="s">
        <v>93</v>
      </c>
      <c r="J853" s="5">
        <v>1014223129</v>
      </c>
      <c r="K853" s="3">
        <v>0</v>
      </c>
      <c r="L853" s="3" t="s">
        <v>94</v>
      </c>
      <c r="M853" s="3" t="s">
        <v>95</v>
      </c>
      <c r="N853" s="2" t="s">
        <v>8437</v>
      </c>
      <c r="O853" s="2" t="s">
        <v>8438</v>
      </c>
      <c r="P853" s="2" t="s">
        <v>8135</v>
      </c>
      <c r="Q853" s="3" t="s">
        <v>99</v>
      </c>
      <c r="R853" s="10" t="s">
        <v>266</v>
      </c>
      <c r="S853" s="2" t="s">
        <v>267</v>
      </c>
      <c r="T853" s="26">
        <v>31905812</v>
      </c>
      <c r="U853" s="10" t="s">
        <v>266</v>
      </c>
      <c r="V853" s="9" t="s">
        <v>103</v>
      </c>
      <c r="W853" s="9" t="s">
        <v>103</v>
      </c>
      <c r="X853" s="9" t="s">
        <v>103</v>
      </c>
      <c r="Y853" s="3" t="s">
        <v>185</v>
      </c>
      <c r="Z853" s="6">
        <v>8561009</v>
      </c>
      <c r="AA853" s="3" t="s">
        <v>103</v>
      </c>
      <c r="AB853" s="3" t="s">
        <v>103</v>
      </c>
      <c r="AC853" s="6">
        <v>5464476</v>
      </c>
      <c r="AD853" s="6" t="s">
        <v>103</v>
      </c>
      <c r="AE853" s="3">
        <v>117123</v>
      </c>
      <c r="AF853" s="3">
        <v>708223</v>
      </c>
      <c r="AG853" s="5" t="s">
        <v>103</v>
      </c>
      <c r="AH853" s="4">
        <v>45258</v>
      </c>
      <c r="AI853" s="4">
        <v>45260</v>
      </c>
      <c r="AJ853" s="3" t="s">
        <v>103</v>
      </c>
      <c r="AK853" s="31" t="s">
        <v>103</v>
      </c>
      <c r="AL853" s="32" t="s">
        <v>103</v>
      </c>
      <c r="AM853" s="31" t="s">
        <v>103</v>
      </c>
      <c r="AN853" s="33" t="s">
        <v>103</v>
      </c>
      <c r="AO853" s="7">
        <v>0</v>
      </c>
      <c r="AP853" s="31" t="s">
        <v>103</v>
      </c>
      <c r="AQ853" s="7">
        <v>0</v>
      </c>
      <c r="AR853" s="31" t="s">
        <v>103</v>
      </c>
      <c r="AS853" s="7">
        <v>0</v>
      </c>
      <c r="AT853" s="3" t="s">
        <v>103</v>
      </c>
      <c r="AU853" s="7">
        <v>0</v>
      </c>
      <c r="AV853" s="3" t="s">
        <v>103</v>
      </c>
      <c r="AW853" s="7">
        <v>0</v>
      </c>
      <c r="AX853" s="3" t="s">
        <v>103</v>
      </c>
      <c r="AY853" s="7">
        <v>0</v>
      </c>
      <c r="AZ853" s="3" t="s">
        <v>103</v>
      </c>
      <c r="BA853" s="31">
        <v>0</v>
      </c>
      <c r="BB853" s="13" t="s">
        <v>103</v>
      </c>
      <c r="BC853" s="3">
        <f t="shared" si="51"/>
        <v>0</v>
      </c>
      <c r="BD853" s="8">
        <f t="shared" si="49"/>
        <v>8561009</v>
      </c>
      <c r="BE853" s="43">
        <v>0</v>
      </c>
      <c r="BF853" s="43">
        <v>0</v>
      </c>
      <c r="BG853" s="43">
        <v>0</v>
      </c>
      <c r="BH853" s="43">
        <v>0</v>
      </c>
      <c r="BI853" s="4">
        <v>45291</v>
      </c>
      <c r="BJ853" s="4">
        <v>45291</v>
      </c>
      <c r="BK853" s="183">
        <f t="shared" ca="1" si="52"/>
        <v>-838</v>
      </c>
      <c r="BL853" s="3" t="s">
        <v>127</v>
      </c>
      <c r="BM853" s="3" t="s">
        <v>95</v>
      </c>
      <c r="BN853" s="3" t="s">
        <v>107</v>
      </c>
      <c r="BO853" s="2" t="s">
        <v>8439</v>
      </c>
      <c r="BP853" s="3">
        <v>0</v>
      </c>
      <c r="BQ853" s="2" t="s">
        <v>109</v>
      </c>
      <c r="BR853" s="4">
        <v>45259</v>
      </c>
      <c r="BS853" s="3" t="s">
        <v>8440</v>
      </c>
      <c r="BT853" s="4">
        <v>45260</v>
      </c>
      <c r="BU853" s="2" t="s">
        <v>8441</v>
      </c>
      <c r="BV853" s="2" t="s">
        <v>131</v>
      </c>
      <c r="BW853" s="9" t="s">
        <v>113</v>
      </c>
      <c r="BX853" s="10" t="s">
        <v>132</v>
      </c>
      <c r="BY853" s="9" t="s">
        <v>103</v>
      </c>
      <c r="BZ853" s="2" t="s">
        <v>142</v>
      </c>
      <c r="CA853" s="9" t="s">
        <v>103</v>
      </c>
      <c r="CB853" s="3" t="s">
        <v>117</v>
      </c>
      <c r="CC853" s="3" t="s">
        <v>8442</v>
      </c>
      <c r="CD853" s="2" t="s">
        <v>8443</v>
      </c>
      <c r="CE853" s="12" t="s">
        <v>103</v>
      </c>
      <c r="CF853" s="175"/>
      <c r="CG853" s="175"/>
      <c r="CH853" s="182" t="s">
        <v>275</v>
      </c>
      <c r="CI853" s="182" t="s">
        <v>121</v>
      </c>
      <c r="CJ853" s="182" t="s">
        <v>99</v>
      </c>
      <c r="CK853" s="182" t="s">
        <v>179</v>
      </c>
    </row>
    <row r="854" spans="1:89" ht="72" x14ac:dyDescent="0.25">
      <c r="A854" s="140">
        <v>834</v>
      </c>
      <c r="B854" s="2" t="s">
        <v>8444</v>
      </c>
      <c r="C854" s="3" t="s">
        <v>8445</v>
      </c>
      <c r="D854" s="3" t="s">
        <v>165</v>
      </c>
      <c r="E854" s="4">
        <v>45257</v>
      </c>
      <c r="F854" s="2" t="s">
        <v>8446</v>
      </c>
      <c r="G854" s="2" t="s">
        <v>91</v>
      </c>
      <c r="H854" s="11" t="s">
        <v>92</v>
      </c>
      <c r="I854" s="11" t="s">
        <v>93</v>
      </c>
      <c r="J854" s="5">
        <v>79840308</v>
      </c>
      <c r="K854" s="3">
        <v>4</v>
      </c>
      <c r="L854" s="3" t="s">
        <v>94</v>
      </c>
      <c r="M854" s="3" t="s">
        <v>95</v>
      </c>
      <c r="N854" s="2" t="s">
        <v>8447</v>
      </c>
      <c r="O854" s="2" t="s">
        <v>97</v>
      </c>
      <c r="P854" s="2" t="s">
        <v>8135</v>
      </c>
      <c r="Q854" s="3" t="s">
        <v>99</v>
      </c>
      <c r="R854" s="10" t="s">
        <v>6844</v>
      </c>
      <c r="S854" s="2" t="s">
        <v>434</v>
      </c>
      <c r="T854" s="2">
        <v>60335962</v>
      </c>
      <c r="U854" s="10" t="s">
        <v>435</v>
      </c>
      <c r="V854" s="9" t="s">
        <v>103</v>
      </c>
      <c r="W854" s="9" t="s">
        <v>103</v>
      </c>
      <c r="X854" s="9" t="s">
        <v>103</v>
      </c>
      <c r="Y854" s="3" t="s">
        <v>104</v>
      </c>
      <c r="Z854" s="6">
        <v>7103817</v>
      </c>
      <c r="AA854" s="3" t="s">
        <v>103</v>
      </c>
      <c r="AB854" s="3" t="s">
        <v>103</v>
      </c>
      <c r="AC854" s="6">
        <v>5464476</v>
      </c>
      <c r="AD854" s="6" t="s">
        <v>103</v>
      </c>
      <c r="AE854" s="3">
        <v>119423</v>
      </c>
      <c r="AF854" s="3" t="s">
        <v>8448</v>
      </c>
      <c r="AG854" s="5" t="s">
        <v>221</v>
      </c>
      <c r="AH854" s="4">
        <v>45259</v>
      </c>
      <c r="AI854" s="4">
        <v>45260</v>
      </c>
      <c r="AJ854" s="31" t="s">
        <v>103</v>
      </c>
      <c r="AK854" s="31" t="s">
        <v>103</v>
      </c>
      <c r="AL854" s="32" t="s">
        <v>103</v>
      </c>
      <c r="AM854" s="31" t="s">
        <v>103</v>
      </c>
      <c r="AN854" s="33" t="s">
        <v>103</v>
      </c>
      <c r="AO854" s="7">
        <v>0</v>
      </c>
      <c r="AP854" s="31" t="s">
        <v>103</v>
      </c>
      <c r="AQ854" s="7">
        <v>0</v>
      </c>
      <c r="AR854" s="31" t="s">
        <v>103</v>
      </c>
      <c r="AS854" s="7">
        <v>0</v>
      </c>
      <c r="AT854" s="3" t="s">
        <v>103</v>
      </c>
      <c r="AU854" s="7">
        <v>0</v>
      </c>
      <c r="AV854" s="3" t="s">
        <v>103</v>
      </c>
      <c r="AW854" s="7">
        <v>0</v>
      </c>
      <c r="AX854" s="3" t="s">
        <v>103</v>
      </c>
      <c r="AY854" s="7">
        <v>0</v>
      </c>
      <c r="AZ854" s="3" t="s">
        <v>103</v>
      </c>
      <c r="BA854" s="31">
        <v>0</v>
      </c>
      <c r="BB854" s="31">
        <v>0</v>
      </c>
      <c r="BC854" s="3">
        <f t="shared" si="51"/>
        <v>0</v>
      </c>
      <c r="BD854" s="8">
        <f t="shared" ref="BD854:BD914" si="53">Z854+AO854+AQ854+AS854</f>
        <v>7103817</v>
      </c>
      <c r="BE854" s="43">
        <v>0</v>
      </c>
      <c r="BF854" s="43">
        <v>0</v>
      </c>
      <c r="BG854" s="43">
        <v>0</v>
      </c>
      <c r="BH854" s="43">
        <v>0</v>
      </c>
      <c r="BI854" s="4">
        <v>45291</v>
      </c>
      <c r="BJ854" s="4">
        <v>45291</v>
      </c>
      <c r="BK854" s="183">
        <f t="shared" ca="1" si="52"/>
        <v>-838</v>
      </c>
      <c r="BL854" s="3" t="s">
        <v>127</v>
      </c>
      <c r="BM854" s="3" t="s">
        <v>95</v>
      </c>
      <c r="BN854" s="3" t="s">
        <v>107</v>
      </c>
      <c r="BO854" s="3" t="s">
        <v>8449</v>
      </c>
      <c r="BP854" s="3">
        <v>0</v>
      </c>
      <c r="BQ854" s="2" t="s">
        <v>109</v>
      </c>
      <c r="BR854" s="4">
        <v>45260</v>
      </c>
      <c r="BS854" s="3" t="s">
        <v>8382</v>
      </c>
      <c r="BT854" s="4">
        <v>45260</v>
      </c>
      <c r="BU854" s="2" t="s">
        <v>8450</v>
      </c>
      <c r="BV854" s="2" t="s">
        <v>131</v>
      </c>
      <c r="BW854" s="9" t="s">
        <v>113</v>
      </c>
      <c r="BX854" s="10" t="s">
        <v>132</v>
      </c>
      <c r="BY854" s="9" t="s">
        <v>103</v>
      </c>
      <c r="BZ854" s="11" t="s">
        <v>788</v>
      </c>
      <c r="CA854" s="3" t="s">
        <v>103</v>
      </c>
      <c r="CB854" s="3" t="s">
        <v>160</v>
      </c>
      <c r="CC854" s="3" t="s">
        <v>8451</v>
      </c>
      <c r="CD854" s="2" t="s">
        <v>8452</v>
      </c>
      <c r="CE854" s="12" t="s">
        <v>103</v>
      </c>
      <c r="CF854" s="175"/>
      <c r="CG854" s="175"/>
      <c r="CH854" s="182" t="s">
        <v>441</v>
      </c>
      <c r="CI854" s="182" t="s">
        <v>246</v>
      </c>
      <c r="CJ854" s="182" t="s">
        <v>99</v>
      </c>
      <c r="CK854" s="182" t="s">
        <v>442</v>
      </c>
    </row>
    <row r="855" spans="1:89" ht="72" x14ac:dyDescent="0.25">
      <c r="A855" s="140">
        <v>968</v>
      </c>
      <c r="B855" s="2" t="s">
        <v>8453</v>
      </c>
      <c r="C855" s="3" t="s">
        <v>8454</v>
      </c>
      <c r="D855" s="3" t="s">
        <v>8455</v>
      </c>
      <c r="E855" s="4">
        <v>45257</v>
      </c>
      <c r="F855" s="2" t="s">
        <v>8456</v>
      </c>
      <c r="G855" s="2" t="s">
        <v>91</v>
      </c>
      <c r="H855" s="11" t="s">
        <v>92</v>
      </c>
      <c r="I855" s="11" t="s">
        <v>93</v>
      </c>
      <c r="J855" s="5">
        <v>1144030049</v>
      </c>
      <c r="K855" s="3">
        <v>2</v>
      </c>
      <c r="L855" s="3" t="s">
        <v>94</v>
      </c>
      <c r="M855" s="3" t="s">
        <v>1550</v>
      </c>
      <c r="N855" s="2" t="s">
        <v>8457</v>
      </c>
      <c r="O855" s="2" t="s">
        <v>97</v>
      </c>
      <c r="P855" s="2" t="s">
        <v>8135</v>
      </c>
      <c r="Q855" s="3" t="s">
        <v>99</v>
      </c>
      <c r="R855" s="10" t="s">
        <v>640</v>
      </c>
      <c r="S855" s="2" t="e">
        <f>#REF!</f>
        <v>#REF!</v>
      </c>
      <c r="T855" s="74">
        <v>79542112</v>
      </c>
      <c r="U855" s="10" t="s">
        <v>640</v>
      </c>
      <c r="V855" s="9" t="s">
        <v>103</v>
      </c>
      <c r="W855" s="9" t="s">
        <v>103</v>
      </c>
      <c r="X855" s="9" t="s">
        <v>103</v>
      </c>
      <c r="Y855" s="3" t="s">
        <v>104</v>
      </c>
      <c r="Z855" s="6">
        <v>10706322</v>
      </c>
      <c r="AA855" s="3" t="s">
        <v>103</v>
      </c>
      <c r="AB855" s="3" t="s">
        <v>103</v>
      </c>
      <c r="AC855" s="6">
        <v>6982386</v>
      </c>
      <c r="AD855" s="6" t="s">
        <v>103</v>
      </c>
      <c r="AE855" s="3">
        <v>118223</v>
      </c>
      <c r="AF855" s="3">
        <v>719523</v>
      </c>
      <c r="AG855" s="5" t="s">
        <v>105</v>
      </c>
      <c r="AH855" s="4">
        <v>45260</v>
      </c>
      <c r="AI855" s="4">
        <v>45260</v>
      </c>
      <c r="AJ855" s="31" t="s">
        <v>103</v>
      </c>
      <c r="AK855" s="31" t="s">
        <v>103</v>
      </c>
      <c r="AL855" s="32" t="s">
        <v>103</v>
      </c>
      <c r="AM855" s="31" t="s">
        <v>103</v>
      </c>
      <c r="AN855" s="33" t="s">
        <v>103</v>
      </c>
      <c r="AO855" s="7">
        <v>0</v>
      </c>
      <c r="AP855" s="31" t="s">
        <v>103</v>
      </c>
      <c r="AQ855" s="7">
        <v>0</v>
      </c>
      <c r="AR855" s="31" t="s">
        <v>103</v>
      </c>
      <c r="AS855" s="7">
        <v>0</v>
      </c>
      <c r="AT855" s="3" t="s">
        <v>103</v>
      </c>
      <c r="AU855" s="7">
        <v>0</v>
      </c>
      <c r="AV855" s="3" t="s">
        <v>103</v>
      </c>
      <c r="AW855" s="7">
        <v>0</v>
      </c>
      <c r="AX855" s="3" t="s">
        <v>103</v>
      </c>
      <c r="AY855" s="7">
        <v>0</v>
      </c>
      <c r="AZ855" s="3" t="s">
        <v>103</v>
      </c>
      <c r="BA855" s="31">
        <v>0</v>
      </c>
      <c r="BB855" s="31">
        <v>0</v>
      </c>
      <c r="BC855" s="3">
        <f t="shared" si="51"/>
        <v>0</v>
      </c>
      <c r="BD855" s="8">
        <f t="shared" si="53"/>
        <v>10706322</v>
      </c>
      <c r="BE855" s="43">
        <v>0</v>
      </c>
      <c r="BF855" s="43">
        <v>0</v>
      </c>
      <c r="BG855" s="43">
        <v>0</v>
      </c>
      <c r="BH855" s="43">
        <v>0</v>
      </c>
      <c r="BI855" s="4">
        <v>45291</v>
      </c>
      <c r="BJ855" s="4">
        <v>45291</v>
      </c>
      <c r="BK855" s="183">
        <f t="shared" ca="1" si="52"/>
        <v>-838</v>
      </c>
      <c r="BL855" s="3" t="s">
        <v>127</v>
      </c>
      <c r="BM855" s="3" t="s">
        <v>95</v>
      </c>
      <c r="BN855" s="3" t="s">
        <v>107</v>
      </c>
      <c r="BO855" s="3" t="s">
        <v>8458</v>
      </c>
      <c r="BP855" s="3">
        <v>0</v>
      </c>
      <c r="BQ855" s="2" t="s">
        <v>109</v>
      </c>
      <c r="BR855" s="33">
        <v>45260</v>
      </c>
      <c r="BS855" s="31" t="s">
        <v>8459</v>
      </c>
      <c r="BT855" s="33">
        <v>45260</v>
      </c>
      <c r="BU855" s="34" t="s">
        <v>8460</v>
      </c>
      <c r="BV855" s="3" t="s">
        <v>131</v>
      </c>
      <c r="BW855" s="9" t="s">
        <v>113</v>
      </c>
      <c r="BX855" s="10" t="s">
        <v>132</v>
      </c>
      <c r="BY855" s="9" t="s">
        <v>103</v>
      </c>
      <c r="BZ855" s="2" t="s">
        <v>142</v>
      </c>
      <c r="CA855" s="3" t="s">
        <v>103</v>
      </c>
      <c r="CB855" s="3" t="s">
        <v>160</v>
      </c>
      <c r="CC855" s="3" t="s">
        <v>8461</v>
      </c>
      <c r="CD855" s="2" t="s">
        <v>8462</v>
      </c>
      <c r="CE855" s="12" t="s">
        <v>103</v>
      </c>
      <c r="CF855" s="175"/>
      <c r="CG855" s="175"/>
      <c r="CH855" s="182" t="s">
        <v>635</v>
      </c>
      <c r="CI855" s="182" t="s">
        <v>121</v>
      </c>
      <c r="CJ855" s="182" t="s">
        <v>99</v>
      </c>
      <c r="CK855" s="182" t="s">
        <v>122</v>
      </c>
    </row>
    <row r="856" spans="1:89" ht="75" x14ac:dyDescent="0.25">
      <c r="A856" s="140">
        <v>942</v>
      </c>
      <c r="B856" s="29" t="s">
        <v>8463</v>
      </c>
      <c r="C856" s="3" t="s">
        <v>8464</v>
      </c>
      <c r="D856" s="3" t="s">
        <v>321</v>
      </c>
      <c r="E856" s="4">
        <v>45257</v>
      </c>
      <c r="F856" s="2" t="s">
        <v>8465</v>
      </c>
      <c r="G856" s="2" t="s">
        <v>91</v>
      </c>
      <c r="H856" s="11" t="s">
        <v>92</v>
      </c>
      <c r="I856" s="11" t="s">
        <v>93</v>
      </c>
      <c r="J856" s="5">
        <v>1013639690</v>
      </c>
      <c r="K856" s="3">
        <v>4</v>
      </c>
      <c r="L856" s="3" t="s">
        <v>94</v>
      </c>
      <c r="M856" s="3" t="s">
        <v>7650</v>
      </c>
      <c r="N856" s="2" t="s">
        <v>8106</v>
      </c>
      <c r="O856" s="2" t="s">
        <v>97</v>
      </c>
      <c r="P856" s="2" t="s">
        <v>8135</v>
      </c>
      <c r="Q856" s="3" t="s">
        <v>99</v>
      </c>
      <c r="R856" s="10" t="s">
        <v>238</v>
      </c>
      <c r="S856" s="2" t="s">
        <v>592</v>
      </c>
      <c r="T856" s="26">
        <v>52272737</v>
      </c>
      <c r="U856" s="11" t="s">
        <v>238</v>
      </c>
      <c r="V856" s="11" t="s">
        <v>103</v>
      </c>
      <c r="W856" s="9" t="s">
        <v>103</v>
      </c>
      <c r="X856" s="9" t="s">
        <v>103</v>
      </c>
      <c r="Y856" s="3" t="s">
        <v>104</v>
      </c>
      <c r="Z856" s="6">
        <v>5464476</v>
      </c>
      <c r="AA856" s="3" t="s">
        <v>103</v>
      </c>
      <c r="AB856" s="3" t="s">
        <v>103</v>
      </c>
      <c r="AC856" s="123">
        <v>5464476</v>
      </c>
      <c r="AD856" s="6" t="s">
        <v>103</v>
      </c>
      <c r="AE856" s="3">
        <v>115723</v>
      </c>
      <c r="AF856" s="3">
        <v>728423</v>
      </c>
      <c r="AG856" s="5">
        <v>2022011000068</v>
      </c>
      <c r="AH856" s="4">
        <v>45261</v>
      </c>
      <c r="AI856" s="4">
        <v>45265</v>
      </c>
      <c r="AJ856" s="3" t="s">
        <v>103</v>
      </c>
      <c r="AK856" s="3" t="s">
        <v>103</v>
      </c>
      <c r="AL856" s="5" t="s">
        <v>103</v>
      </c>
      <c r="AM856" s="3" t="s">
        <v>103</v>
      </c>
      <c r="AN856" s="4" t="s">
        <v>103</v>
      </c>
      <c r="AO856" s="27">
        <v>0</v>
      </c>
      <c r="AP856" s="3" t="s">
        <v>103</v>
      </c>
      <c r="AQ856" s="27">
        <v>0</v>
      </c>
      <c r="AR856" s="3" t="s">
        <v>103</v>
      </c>
      <c r="AS856" s="27">
        <v>0</v>
      </c>
      <c r="AT856" s="3" t="s">
        <v>103</v>
      </c>
      <c r="AU856" s="7">
        <v>0</v>
      </c>
      <c r="AV856" s="3" t="s">
        <v>103</v>
      </c>
      <c r="AW856" s="7">
        <v>0</v>
      </c>
      <c r="AX856" s="3" t="s">
        <v>103</v>
      </c>
      <c r="AY856" s="7">
        <v>0</v>
      </c>
      <c r="AZ856" s="3" t="s">
        <v>103</v>
      </c>
      <c r="BA856" s="3">
        <v>0</v>
      </c>
      <c r="BB856" s="3">
        <v>0</v>
      </c>
      <c r="BC856" s="3">
        <f t="shared" si="51"/>
        <v>0</v>
      </c>
      <c r="BD856" s="8">
        <f t="shared" si="53"/>
        <v>5464476</v>
      </c>
      <c r="BE856" s="43">
        <v>0</v>
      </c>
      <c r="BF856" s="43">
        <v>0</v>
      </c>
      <c r="BG856" s="43">
        <v>0</v>
      </c>
      <c r="BH856" s="43">
        <v>0</v>
      </c>
      <c r="BI856" s="4">
        <v>45291</v>
      </c>
      <c r="BJ856" s="4">
        <v>45291</v>
      </c>
      <c r="BK856" s="185">
        <f t="shared" ca="1" si="52"/>
        <v>-838</v>
      </c>
      <c r="BL856" s="3" t="s">
        <v>127</v>
      </c>
      <c r="BM856" s="3" t="s">
        <v>95</v>
      </c>
      <c r="BN856" s="3" t="s">
        <v>107</v>
      </c>
      <c r="BO856" s="2" t="s">
        <v>8466</v>
      </c>
      <c r="BP856" s="3">
        <v>0</v>
      </c>
      <c r="BQ856" s="2" t="s">
        <v>109</v>
      </c>
      <c r="BR856" s="4">
        <v>45264</v>
      </c>
      <c r="BS856" s="3" t="s">
        <v>8415</v>
      </c>
      <c r="BT856" s="4">
        <v>45264</v>
      </c>
      <c r="BU856" s="34" t="s">
        <v>8467</v>
      </c>
      <c r="BV856" s="2" t="s">
        <v>131</v>
      </c>
      <c r="BW856" s="124" t="s">
        <v>113</v>
      </c>
      <c r="BX856" s="10" t="s">
        <v>132</v>
      </c>
      <c r="BY856" s="9" t="s">
        <v>103</v>
      </c>
      <c r="BZ856" s="2" t="s">
        <v>8468</v>
      </c>
      <c r="CA856" s="3" t="s">
        <v>103</v>
      </c>
      <c r="CB856" s="31" t="s">
        <v>117</v>
      </c>
      <c r="CC856" s="3" t="s">
        <v>8469</v>
      </c>
      <c r="CD856" s="2" t="s">
        <v>8470</v>
      </c>
      <c r="CE856" s="12" t="s">
        <v>103</v>
      </c>
      <c r="CF856" s="175"/>
      <c r="CG856" s="175"/>
      <c r="CH856" s="182" t="s">
        <v>245</v>
      </c>
      <c r="CI856" s="182" t="s">
        <v>246</v>
      </c>
      <c r="CJ856" s="182" t="s">
        <v>99</v>
      </c>
      <c r="CK856" s="182" t="s">
        <v>247</v>
      </c>
    </row>
    <row r="857" spans="1:89" ht="72" x14ac:dyDescent="0.25">
      <c r="A857" s="141">
        <v>964</v>
      </c>
      <c r="B857" s="2" t="s">
        <v>8471</v>
      </c>
      <c r="C857" s="3" t="s">
        <v>8472</v>
      </c>
      <c r="D857" s="3" t="s">
        <v>263</v>
      </c>
      <c r="E857" s="4">
        <v>45258</v>
      </c>
      <c r="F857" s="2" t="s">
        <v>8473</v>
      </c>
      <c r="G857" s="2" t="s">
        <v>91</v>
      </c>
      <c r="H857" s="11" t="s">
        <v>92</v>
      </c>
      <c r="I857" s="11" t="s">
        <v>93</v>
      </c>
      <c r="J857" s="5">
        <v>1016028641</v>
      </c>
      <c r="K857" s="3">
        <v>2</v>
      </c>
      <c r="L857" s="3" t="s">
        <v>94</v>
      </c>
      <c r="M857" s="3" t="s">
        <v>7650</v>
      </c>
      <c r="N857" s="2" t="s">
        <v>8474</v>
      </c>
      <c r="O857" s="2" t="s">
        <v>97</v>
      </c>
      <c r="P857" s="2" t="s">
        <v>8135</v>
      </c>
      <c r="Q857" s="3" t="s">
        <v>99</v>
      </c>
      <c r="R857" s="10" t="s">
        <v>653</v>
      </c>
      <c r="S857" s="2" t="s">
        <v>654</v>
      </c>
      <c r="T857" s="2">
        <v>52032888</v>
      </c>
      <c r="U857" s="10" t="s">
        <v>653</v>
      </c>
      <c r="V857" s="9" t="s">
        <v>103</v>
      </c>
      <c r="W857" s="9" t="s">
        <v>103</v>
      </c>
      <c r="X857" s="9" t="s">
        <v>103</v>
      </c>
      <c r="Y857" s="3" t="s">
        <v>104</v>
      </c>
      <c r="Z857" s="6">
        <v>10018207</v>
      </c>
      <c r="AA857" s="3" t="s">
        <v>103</v>
      </c>
      <c r="AB857" s="3" t="s">
        <v>103</v>
      </c>
      <c r="AC857" s="6">
        <v>10018207</v>
      </c>
      <c r="AD857" s="6" t="s">
        <v>103</v>
      </c>
      <c r="AE857" s="3">
        <v>116823</v>
      </c>
      <c r="AF857" s="3">
        <v>728323</v>
      </c>
      <c r="AG857" s="5">
        <v>2022011000068</v>
      </c>
      <c r="AH857" s="4">
        <v>45261</v>
      </c>
      <c r="AI857" s="4">
        <v>45264</v>
      </c>
      <c r="AJ857" s="3" t="s">
        <v>103</v>
      </c>
      <c r="AK857" s="3" t="s">
        <v>103</v>
      </c>
      <c r="AL857" s="5" t="s">
        <v>103</v>
      </c>
      <c r="AM857" s="3" t="s">
        <v>103</v>
      </c>
      <c r="AN857" s="4" t="s">
        <v>103</v>
      </c>
      <c r="AO857" s="27">
        <v>0</v>
      </c>
      <c r="AP857" s="3" t="s">
        <v>103</v>
      </c>
      <c r="AQ857" s="27">
        <v>0</v>
      </c>
      <c r="AR857" s="3" t="s">
        <v>103</v>
      </c>
      <c r="AS857" s="27">
        <v>0</v>
      </c>
      <c r="AT857" s="3" t="s">
        <v>103</v>
      </c>
      <c r="AU857" s="7">
        <v>0</v>
      </c>
      <c r="AV857" s="3" t="s">
        <v>103</v>
      </c>
      <c r="AW857" s="7">
        <v>0</v>
      </c>
      <c r="AX857" s="3" t="s">
        <v>103</v>
      </c>
      <c r="AY857" s="7">
        <v>0</v>
      </c>
      <c r="AZ857" s="3" t="s">
        <v>103</v>
      </c>
      <c r="BA857" s="3">
        <v>0</v>
      </c>
      <c r="BB857" s="9" t="s">
        <v>103</v>
      </c>
      <c r="BC857" s="3">
        <f t="shared" si="51"/>
        <v>0</v>
      </c>
      <c r="BD857" s="8">
        <f t="shared" si="53"/>
        <v>10018207</v>
      </c>
      <c r="BE857" s="43">
        <v>0</v>
      </c>
      <c r="BF857" s="43">
        <v>0</v>
      </c>
      <c r="BG857" s="43">
        <v>0</v>
      </c>
      <c r="BH857" s="43">
        <v>0</v>
      </c>
      <c r="BI857" s="4">
        <v>45291</v>
      </c>
      <c r="BJ857" s="4">
        <v>45291</v>
      </c>
      <c r="BK857" s="185">
        <f t="shared" ca="1" si="52"/>
        <v>-838</v>
      </c>
      <c r="BL857" s="3" t="s">
        <v>127</v>
      </c>
      <c r="BM857" s="3" t="s">
        <v>95</v>
      </c>
      <c r="BN857" s="3" t="s">
        <v>107</v>
      </c>
      <c r="BO857" s="3" t="s">
        <v>8475</v>
      </c>
      <c r="BP857" s="3">
        <v>0</v>
      </c>
      <c r="BQ857" s="2" t="s">
        <v>109</v>
      </c>
      <c r="BR857" s="4">
        <v>45262</v>
      </c>
      <c r="BS857" s="3" t="s">
        <v>8476</v>
      </c>
      <c r="BT857" s="4">
        <v>45264</v>
      </c>
      <c r="BU857" s="2" t="s">
        <v>8477</v>
      </c>
      <c r="BV857" s="2" t="s">
        <v>131</v>
      </c>
      <c r="BW857" s="124" t="s">
        <v>113</v>
      </c>
      <c r="BX857" s="10" t="s">
        <v>132</v>
      </c>
      <c r="BY857" s="31" t="s">
        <v>103</v>
      </c>
      <c r="BZ857" s="11" t="s">
        <v>175</v>
      </c>
      <c r="CA857" s="31" t="s">
        <v>103</v>
      </c>
      <c r="CB857" s="31" t="s">
        <v>117</v>
      </c>
      <c r="CC857" s="38" t="s">
        <v>6790</v>
      </c>
      <c r="CD857" s="29" t="s">
        <v>8478</v>
      </c>
      <c r="CE857" s="12" t="s">
        <v>103</v>
      </c>
      <c r="CF857" s="175"/>
      <c r="CG857" s="175"/>
      <c r="CH857" s="182" t="s">
        <v>245</v>
      </c>
      <c r="CI857" s="182" t="s">
        <v>246</v>
      </c>
      <c r="CJ857" s="182" t="s">
        <v>99</v>
      </c>
      <c r="CK857" s="182" t="s">
        <v>247</v>
      </c>
    </row>
    <row r="858" spans="1:89" ht="72" x14ac:dyDescent="0.25">
      <c r="A858" s="140">
        <v>967</v>
      </c>
      <c r="B858" s="2" t="s">
        <v>8479</v>
      </c>
      <c r="C858" s="31" t="s">
        <v>8480</v>
      </c>
      <c r="D858" s="3" t="s">
        <v>8455</v>
      </c>
      <c r="E858" s="33">
        <v>45258</v>
      </c>
      <c r="F858" s="74" t="s">
        <v>8481</v>
      </c>
      <c r="G858" s="74" t="s">
        <v>91</v>
      </c>
      <c r="H858" s="11" t="s">
        <v>92</v>
      </c>
      <c r="I858" s="11" t="s">
        <v>93</v>
      </c>
      <c r="J858" s="32">
        <v>52441959</v>
      </c>
      <c r="K858" s="31">
        <v>9</v>
      </c>
      <c r="L858" s="31" t="s">
        <v>94</v>
      </c>
      <c r="M858" s="3" t="s">
        <v>7650</v>
      </c>
      <c r="N858" s="74" t="s">
        <v>8457</v>
      </c>
      <c r="O858" s="2" t="s">
        <v>97</v>
      </c>
      <c r="P858" s="2" t="s">
        <v>8135</v>
      </c>
      <c r="Q858" s="3" t="s">
        <v>99</v>
      </c>
      <c r="R858" s="10" t="s">
        <v>640</v>
      </c>
      <c r="S858" s="2" t="e">
        <f>#REF!</f>
        <v>#REF!</v>
      </c>
      <c r="T858" s="74">
        <v>79542112</v>
      </c>
      <c r="U858" s="10" t="s">
        <v>640</v>
      </c>
      <c r="V858" s="9" t="s">
        <v>103</v>
      </c>
      <c r="W858" s="9" t="s">
        <v>103</v>
      </c>
      <c r="X858" s="9" t="s">
        <v>103</v>
      </c>
      <c r="Y858" s="3" t="s">
        <v>104</v>
      </c>
      <c r="Z858" s="87">
        <v>10706322</v>
      </c>
      <c r="AA858" s="3" t="s">
        <v>103</v>
      </c>
      <c r="AB858" s="3" t="s">
        <v>103</v>
      </c>
      <c r="AC858" s="87">
        <v>6982386</v>
      </c>
      <c r="AD858" s="6" t="s">
        <v>103</v>
      </c>
      <c r="AE858" s="31">
        <v>118123</v>
      </c>
      <c r="AF858" s="31">
        <v>719923</v>
      </c>
      <c r="AG858" s="32">
        <v>2018011001175</v>
      </c>
      <c r="AH858" s="33">
        <v>45260</v>
      </c>
      <c r="AI858" s="4">
        <v>45260</v>
      </c>
      <c r="AJ858" s="31" t="s">
        <v>103</v>
      </c>
      <c r="AK858" s="31" t="s">
        <v>103</v>
      </c>
      <c r="AL858" s="32" t="s">
        <v>103</v>
      </c>
      <c r="AM858" s="31" t="s">
        <v>103</v>
      </c>
      <c r="AN858" s="33" t="s">
        <v>103</v>
      </c>
      <c r="AO858" s="7">
        <v>0</v>
      </c>
      <c r="AP858" s="31" t="s">
        <v>103</v>
      </c>
      <c r="AQ858" s="7">
        <v>0</v>
      </c>
      <c r="AR858" s="31" t="s">
        <v>103</v>
      </c>
      <c r="AS858" s="7">
        <v>0</v>
      </c>
      <c r="AT858" s="3" t="s">
        <v>103</v>
      </c>
      <c r="AU858" s="7">
        <v>0</v>
      </c>
      <c r="AV858" s="3" t="s">
        <v>103</v>
      </c>
      <c r="AW858" s="7">
        <v>0</v>
      </c>
      <c r="AX858" s="3" t="s">
        <v>103</v>
      </c>
      <c r="AY858" s="7">
        <v>0</v>
      </c>
      <c r="AZ858" s="3" t="s">
        <v>103</v>
      </c>
      <c r="BA858" s="31">
        <v>0</v>
      </c>
      <c r="BB858" s="31">
        <v>0</v>
      </c>
      <c r="BC858" s="3">
        <f t="shared" si="51"/>
        <v>0</v>
      </c>
      <c r="BD858" s="8">
        <f t="shared" si="53"/>
        <v>10706322</v>
      </c>
      <c r="BE858" s="43">
        <v>0</v>
      </c>
      <c r="BF858" s="43">
        <v>0</v>
      </c>
      <c r="BG858" s="43">
        <v>0</v>
      </c>
      <c r="BH858" s="43">
        <v>0</v>
      </c>
      <c r="BI858" s="4">
        <v>45291</v>
      </c>
      <c r="BJ858" s="4">
        <v>45291</v>
      </c>
      <c r="BK858" s="183">
        <f t="shared" ca="1" si="52"/>
        <v>-838</v>
      </c>
      <c r="BL858" s="3" t="s">
        <v>127</v>
      </c>
      <c r="BM858" s="3" t="s">
        <v>95</v>
      </c>
      <c r="BN858" s="3" t="s">
        <v>107</v>
      </c>
      <c r="BO858" s="31" t="s">
        <v>8482</v>
      </c>
      <c r="BP858" s="3">
        <v>0</v>
      </c>
      <c r="BQ858" s="2" t="s">
        <v>109</v>
      </c>
      <c r="BR858" s="33">
        <v>45260</v>
      </c>
      <c r="BS858" s="31" t="s">
        <v>8483</v>
      </c>
      <c r="BT858" s="33">
        <v>45260</v>
      </c>
      <c r="BU858" s="34" t="s">
        <v>8484</v>
      </c>
      <c r="BV858" s="3" t="s">
        <v>131</v>
      </c>
      <c r="BW858" s="9" t="s">
        <v>113</v>
      </c>
      <c r="BX858" s="10" t="s">
        <v>132</v>
      </c>
      <c r="BY858" s="31" t="s">
        <v>103</v>
      </c>
      <c r="BZ858" s="11" t="s">
        <v>115</v>
      </c>
      <c r="CA858" s="31" t="s">
        <v>103</v>
      </c>
      <c r="CB858" s="31" t="s">
        <v>117</v>
      </c>
      <c r="CC858" s="3" t="s">
        <v>8485</v>
      </c>
      <c r="CD858" s="74" t="s">
        <v>8486</v>
      </c>
      <c r="CE858" s="12" t="s">
        <v>103</v>
      </c>
      <c r="CF858" s="175"/>
      <c r="CG858" s="175"/>
      <c r="CH858" s="182" t="s">
        <v>635</v>
      </c>
      <c r="CI858" s="182" t="s">
        <v>121</v>
      </c>
      <c r="CJ858" s="182" t="s">
        <v>99</v>
      </c>
      <c r="CK858" s="182" t="s">
        <v>122</v>
      </c>
    </row>
    <row r="859" spans="1:89" ht="72" x14ac:dyDescent="0.25">
      <c r="A859" s="140">
        <v>948</v>
      </c>
      <c r="B859" s="29" t="s">
        <v>8487</v>
      </c>
      <c r="C859" s="3" t="s">
        <v>8488</v>
      </c>
      <c r="D859" s="3" t="s">
        <v>1118</v>
      </c>
      <c r="E859" s="4">
        <v>45258</v>
      </c>
      <c r="F859" s="2" t="s">
        <v>8489</v>
      </c>
      <c r="G859" s="2" t="s">
        <v>91</v>
      </c>
      <c r="H859" s="11" t="s">
        <v>92</v>
      </c>
      <c r="I859" s="11" t="s">
        <v>93</v>
      </c>
      <c r="J859" s="5">
        <v>51937556</v>
      </c>
      <c r="K859" s="3">
        <v>0</v>
      </c>
      <c r="L859" s="3" t="s">
        <v>94</v>
      </c>
      <c r="M859" s="3" t="s">
        <v>7650</v>
      </c>
      <c r="N859" s="2" t="s">
        <v>8490</v>
      </c>
      <c r="O859" s="2" t="s">
        <v>97</v>
      </c>
      <c r="P859" s="2" t="s">
        <v>8135</v>
      </c>
      <c r="Q859" s="3" t="s">
        <v>99</v>
      </c>
      <c r="R859" s="198" t="s">
        <v>7583</v>
      </c>
      <c r="S859" s="2" t="s">
        <v>7584</v>
      </c>
      <c r="T859" s="21">
        <v>19452243</v>
      </c>
      <c r="U859" s="10" t="s">
        <v>7583</v>
      </c>
      <c r="V859" s="9" t="s">
        <v>103</v>
      </c>
      <c r="W859" s="9" t="s">
        <v>103</v>
      </c>
      <c r="X859" s="9" t="s">
        <v>103</v>
      </c>
      <c r="Y859" s="3" t="s">
        <v>185</v>
      </c>
      <c r="Z859" s="6">
        <v>23860701</v>
      </c>
      <c r="AA859" s="3" t="s">
        <v>103</v>
      </c>
      <c r="AB859" s="3" t="s">
        <v>103</v>
      </c>
      <c r="AC859" s="6">
        <v>23860701</v>
      </c>
      <c r="AD859" s="6" t="s">
        <v>103</v>
      </c>
      <c r="AE859" s="3">
        <v>117223</v>
      </c>
      <c r="AF859" s="3">
        <v>722423</v>
      </c>
      <c r="AG859" s="5" t="s">
        <v>8491</v>
      </c>
      <c r="AH859" s="4">
        <v>45261</v>
      </c>
      <c r="AI859" s="4">
        <v>45273</v>
      </c>
      <c r="AJ859" s="3" t="s">
        <v>103</v>
      </c>
      <c r="AK859" s="3" t="s">
        <v>103</v>
      </c>
      <c r="AL859" s="5" t="s">
        <v>103</v>
      </c>
      <c r="AM859" s="3" t="s">
        <v>103</v>
      </c>
      <c r="AN859" s="4" t="s">
        <v>103</v>
      </c>
      <c r="AO859" s="27">
        <v>0</v>
      </c>
      <c r="AP859" s="3" t="s">
        <v>103</v>
      </c>
      <c r="AQ859" s="27">
        <v>0</v>
      </c>
      <c r="AR859" s="3" t="s">
        <v>103</v>
      </c>
      <c r="AS859" s="27">
        <v>0</v>
      </c>
      <c r="AT859" s="3" t="s">
        <v>103</v>
      </c>
      <c r="AU859" s="7">
        <v>0</v>
      </c>
      <c r="AV859" s="3" t="s">
        <v>103</v>
      </c>
      <c r="AW859" s="7">
        <v>0</v>
      </c>
      <c r="AX859" s="3" t="s">
        <v>103</v>
      </c>
      <c r="AY859" s="7">
        <v>0</v>
      </c>
      <c r="AZ859" s="3" t="s">
        <v>103</v>
      </c>
      <c r="BA859" s="3">
        <v>0</v>
      </c>
      <c r="BB859" s="3">
        <v>0</v>
      </c>
      <c r="BC859" s="3">
        <f t="shared" si="51"/>
        <v>0</v>
      </c>
      <c r="BD859" s="8">
        <f t="shared" si="53"/>
        <v>23860701</v>
      </c>
      <c r="BE859" s="43">
        <v>0</v>
      </c>
      <c r="BF859" s="43">
        <v>0</v>
      </c>
      <c r="BG859" s="43">
        <v>0</v>
      </c>
      <c r="BH859" s="43">
        <v>0</v>
      </c>
      <c r="BI859" s="4">
        <v>45291</v>
      </c>
      <c r="BJ859" s="4">
        <v>45291</v>
      </c>
      <c r="BK859" s="185">
        <f t="shared" ca="1" si="52"/>
        <v>-838</v>
      </c>
      <c r="BL859" s="3" t="s">
        <v>127</v>
      </c>
      <c r="BM859" s="3" t="s">
        <v>95</v>
      </c>
      <c r="BN859" s="3" t="s">
        <v>107</v>
      </c>
      <c r="BO859" s="3" t="s">
        <v>8492</v>
      </c>
      <c r="BP859" s="3">
        <v>0</v>
      </c>
      <c r="BQ859" s="2" t="s">
        <v>8493</v>
      </c>
      <c r="BR859" s="4">
        <v>45272</v>
      </c>
      <c r="BS859" s="3" t="s">
        <v>8494</v>
      </c>
      <c r="BT859" s="4">
        <v>45273</v>
      </c>
      <c r="BU859" s="2" t="s">
        <v>8495</v>
      </c>
      <c r="BV859" s="3" t="s">
        <v>8496</v>
      </c>
      <c r="BW859" s="9" t="s">
        <v>113</v>
      </c>
      <c r="BX859" s="10" t="s">
        <v>132</v>
      </c>
      <c r="BY859" s="31" t="s">
        <v>103</v>
      </c>
      <c r="BZ859" s="29" t="s">
        <v>142</v>
      </c>
      <c r="CA859" s="31" t="s">
        <v>103</v>
      </c>
      <c r="CB859" s="31" t="s">
        <v>117</v>
      </c>
      <c r="CC859" s="2" t="s">
        <v>7372</v>
      </c>
      <c r="CD859" s="29" t="s">
        <v>8497</v>
      </c>
      <c r="CE859" s="12" t="s">
        <v>103</v>
      </c>
      <c r="CF859" s="175"/>
      <c r="CG859" s="175"/>
      <c r="CH859" s="182" t="s">
        <v>441</v>
      </c>
      <c r="CI859" s="182" t="s">
        <v>246</v>
      </c>
      <c r="CJ859" s="182" t="s">
        <v>99</v>
      </c>
      <c r="CK859" s="182" t="s">
        <v>442</v>
      </c>
    </row>
    <row r="860" spans="1:89" ht="108" x14ac:dyDescent="0.25">
      <c r="A860" s="143" t="s">
        <v>5387</v>
      </c>
      <c r="B860" s="2" t="s">
        <v>8498</v>
      </c>
      <c r="C860" s="3" t="s">
        <v>8499</v>
      </c>
      <c r="D860" s="3" t="s">
        <v>1729</v>
      </c>
      <c r="E860" s="4">
        <v>45258</v>
      </c>
      <c r="F860" s="29" t="s">
        <v>8500</v>
      </c>
      <c r="G860" s="2" t="s">
        <v>91</v>
      </c>
      <c r="H860" s="2" t="s">
        <v>4537</v>
      </c>
      <c r="I860" s="3" t="s">
        <v>1453</v>
      </c>
      <c r="J860" s="5">
        <v>892300285</v>
      </c>
      <c r="K860" s="3">
        <v>6</v>
      </c>
      <c r="L860" s="3" t="s">
        <v>1735</v>
      </c>
      <c r="M860" s="3" t="s">
        <v>1584</v>
      </c>
      <c r="N860" s="2" t="s">
        <v>6853</v>
      </c>
      <c r="O860" s="2" t="s">
        <v>97</v>
      </c>
      <c r="P860" s="3" t="s">
        <v>168</v>
      </c>
      <c r="Q860" s="3" t="s">
        <v>99</v>
      </c>
      <c r="R860" s="10" t="s">
        <v>1475</v>
      </c>
      <c r="S860" s="204" t="s">
        <v>6205</v>
      </c>
      <c r="T860" s="197">
        <v>1019009895</v>
      </c>
      <c r="U860" s="10" t="s">
        <v>1475</v>
      </c>
      <c r="V860" s="3" t="s">
        <v>103</v>
      </c>
      <c r="W860" s="3" t="s">
        <v>103</v>
      </c>
      <c r="X860" s="3" t="s">
        <v>103</v>
      </c>
      <c r="Y860" s="3" t="s">
        <v>103</v>
      </c>
      <c r="Z860" s="7">
        <v>0</v>
      </c>
      <c r="AA860" s="3" t="s">
        <v>103</v>
      </c>
      <c r="AB860" s="3" t="s">
        <v>103</v>
      </c>
      <c r="AC860" s="3" t="s">
        <v>103</v>
      </c>
      <c r="AD860" s="6" t="s">
        <v>103</v>
      </c>
      <c r="AE860" s="3" t="s">
        <v>103</v>
      </c>
      <c r="AF860" s="3" t="s">
        <v>103</v>
      </c>
      <c r="AG860" s="3" t="s">
        <v>103</v>
      </c>
      <c r="AH860" s="4">
        <v>45265</v>
      </c>
      <c r="AI860" s="4">
        <v>45267</v>
      </c>
      <c r="AJ860" s="3" t="s">
        <v>103</v>
      </c>
      <c r="AK860" s="3" t="s">
        <v>103</v>
      </c>
      <c r="AL860" s="5" t="s">
        <v>103</v>
      </c>
      <c r="AM860" s="3" t="s">
        <v>103</v>
      </c>
      <c r="AN860" s="4" t="s">
        <v>103</v>
      </c>
      <c r="AO860" s="27">
        <v>0</v>
      </c>
      <c r="AP860" s="3" t="s">
        <v>103</v>
      </c>
      <c r="AQ860" s="27">
        <v>0</v>
      </c>
      <c r="AR860" s="3" t="s">
        <v>103</v>
      </c>
      <c r="AS860" s="27">
        <v>0</v>
      </c>
      <c r="AT860" s="3" t="s">
        <v>103</v>
      </c>
      <c r="AU860" s="7">
        <v>0</v>
      </c>
      <c r="AV860" s="3" t="s">
        <v>103</v>
      </c>
      <c r="AW860" s="7">
        <v>0</v>
      </c>
      <c r="AX860" s="3" t="s">
        <v>103</v>
      </c>
      <c r="AY860" s="7">
        <v>0</v>
      </c>
      <c r="AZ860" s="3" t="s">
        <v>103</v>
      </c>
      <c r="BA860" s="3">
        <v>0</v>
      </c>
      <c r="BB860" s="3">
        <v>0</v>
      </c>
      <c r="BC860" s="3">
        <f t="shared" si="51"/>
        <v>0</v>
      </c>
      <c r="BD860" s="8">
        <f t="shared" si="53"/>
        <v>0</v>
      </c>
      <c r="BE860" s="43">
        <v>0</v>
      </c>
      <c r="BF860" s="43">
        <v>0</v>
      </c>
      <c r="BG860" s="43">
        <v>0</v>
      </c>
      <c r="BH860" s="43">
        <v>0</v>
      </c>
      <c r="BI860" s="4">
        <v>47092</v>
      </c>
      <c r="BJ860" s="4">
        <v>47092</v>
      </c>
      <c r="BK860" s="185">
        <f t="shared" ca="1" si="52"/>
        <v>963</v>
      </c>
      <c r="BL860" s="3" t="s">
        <v>127</v>
      </c>
      <c r="BM860" s="3" t="s">
        <v>103</v>
      </c>
      <c r="BN860" s="3" t="s">
        <v>103</v>
      </c>
      <c r="BO860" s="3" t="s">
        <v>103</v>
      </c>
      <c r="BP860" s="3" t="s">
        <v>103</v>
      </c>
      <c r="BQ860" s="3" t="s">
        <v>103</v>
      </c>
      <c r="BR860" s="3" t="s">
        <v>103</v>
      </c>
      <c r="BS860" s="3" t="s">
        <v>103</v>
      </c>
      <c r="BT860" s="3" t="s">
        <v>103</v>
      </c>
      <c r="BU860" s="3" t="s">
        <v>103</v>
      </c>
      <c r="BV860" s="3" t="s">
        <v>8501</v>
      </c>
      <c r="BW860" s="9" t="s">
        <v>6207</v>
      </c>
      <c r="BX860" s="31" t="s">
        <v>6208</v>
      </c>
      <c r="BY860" s="9" t="s">
        <v>103</v>
      </c>
      <c r="BZ860" s="9" t="s">
        <v>103</v>
      </c>
      <c r="CA860" s="9" t="s">
        <v>103</v>
      </c>
      <c r="CB860" s="31" t="s">
        <v>103</v>
      </c>
      <c r="CC860" s="31" t="s">
        <v>103</v>
      </c>
      <c r="CD860" s="74" t="s">
        <v>8502</v>
      </c>
      <c r="CE860" s="12" t="s">
        <v>6207</v>
      </c>
      <c r="CF860" s="175"/>
      <c r="CG860" s="175"/>
      <c r="CH860" s="182" t="s">
        <v>1482</v>
      </c>
      <c r="CI860" s="182" t="s">
        <v>494</v>
      </c>
      <c r="CJ860" s="182" t="s">
        <v>99</v>
      </c>
      <c r="CK860" s="182" t="s">
        <v>1483</v>
      </c>
    </row>
    <row r="861" spans="1:89" ht="72" x14ac:dyDescent="0.25">
      <c r="A861" s="140">
        <v>949</v>
      </c>
      <c r="B861" s="29" t="s">
        <v>8503</v>
      </c>
      <c r="C861" s="3" t="s">
        <v>8504</v>
      </c>
      <c r="D861" s="3" t="s">
        <v>8455</v>
      </c>
      <c r="E861" s="4">
        <v>45259</v>
      </c>
      <c r="F861" s="2" t="s">
        <v>8505</v>
      </c>
      <c r="G861" s="2" t="s">
        <v>91</v>
      </c>
      <c r="H861" s="11" t="s">
        <v>92</v>
      </c>
      <c r="I861" s="11" t="s">
        <v>93</v>
      </c>
      <c r="J861" s="5">
        <v>1020680207</v>
      </c>
      <c r="K861" s="3">
        <v>4</v>
      </c>
      <c r="L861" s="3" t="s">
        <v>94</v>
      </c>
      <c r="M861" s="3" t="s">
        <v>7650</v>
      </c>
      <c r="N861" s="2" t="s">
        <v>8506</v>
      </c>
      <c r="O861" s="2" t="s">
        <v>97</v>
      </c>
      <c r="P861" s="2" t="s">
        <v>8135</v>
      </c>
      <c r="Q861" s="3" t="s">
        <v>99</v>
      </c>
      <c r="R861" s="198" t="s">
        <v>7583</v>
      </c>
      <c r="S861" s="2" t="s">
        <v>7584</v>
      </c>
      <c r="T861" s="21">
        <v>19452243</v>
      </c>
      <c r="U861" s="10" t="s">
        <v>7583</v>
      </c>
      <c r="V861" s="9" t="s">
        <v>103</v>
      </c>
      <c r="W861" s="9" t="s">
        <v>103</v>
      </c>
      <c r="X861" s="9" t="s">
        <v>103</v>
      </c>
      <c r="Y861" s="3" t="s">
        <v>8507</v>
      </c>
      <c r="Z861" s="6">
        <v>3794773</v>
      </c>
      <c r="AA861" s="3" t="s">
        <v>103</v>
      </c>
      <c r="AB861" s="3" t="s">
        <v>103</v>
      </c>
      <c r="AC861" s="6">
        <v>3794773</v>
      </c>
      <c r="AD861" s="6" t="s">
        <v>103</v>
      </c>
      <c r="AE861" s="3">
        <v>118023</v>
      </c>
      <c r="AF861" s="3">
        <v>722523</v>
      </c>
      <c r="AG861" s="5" t="s">
        <v>8491</v>
      </c>
      <c r="AH861" s="4">
        <v>45261</v>
      </c>
      <c r="AI861" s="4">
        <v>45264</v>
      </c>
      <c r="AJ861" s="3" t="s">
        <v>103</v>
      </c>
      <c r="AK861" s="3" t="s">
        <v>103</v>
      </c>
      <c r="AL861" s="5" t="s">
        <v>103</v>
      </c>
      <c r="AM861" s="3" t="s">
        <v>103</v>
      </c>
      <c r="AN861" s="4" t="s">
        <v>103</v>
      </c>
      <c r="AO861" s="27">
        <v>0</v>
      </c>
      <c r="AP861" s="3" t="s">
        <v>103</v>
      </c>
      <c r="AQ861" s="27">
        <v>0</v>
      </c>
      <c r="AR861" s="3" t="s">
        <v>103</v>
      </c>
      <c r="AS861" s="27">
        <v>0</v>
      </c>
      <c r="AT861" s="3" t="s">
        <v>103</v>
      </c>
      <c r="AU861" s="7">
        <v>0</v>
      </c>
      <c r="AV861" s="3" t="s">
        <v>103</v>
      </c>
      <c r="AW861" s="7">
        <v>0</v>
      </c>
      <c r="AX861" s="3" t="s">
        <v>103</v>
      </c>
      <c r="AY861" s="7">
        <v>0</v>
      </c>
      <c r="AZ861" s="3" t="s">
        <v>103</v>
      </c>
      <c r="BA861" s="3">
        <v>0</v>
      </c>
      <c r="BB861" s="3">
        <v>0</v>
      </c>
      <c r="BC861" s="3">
        <f t="shared" si="51"/>
        <v>0</v>
      </c>
      <c r="BD861" s="8">
        <f t="shared" si="53"/>
        <v>3794773</v>
      </c>
      <c r="BE861" s="43">
        <v>0</v>
      </c>
      <c r="BF861" s="43">
        <v>0</v>
      </c>
      <c r="BG861" s="43">
        <v>0</v>
      </c>
      <c r="BH861" s="43">
        <v>0</v>
      </c>
      <c r="BI861" s="4">
        <v>45291</v>
      </c>
      <c r="BJ861" s="4">
        <v>45291</v>
      </c>
      <c r="BK861" s="185">
        <f t="shared" ca="1" si="52"/>
        <v>-838</v>
      </c>
      <c r="BL861" s="3" t="s">
        <v>127</v>
      </c>
      <c r="BM861" s="3" t="s">
        <v>95</v>
      </c>
      <c r="BN861" s="3" t="s">
        <v>107</v>
      </c>
      <c r="BO861" s="3" t="s">
        <v>8508</v>
      </c>
      <c r="BP861" s="3">
        <v>0</v>
      </c>
      <c r="BQ861" s="2" t="s">
        <v>109</v>
      </c>
      <c r="BR861" s="4">
        <v>45261</v>
      </c>
      <c r="BS861" s="3" t="s">
        <v>8415</v>
      </c>
      <c r="BT861" s="4">
        <v>45264</v>
      </c>
      <c r="BU861" s="34" t="s">
        <v>8509</v>
      </c>
      <c r="BV861" s="2" t="s">
        <v>131</v>
      </c>
      <c r="BW861" s="9" t="s">
        <v>113</v>
      </c>
      <c r="BX861" s="10" t="s">
        <v>132</v>
      </c>
      <c r="BY861" s="9" t="s">
        <v>103</v>
      </c>
      <c r="BZ861" s="11" t="s">
        <v>115</v>
      </c>
      <c r="CA861" s="31" t="s">
        <v>103</v>
      </c>
      <c r="CB861" s="31" t="s">
        <v>117</v>
      </c>
      <c r="CC861" s="2" t="s">
        <v>7372</v>
      </c>
      <c r="CD861" s="29" t="s">
        <v>8510</v>
      </c>
      <c r="CE861" s="12" t="s">
        <v>103</v>
      </c>
      <c r="CF861" s="175"/>
      <c r="CG861" s="175"/>
      <c r="CH861" s="182" t="s">
        <v>441</v>
      </c>
      <c r="CI861" s="182" t="s">
        <v>246</v>
      </c>
      <c r="CJ861" s="182" t="s">
        <v>99</v>
      </c>
      <c r="CK861" s="182" t="s">
        <v>442</v>
      </c>
    </row>
    <row r="862" spans="1:89" ht="219" customHeight="1" x14ac:dyDescent="0.25">
      <c r="A862" s="140">
        <v>983</v>
      </c>
      <c r="B862" s="2" t="s">
        <v>8511</v>
      </c>
      <c r="C862" s="31" t="s">
        <v>8512</v>
      </c>
      <c r="D862" s="31" t="s">
        <v>5064</v>
      </c>
      <c r="E862" s="33">
        <v>45259</v>
      </c>
      <c r="F862" s="74" t="s">
        <v>8513</v>
      </c>
      <c r="G862" s="74" t="s">
        <v>91</v>
      </c>
      <c r="H862" s="74" t="s">
        <v>4537</v>
      </c>
      <c r="I862" s="2" t="s">
        <v>1453</v>
      </c>
      <c r="J862" s="32">
        <v>900475780</v>
      </c>
      <c r="K862" s="31">
        <v>1</v>
      </c>
      <c r="L862" s="31" t="s">
        <v>1735</v>
      </c>
      <c r="M862" s="38" t="s">
        <v>95</v>
      </c>
      <c r="N862" s="74" t="s">
        <v>8514</v>
      </c>
      <c r="O862" s="29" t="s">
        <v>253</v>
      </c>
      <c r="P862" s="38" t="s">
        <v>336</v>
      </c>
      <c r="Q862" s="29" t="s">
        <v>179</v>
      </c>
      <c r="R862" s="10" t="s">
        <v>1130</v>
      </c>
      <c r="S862" s="74" t="s">
        <v>1131</v>
      </c>
      <c r="T862" s="74">
        <v>91226679</v>
      </c>
      <c r="U862" s="11" t="s">
        <v>1130</v>
      </c>
      <c r="V862" s="9" t="s">
        <v>103</v>
      </c>
      <c r="W862" s="9" t="s">
        <v>103</v>
      </c>
      <c r="X862" s="9" t="s">
        <v>103</v>
      </c>
      <c r="Y862" s="38" t="s">
        <v>185</v>
      </c>
      <c r="Z862" s="91">
        <v>98564555483</v>
      </c>
      <c r="AA862" s="7">
        <v>98418064102</v>
      </c>
      <c r="AB862" s="7">
        <v>146491381</v>
      </c>
      <c r="AC862" s="3" t="s">
        <v>103</v>
      </c>
      <c r="AD862" s="6" t="s">
        <v>103</v>
      </c>
      <c r="AE862" s="31">
        <v>105523</v>
      </c>
      <c r="AF862" s="31">
        <v>719223</v>
      </c>
      <c r="AG862" s="3" t="s">
        <v>103</v>
      </c>
      <c r="AH862" s="4">
        <v>45260</v>
      </c>
      <c r="AI862" s="4">
        <v>45261</v>
      </c>
      <c r="AJ862" s="31" t="s">
        <v>103</v>
      </c>
      <c r="AK862" s="31" t="s">
        <v>103</v>
      </c>
      <c r="AL862" s="32" t="s">
        <v>103</v>
      </c>
      <c r="AM862" s="31" t="s">
        <v>103</v>
      </c>
      <c r="AN862" s="33" t="s">
        <v>103</v>
      </c>
      <c r="AO862" s="7">
        <v>2084000000</v>
      </c>
      <c r="AP862" s="33">
        <v>45602</v>
      </c>
      <c r="AQ862" s="7">
        <v>4958204223</v>
      </c>
      <c r="AR862" s="33">
        <v>45615</v>
      </c>
      <c r="AS862" s="7">
        <v>3117323602</v>
      </c>
      <c r="AT862" s="4">
        <v>45985</v>
      </c>
      <c r="AU862" s="7">
        <v>220000000</v>
      </c>
      <c r="AV862" s="4">
        <v>46015</v>
      </c>
      <c r="AW862" s="7">
        <v>0</v>
      </c>
      <c r="AX862" s="3" t="s">
        <v>103</v>
      </c>
      <c r="AY862" s="7">
        <v>0</v>
      </c>
      <c r="AZ862" s="3" t="s">
        <v>103</v>
      </c>
      <c r="BA862" s="31">
        <v>0</v>
      </c>
      <c r="BB862" s="31">
        <v>0</v>
      </c>
      <c r="BC862" s="3">
        <f t="shared" si="51"/>
        <v>0</v>
      </c>
      <c r="BD862" s="7">
        <f>Z862+AO862+AQ862+AS862+AU862+AW862</f>
        <v>108944083308</v>
      </c>
      <c r="BE862" s="125">
        <f>BF862+BG862+BH862</f>
        <v>105797591927</v>
      </c>
      <c r="BF862" s="7">
        <v>41447665758</v>
      </c>
      <c r="BG862" s="7">
        <v>40702801678</v>
      </c>
      <c r="BH862" s="7">
        <v>23647124491</v>
      </c>
      <c r="BI862" s="33">
        <v>46234</v>
      </c>
      <c r="BJ862" s="33">
        <v>46234</v>
      </c>
      <c r="BK862" s="183">
        <f t="shared" ca="1" si="52"/>
        <v>105</v>
      </c>
      <c r="BL862" s="31" t="s">
        <v>106</v>
      </c>
      <c r="BM862" s="38" t="s">
        <v>8515</v>
      </c>
      <c r="BN862" s="38" t="s">
        <v>103</v>
      </c>
      <c r="BO862" s="38" t="s">
        <v>103</v>
      </c>
      <c r="BP862" s="38" t="s">
        <v>103</v>
      </c>
      <c r="BQ862" s="38" t="s">
        <v>103</v>
      </c>
      <c r="BR862" s="38" t="s">
        <v>103</v>
      </c>
      <c r="BS862" s="38" t="s">
        <v>103</v>
      </c>
      <c r="BT862" s="38" t="s">
        <v>103</v>
      </c>
      <c r="BU862" s="29" t="s">
        <v>103</v>
      </c>
      <c r="BV862" s="2" t="s">
        <v>8516</v>
      </c>
      <c r="BW862" s="11" t="s">
        <v>6207</v>
      </c>
      <c r="BX862" s="31" t="s">
        <v>3699</v>
      </c>
      <c r="BY862" s="9" t="s">
        <v>103</v>
      </c>
      <c r="BZ862" s="9" t="s">
        <v>103</v>
      </c>
      <c r="CA862" s="9" t="s">
        <v>103</v>
      </c>
      <c r="CB862" s="9" t="s">
        <v>103</v>
      </c>
      <c r="CC862" s="9" t="s">
        <v>103</v>
      </c>
      <c r="CD862" s="74" t="s">
        <v>8517</v>
      </c>
      <c r="CE862" s="12" t="s">
        <v>6207</v>
      </c>
      <c r="CF862" s="7">
        <v>105460268325</v>
      </c>
      <c r="CG862" s="7">
        <v>146491381</v>
      </c>
      <c r="CH862" s="182" t="s">
        <v>726</v>
      </c>
      <c r="CI862" s="182" t="s">
        <v>246</v>
      </c>
      <c r="CJ862" s="182" t="s">
        <v>1137</v>
      </c>
      <c r="CK862" s="182" t="s">
        <v>1137</v>
      </c>
    </row>
    <row r="863" spans="1:89" ht="126" x14ac:dyDescent="0.25">
      <c r="A863" s="140">
        <v>960</v>
      </c>
      <c r="B863" s="29" t="s">
        <v>8518</v>
      </c>
      <c r="C863" s="38" t="s">
        <v>8519</v>
      </c>
      <c r="D863" s="38" t="s">
        <v>5064</v>
      </c>
      <c r="E863" s="25">
        <v>45259</v>
      </c>
      <c r="F863" s="29" t="s">
        <v>8513</v>
      </c>
      <c r="G863" s="29" t="s">
        <v>91</v>
      </c>
      <c r="H863" s="29" t="s">
        <v>4537</v>
      </c>
      <c r="I863" s="2" t="s">
        <v>1453</v>
      </c>
      <c r="J863" s="53">
        <v>900475780</v>
      </c>
      <c r="K863" s="38">
        <v>1</v>
      </c>
      <c r="L863" s="31" t="s">
        <v>1735</v>
      </c>
      <c r="M863" s="38" t="s">
        <v>95</v>
      </c>
      <c r="N863" s="29" t="s">
        <v>8520</v>
      </c>
      <c r="O863" s="29" t="s">
        <v>253</v>
      </c>
      <c r="P863" s="38" t="s">
        <v>336</v>
      </c>
      <c r="Q863" s="29" t="s">
        <v>179</v>
      </c>
      <c r="R863" s="10" t="s">
        <v>4107</v>
      </c>
      <c r="S863" s="29" t="s">
        <v>4108</v>
      </c>
      <c r="T863" s="29">
        <v>39707567</v>
      </c>
      <c r="U863" s="29" t="s">
        <v>4107</v>
      </c>
      <c r="V863" s="9" t="s">
        <v>103</v>
      </c>
      <c r="W863" s="9" t="s">
        <v>103</v>
      </c>
      <c r="X863" s="9" t="s">
        <v>103</v>
      </c>
      <c r="Y863" s="38" t="s">
        <v>185</v>
      </c>
      <c r="Z863" s="64">
        <v>73730103900</v>
      </c>
      <c r="AA863" s="110">
        <v>73588342970</v>
      </c>
      <c r="AB863" s="110">
        <v>141760930</v>
      </c>
      <c r="AC863" s="3" t="s">
        <v>103</v>
      </c>
      <c r="AD863" s="6" t="s">
        <v>103</v>
      </c>
      <c r="AE863" s="38">
        <v>106023</v>
      </c>
      <c r="AF863" s="38">
        <v>719323</v>
      </c>
      <c r="AG863" s="3" t="s">
        <v>103</v>
      </c>
      <c r="AH863" s="4">
        <v>45260</v>
      </c>
      <c r="AI863" s="4">
        <v>45261</v>
      </c>
      <c r="AJ863" s="31" t="s">
        <v>103</v>
      </c>
      <c r="AK863" s="31" t="s">
        <v>103</v>
      </c>
      <c r="AL863" s="32" t="s">
        <v>103</v>
      </c>
      <c r="AM863" s="31" t="s">
        <v>103</v>
      </c>
      <c r="AN863" s="33" t="s">
        <v>103</v>
      </c>
      <c r="AO863" s="7">
        <v>0</v>
      </c>
      <c r="AP863" s="31" t="s">
        <v>103</v>
      </c>
      <c r="AQ863" s="7">
        <v>0</v>
      </c>
      <c r="AR863" s="31" t="s">
        <v>103</v>
      </c>
      <c r="AS863" s="7">
        <v>0</v>
      </c>
      <c r="AT863" s="3" t="s">
        <v>103</v>
      </c>
      <c r="AU863" s="7">
        <v>0</v>
      </c>
      <c r="AV863" s="3" t="s">
        <v>103</v>
      </c>
      <c r="AW863" s="7">
        <v>0</v>
      </c>
      <c r="AX863" s="3" t="s">
        <v>103</v>
      </c>
      <c r="AY863" s="7">
        <v>0</v>
      </c>
      <c r="AZ863" s="3" t="s">
        <v>103</v>
      </c>
      <c r="BA863" s="31">
        <v>0</v>
      </c>
      <c r="BB863" s="31">
        <v>0</v>
      </c>
      <c r="BC863" s="3">
        <f t="shared" si="51"/>
        <v>0</v>
      </c>
      <c r="BD863" s="7">
        <f t="shared" si="53"/>
        <v>73730103900</v>
      </c>
      <c r="BE863" s="125">
        <f>BF863+BG863+BH863</f>
        <v>71543848386</v>
      </c>
      <c r="BF863" s="7">
        <v>27303480684</v>
      </c>
      <c r="BG863" s="7">
        <v>28933128192</v>
      </c>
      <c r="BH863" s="7">
        <v>15307239510</v>
      </c>
      <c r="BI863" s="25">
        <v>46203</v>
      </c>
      <c r="BJ863" s="25">
        <v>46203</v>
      </c>
      <c r="BK863" s="183">
        <f t="shared" ca="1" si="52"/>
        <v>74</v>
      </c>
      <c r="BL863" s="38" t="s">
        <v>106</v>
      </c>
      <c r="BM863" s="38" t="s">
        <v>8515</v>
      </c>
      <c r="BN863" s="38" t="s">
        <v>103</v>
      </c>
      <c r="BO863" s="38" t="s">
        <v>103</v>
      </c>
      <c r="BP863" s="38" t="s">
        <v>103</v>
      </c>
      <c r="BQ863" s="38" t="s">
        <v>103</v>
      </c>
      <c r="BR863" s="38" t="s">
        <v>103</v>
      </c>
      <c r="BS863" s="38" t="s">
        <v>103</v>
      </c>
      <c r="BT863" s="38" t="s">
        <v>103</v>
      </c>
      <c r="BU863" s="29" t="s">
        <v>103</v>
      </c>
      <c r="BV863" s="38" t="s">
        <v>131</v>
      </c>
      <c r="BW863" s="11" t="s">
        <v>6207</v>
      </c>
      <c r="BX863" s="38" t="s">
        <v>6208</v>
      </c>
      <c r="BY863" s="9" t="s">
        <v>103</v>
      </c>
      <c r="BZ863" s="9" t="s">
        <v>103</v>
      </c>
      <c r="CA863" s="9" t="s">
        <v>103</v>
      </c>
      <c r="CB863" s="9" t="s">
        <v>103</v>
      </c>
      <c r="CC863" s="9" t="s">
        <v>103</v>
      </c>
      <c r="CD863" s="29" t="s">
        <v>8521</v>
      </c>
      <c r="CE863" s="12" t="s">
        <v>6207</v>
      </c>
      <c r="CF863" s="110">
        <v>73588342970</v>
      </c>
      <c r="CG863" s="110">
        <v>141760930</v>
      </c>
      <c r="CH863" s="182" t="s">
        <v>347</v>
      </c>
      <c r="CI863" s="182" t="s">
        <v>121</v>
      </c>
      <c r="CJ863" s="182" t="s">
        <v>99</v>
      </c>
      <c r="CK863" s="182" t="s">
        <v>179</v>
      </c>
    </row>
    <row r="864" spans="1:89" ht="72" x14ac:dyDescent="0.25">
      <c r="A864" s="140">
        <v>982</v>
      </c>
      <c r="B864" s="2" t="s">
        <v>8522</v>
      </c>
      <c r="C864" s="3" t="s">
        <v>8523</v>
      </c>
      <c r="D864" s="3" t="s">
        <v>250</v>
      </c>
      <c r="E864" s="4">
        <v>45260</v>
      </c>
      <c r="F864" s="2" t="s">
        <v>8524</v>
      </c>
      <c r="G864" s="2" t="s">
        <v>91</v>
      </c>
      <c r="H864" s="11" t="s">
        <v>92</v>
      </c>
      <c r="I864" s="11" t="s">
        <v>93</v>
      </c>
      <c r="J864" s="5">
        <v>1032379462</v>
      </c>
      <c r="K864" s="3">
        <v>4</v>
      </c>
      <c r="L864" s="3" t="s">
        <v>94</v>
      </c>
      <c r="M864" s="3" t="s">
        <v>7650</v>
      </c>
      <c r="N864" s="2" t="s">
        <v>8525</v>
      </c>
      <c r="O864" s="2" t="s">
        <v>7967</v>
      </c>
      <c r="P864" s="2" t="s">
        <v>8135</v>
      </c>
      <c r="Q864" s="3" t="s">
        <v>99</v>
      </c>
      <c r="R864" s="10" t="s">
        <v>385</v>
      </c>
      <c r="S864" s="2" t="s">
        <v>386</v>
      </c>
      <c r="T864" s="2">
        <v>52517142</v>
      </c>
      <c r="U864" s="2" t="s">
        <v>385</v>
      </c>
      <c r="V864" s="9" t="s">
        <v>103</v>
      </c>
      <c r="W864" s="9" t="s">
        <v>103</v>
      </c>
      <c r="X864" s="9" t="s">
        <v>103</v>
      </c>
      <c r="Y864" s="3" t="s">
        <v>104</v>
      </c>
      <c r="Z864" s="6">
        <v>8652088</v>
      </c>
      <c r="AA864" s="3" t="s">
        <v>103</v>
      </c>
      <c r="AB864" s="3" t="s">
        <v>103</v>
      </c>
      <c r="AC864" s="6">
        <v>8652088</v>
      </c>
      <c r="AD864" s="6" t="s">
        <v>103</v>
      </c>
      <c r="AE864" s="3">
        <v>119823</v>
      </c>
      <c r="AF864" s="3">
        <v>722723</v>
      </c>
      <c r="AG864" s="5">
        <v>2022011000057</v>
      </c>
      <c r="AH864" s="4">
        <v>45261</v>
      </c>
      <c r="AI864" s="4">
        <v>45265</v>
      </c>
      <c r="AJ864" s="3" t="s">
        <v>103</v>
      </c>
      <c r="AK864" s="3" t="s">
        <v>103</v>
      </c>
      <c r="AL864" s="5" t="s">
        <v>103</v>
      </c>
      <c r="AM864" s="3" t="s">
        <v>103</v>
      </c>
      <c r="AN864" s="4" t="s">
        <v>103</v>
      </c>
      <c r="AO864" s="27">
        <v>0</v>
      </c>
      <c r="AP864" s="3" t="s">
        <v>103</v>
      </c>
      <c r="AQ864" s="27">
        <v>0</v>
      </c>
      <c r="AR864" s="3" t="s">
        <v>103</v>
      </c>
      <c r="AS864" s="27">
        <v>0</v>
      </c>
      <c r="AT864" s="3" t="s">
        <v>103</v>
      </c>
      <c r="AU864" s="7">
        <v>0</v>
      </c>
      <c r="AV864" s="3" t="s">
        <v>103</v>
      </c>
      <c r="AW864" s="7">
        <v>0</v>
      </c>
      <c r="AX864" s="3" t="s">
        <v>103</v>
      </c>
      <c r="AY864" s="7">
        <v>0</v>
      </c>
      <c r="AZ864" s="3" t="s">
        <v>103</v>
      </c>
      <c r="BA864" s="3">
        <v>0</v>
      </c>
      <c r="BB864" s="9" t="s">
        <v>103</v>
      </c>
      <c r="BC864" s="3">
        <f t="shared" si="51"/>
        <v>0</v>
      </c>
      <c r="BD864" s="8">
        <f t="shared" si="53"/>
        <v>8652088</v>
      </c>
      <c r="BE864" s="43">
        <v>0</v>
      </c>
      <c r="BF864" s="43">
        <v>0</v>
      </c>
      <c r="BG864" s="43">
        <v>0</v>
      </c>
      <c r="BH864" s="43">
        <v>0</v>
      </c>
      <c r="BI864" s="4">
        <v>45291</v>
      </c>
      <c r="BJ864" s="4">
        <v>45291</v>
      </c>
      <c r="BK864" s="185">
        <f t="shared" ca="1" si="52"/>
        <v>-838</v>
      </c>
      <c r="BL864" s="3" t="s">
        <v>127</v>
      </c>
      <c r="BM864" s="3" t="s">
        <v>95</v>
      </c>
      <c r="BN864" s="3" t="s">
        <v>107</v>
      </c>
      <c r="BO864" s="3" t="s">
        <v>8526</v>
      </c>
      <c r="BP864" s="3">
        <v>0</v>
      </c>
      <c r="BQ864" s="2" t="s">
        <v>109</v>
      </c>
      <c r="BR864" s="4">
        <v>45264</v>
      </c>
      <c r="BS864" s="3" t="s">
        <v>8527</v>
      </c>
      <c r="BT864" s="4">
        <v>45265</v>
      </c>
      <c r="BU864" s="2" t="s">
        <v>7924</v>
      </c>
      <c r="BV864" s="3" t="s">
        <v>131</v>
      </c>
      <c r="BW864" s="124" t="s">
        <v>113</v>
      </c>
      <c r="BX864" s="10" t="s">
        <v>132</v>
      </c>
      <c r="BY864" s="9" t="s">
        <v>103</v>
      </c>
      <c r="BZ864" s="2" t="s">
        <v>8528</v>
      </c>
      <c r="CA864" s="31" t="s">
        <v>103</v>
      </c>
      <c r="CB864" s="31" t="s">
        <v>117</v>
      </c>
      <c r="CC864" s="3" t="s">
        <v>8529</v>
      </c>
      <c r="CD864" s="2" t="s">
        <v>8530</v>
      </c>
      <c r="CE864" s="12" t="s">
        <v>103</v>
      </c>
      <c r="CF864" s="175"/>
      <c r="CG864" s="175"/>
      <c r="CH864" s="182" t="s">
        <v>245</v>
      </c>
      <c r="CI864" s="182" t="s">
        <v>246</v>
      </c>
      <c r="CJ864" s="182" t="s">
        <v>99</v>
      </c>
      <c r="CK864" s="182" t="s">
        <v>247</v>
      </c>
    </row>
    <row r="865" spans="1:89" ht="72" x14ac:dyDescent="0.25">
      <c r="A865" s="140">
        <v>861</v>
      </c>
      <c r="B865" s="2" t="s">
        <v>8531</v>
      </c>
      <c r="C865" s="3" t="s">
        <v>8532</v>
      </c>
      <c r="D865" s="3" t="s">
        <v>321</v>
      </c>
      <c r="E865" s="4">
        <v>45261</v>
      </c>
      <c r="F865" s="2" t="s">
        <v>8533</v>
      </c>
      <c r="G865" s="2" t="s">
        <v>91</v>
      </c>
      <c r="H865" s="11" t="s">
        <v>92</v>
      </c>
      <c r="I865" s="11" t="s">
        <v>93</v>
      </c>
      <c r="J865" s="5">
        <v>1019058102</v>
      </c>
      <c r="K865" s="3">
        <v>3</v>
      </c>
      <c r="L865" s="3" t="s">
        <v>94</v>
      </c>
      <c r="M865" s="3" t="s">
        <v>7650</v>
      </c>
      <c r="N865" s="2" t="s">
        <v>8534</v>
      </c>
      <c r="O865" s="2" t="s">
        <v>253</v>
      </c>
      <c r="P865" s="3" t="s">
        <v>168</v>
      </c>
      <c r="Q865" s="3" t="s">
        <v>99</v>
      </c>
      <c r="R865" s="10" t="s">
        <v>7858</v>
      </c>
      <c r="S865" s="2" t="s">
        <v>2663</v>
      </c>
      <c r="T865" s="26">
        <v>79723293</v>
      </c>
      <c r="U865" s="10" t="s">
        <v>7858</v>
      </c>
      <c r="V865" s="9" t="s">
        <v>103</v>
      </c>
      <c r="W865" s="9" t="s">
        <v>103</v>
      </c>
      <c r="X865" s="9" t="s">
        <v>103</v>
      </c>
      <c r="Y865" s="3" t="s">
        <v>104</v>
      </c>
      <c r="Z865" s="6">
        <v>8652088</v>
      </c>
      <c r="AA865" s="3" t="s">
        <v>103</v>
      </c>
      <c r="AB865" s="3" t="s">
        <v>103</v>
      </c>
      <c r="AC865" s="6">
        <v>8652088</v>
      </c>
      <c r="AD865" s="3" t="s">
        <v>103</v>
      </c>
      <c r="AE865" s="3">
        <v>105823</v>
      </c>
      <c r="AF865" s="3">
        <v>731723</v>
      </c>
      <c r="AG865" s="5">
        <v>2022011000068</v>
      </c>
      <c r="AH865" s="4">
        <v>45265</v>
      </c>
      <c r="AI865" s="4">
        <v>45266</v>
      </c>
      <c r="AJ865" s="3" t="s">
        <v>103</v>
      </c>
      <c r="AK865" s="3" t="s">
        <v>103</v>
      </c>
      <c r="AL865" s="5" t="s">
        <v>103</v>
      </c>
      <c r="AM865" s="3" t="s">
        <v>103</v>
      </c>
      <c r="AN865" s="4" t="s">
        <v>103</v>
      </c>
      <c r="AO865" s="27">
        <v>0</v>
      </c>
      <c r="AP865" s="3" t="s">
        <v>103</v>
      </c>
      <c r="AQ865" s="27">
        <v>0</v>
      </c>
      <c r="AR865" s="3" t="s">
        <v>103</v>
      </c>
      <c r="AS865" s="27">
        <v>0</v>
      </c>
      <c r="AT865" s="3" t="s">
        <v>103</v>
      </c>
      <c r="AU865" s="7">
        <v>0</v>
      </c>
      <c r="AV865" s="3" t="s">
        <v>103</v>
      </c>
      <c r="AW865" s="7">
        <v>0</v>
      </c>
      <c r="AX865" s="3" t="s">
        <v>103</v>
      </c>
      <c r="AY865" s="7">
        <v>0</v>
      </c>
      <c r="AZ865" s="3" t="s">
        <v>103</v>
      </c>
      <c r="BA865" s="3">
        <v>0</v>
      </c>
      <c r="BB865" s="3">
        <v>0</v>
      </c>
      <c r="BC865" s="3">
        <f t="shared" si="51"/>
        <v>0</v>
      </c>
      <c r="BD865" s="8">
        <f t="shared" si="53"/>
        <v>8652088</v>
      </c>
      <c r="BE865" s="43">
        <v>0</v>
      </c>
      <c r="BF865" s="43">
        <v>0</v>
      </c>
      <c r="BG865" s="43">
        <v>0</v>
      </c>
      <c r="BH865" s="43">
        <v>0</v>
      </c>
      <c r="BI865" s="4">
        <v>45291</v>
      </c>
      <c r="BJ865" s="4">
        <v>45291</v>
      </c>
      <c r="BK865" s="185">
        <f t="shared" ca="1" si="52"/>
        <v>-838</v>
      </c>
      <c r="BL865" s="3" t="s">
        <v>127</v>
      </c>
      <c r="BM865" s="3" t="s">
        <v>95</v>
      </c>
      <c r="BN865" s="3" t="s">
        <v>8413</v>
      </c>
      <c r="BO865" s="3" t="s">
        <v>8535</v>
      </c>
      <c r="BP865" s="3">
        <v>0</v>
      </c>
      <c r="BQ865" s="2" t="s">
        <v>109</v>
      </c>
      <c r="BR865" s="4">
        <v>45266</v>
      </c>
      <c r="BS865" s="3" t="s">
        <v>8536</v>
      </c>
      <c r="BT865" s="4">
        <v>45266</v>
      </c>
      <c r="BU865" s="34" t="s">
        <v>8537</v>
      </c>
      <c r="BV865" s="2" t="s">
        <v>131</v>
      </c>
      <c r="BW865" s="9" t="s">
        <v>113</v>
      </c>
      <c r="BX865" s="10" t="s">
        <v>132</v>
      </c>
      <c r="BY865" s="31" t="s">
        <v>103</v>
      </c>
      <c r="BZ865" s="11" t="s">
        <v>632</v>
      </c>
      <c r="CA865" s="31" t="s">
        <v>103</v>
      </c>
      <c r="CB865" s="3" t="s">
        <v>160</v>
      </c>
      <c r="CC865" s="3" t="s">
        <v>8538</v>
      </c>
      <c r="CD865" s="2" t="s">
        <v>8539</v>
      </c>
      <c r="CE865" s="12" t="s">
        <v>103</v>
      </c>
      <c r="CF865" s="175"/>
      <c r="CG865" s="175"/>
      <c r="CH865" s="182" t="s">
        <v>441</v>
      </c>
      <c r="CI865" s="182" t="s">
        <v>246</v>
      </c>
      <c r="CJ865" s="182" t="s">
        <v>99</v>
      </c>
      <c r="CK865" s="182" t="s">
        <v>442</v>
      </c>
    </row>
    <row r="866" spans="1:89" ht="90" x14ac:dyDescent="0.25">
      <c r="A866" s="140">
        <v>902</v>
      </c>
      <c r="B866" s="2" t="s">
        <v>8540</v>
      </c>
      <c r="C866" s="3" t="s">
        <v>8541</v>
      </c>
      <c r="D866" s="3" t="s">
        <v>250</v>
      </c>
      <c r="E866" s="4">
        <v>45264</v>
      </c>
      <c r="F866" s="2" t="s">
        <v>8542</v>
      </c>
      <c r="G866" s="2" t="s">
        <v>91</v>
      </c>
      <c r="H866" s="11" t="s">
        <v>92</v>
      </c>
      <c r="I866" s="11" t="s">
        <v>93</v>
      </c>
      <c r="J866" s="5">
        <v>1080180489</v>
      </c>
      <c r="K866" s="3">
        <v>0</v>
      </c>
      <c r="L866" s="3" t="s">
        <v>94</v>
      </c>
      <c r="M866" s="3" t="s">
        <v>8543</v>
      </c>
      <c r="N866" s="2" t="s">
        <v>8544</v>
      </c>
      <c r="O866" s="2" t="s">
        <v>97</v>
      </c>
      <c r="P866" s="3" t="s">
        <v>168</v>
      </c>
      <c r="Q866" s="3" t="s">
        <v>99</v>
      </c>
      <c r="R866" s="10" t="s">
        <v>744</v>
      </c>
      <c r="S866" s="2" t="s">
        <v>8332</v>
      </c>
      <c r="T866" s="2">
        <v>45761628</v>
      </c>
      <c r="U866" s="2" t="s">
        <v>744</v>
      </c>
      <c r="V866" s="3" t="s">
        <v>103</v>
      </c>
      <c r="W866" s="3" t="s">
        <v>103</v>
      </c>
      <c r="X866" s="3" t="s">
        <v>103</v>
      </c>
      <c r="Y866" s="3" t="s">
        <v>104</v>
      </c>
      <c r="Z866" s="6">
        <v>5464476</v>
      </c>
      <c r="AA866" s="3" t="s">
        <v>103</v>
      </c>
      <c r="AB866" s="3" t="s">
        <v>103</v>
      </c>
      <c r="AC866" s="6">
        <v>5464476</v>
      </c>
      <c r="AD866" s="6" t="s">
        <v>103</v>
      </c>
      <c r="AE866" s="3">
        <v>112223</v>
      </c>
      <c r="AF866" s="3">
        <v>752423</v>
      </c>
      <c r="AG866" s="5">
        <v>2022011000068</v>
      </c>
      <c r="AH866" s="4">
        <v>45276</v>
      </c>
      <c r="AI866" s="4">
        <v>45279</v>
      </c>
      <c r="AJ866" s="3" t="s">
        <v>103</v>
      </c>
      <c r="AK866" s="3" t="s">
        <v>103</v>
      </c>
      <c r="AL866" s="5" t="s">
        <v>103</v>
      </c>
      <c r="AM866" s="3" t="s">
        <v>103</v>
      </c>
      <c r="AN866" s="4" t="s">
        <v>103</v>
      </c>
      <c r="AO866" s="27">
        <v>0</v>
      </c>
      <c r="AP866" s="3" t="s">
        <v>103</v>
      </c>
      <c r="AQ866" s="27">
        <v>0</v>
      </c>
      <c r="AR866" s="3" t="s">
        <v>103</v>
      </c>
      <c r="AS866" s="27">
        <v>0</v>
      </c>
      <c r="AT866" s="3" t="s">
        <v>103</v>
      </c>
      <c r="AU866" s="7">
        <v>0</v>
      </c>
      <c r="AV866" s="3" t="s">
        <v>103</v>
      </c>
      <c r="AW866" s="7">
        <v>0</v>
      </c>
      <c r="AX866" s="3" t="s">
        <v>103</v>
      </c>
      <c r="AY866" s="7">
        <v>0</v>
      </c>
      <c r="AZ866" s="3" t="s">
        <v>103</v>
      </c>
      <c r="BA866" s="3">
        <v>0</v>
      </c>
      <c r="BB866" s="3">
        <v>0</v>
      </c>
      <c r="BC866" s="3">
        <f t="shared" si="51"/>
        <v>0</v>
      </c>
      <c r="BD866" s="8">
        <f t="shared" si="53"/>
        <v>5464476</v>
      </c>
      <c r="BE866" s="43">
        <v>0</v>
      </c>
      <c r="BF866" s="43">
        <v>0</v>
      </c>
      <c r="BG866" s="43">
        <v>0</v>
      </c>
      <c r="BH866" s="43">
        <v>0</v>
      </c>
      <c r="BI866" s="4">
        <v>45291</v>
      </c>
      <c r="BJ866" s="4">
        <v>45291</v>
      </c>
      <c r="BK866" s="185">
        <f t="shared" ca="1" si="52"/>
        <v>-838</v>
      </c>
      <c r="BL866" s="3" t="s">
        <v>127</v>
      </c>
      <c r="BM866" s="3" t="s">
        <v>95</v>
      </c>
      <c r="BN866" s="3" t="s">
        <v>107</v>
      </c>
      <c r="BO866" s="3" t="s">
        <v>8545</v>
      </c>
      <c r="BP866" s="3">
        <v>0</v>
      </c>
      <c r="BQ866" s="2" t="s">
        <v>109</v>
      </c>
      <c r="BR866" s="4">
        <v>45278</v>
      </c>
      <c r="BS866" s="3" t="s">
        <v>8546</v>
      </c>
      <c r="BT866" s="4">
        <v>45278</v>
      </c>
      <c r="BU866" s="2" t="s">
        <v>7924</v>
      </c>
      <c r="BV866" s="2" t="s">
        <v>131</v>
      </c>
      <c r="BW866" s="124" t="s">
        <v>113</v>
      </c>
      <c r="BX866" s="10" t="s">
        <v>132</v>
      </c>
      <c r="BY866" s="9" t="s">
        <v>103</v>
      </c>
      <c r="BZ866" s="2" t="s">
        <v>8547</v>
      </c>
      <c r="CA866" s="9" t="s">
        <v>103</v>
      </c>
      <c r="CB866" s="3" t="s">
        <v>117</v>
      </c>
      <c r="CC866" s="2" t="s">
        <v>7372</v>
      </c>
      <c r="CD866" s="34" t="s">
        <v>8548</v>
      </c>
      <c r="CE866" s="12" t="s">
        <v>103</v>
      </c>
      <c r="CF866" s="175"/>
      <c r="CG866" s="175"/>
      <c r="CH866" s="182" t="s">
        <v>245</v>
      </c>
      <c r="CI866" s="182" t="s">
        <v>246</v>
      </c>
      <c r="CJ866" s="182" t="s">
        <v>99</v>
      </c>
      <c r="CK866" s="182" t="s">
        <v>247</v>
      </c>
    </row>
    <row r="867" spans="1:89" ht="72" x14ac:dyDescent="0.25">
      <c r="A867" s="140">
        <v>979</v>
      </c>
      <c r="B867" s="2" t="s">
        <v>8549</v>
      </c>
      <c r="C867" s="3" t="s">
        <v>8550</v>
      </c>
      <c r="D867" s="3" t="s">
        <v>1408</v>
      </c>
      <c r="E867" s="4">
        <v>45264</v>
      </c>
      <c r="F867" s="2" t="s">
        <v>8551</v>
      </c>
      <c r="G867" s="2" t="s">
        <v>91</v>
      </c>
      <c r="H867" s="11" t="s">
        <v>92</v>
      </c>
      <c r="I867" s="11" t="s">
        <v>93</v>
      </c>
      <c r="J867" s="5">
        <v>51818747</v>
      </c>
      <c r="K867" s="3">
        <v>0</v>
      </c>
      <c r="L867" s="3" t="s">
        <v>94</v>
      </c>
      <c r="M867" s="3" t="s">
        <v>7650</v>
      </c>
      <c r="N867" s="2" t="s">
        <v>8552</v>
      </c>
      <c r="O867" s="2" t="s">
        <v>97</v>
      </c>
      <c r="P867" s="3" t="s">
        <v>168</v>
      </c>
      <c r="Q867" s="3" t="s">
        <v>99</v>
      </c>
      <c r="R867" s="10" t="s">
        <v>335</v>
      </c>
      <c r="S867" s="2" t="s">
        <v>336</v>
      </c>
      <c r="T867" s="26">
        <v>66760258</v>
      </c>
      <c r="U867" s="11" t="s">
        <v>335</v>
      </c>
      <c r="V867" s="9" t="s">
        <v>103</v>
      </c>
      <c r="W867" s="9" t="s">
        <v>103</v>
      </c>
      <c r="X867" s="9" t="s">
        <v>103</v>
      </c>
      <c r="Y867" s="3" t="s">
        <v>104</v>
      </c>
      <c r="Z867" s="6">
        <v>16800150</v>
      </c>
      <c r="AA867" s="3" t="s">
        <v>103</v>
      </c>
      <c r="AB867" s="3" t="s">
        <v>103</v>
      </c>
      <c r="AC867" s="6">
        <v>16800150</v>
      </c>
      <c r="AD867" s="6" t="s">
        <v>103</v>
      </c>
      <c r="AE867" s="3">
        <v>119723</v>
      </c>
      <c r="AF867" s="3">
        <v>734323</v>
      </c>
      <c r="AG867" s="5">
        <v>2018011001175</v>
      </c>
      <c r="AH867" s="4">
        <v>45266</v>
      </c>
      <c r="AI867" s="4">
        <v>45266</v>
      </c>
      <c r="AJ867" s="3" t="s">
        <v>103</v>
      </c>
      <c r="AK867" s="3" t="s">
        <v>103</v>
      </c>
      <c r="AL867" s="5" t="s">
        <v>103</v>
      </c>
      <c r="AM867" s="3" t="s">
        <v>103</v>
      </c>
      <c r="AN867" s="4" t="s">
        <v>103</v>
      </c>
      <c r="AO867" s="27">
        <v>0</v>
      </c>
      <c r="AP867" s="3" t="s">
        <v>103</v>
      </c>
      <c r="AQ867" s="27">
        <v>0</v>
      </c>
      <c r="AR867" s="3" t="s">
        <v>103</v>
      </c>
      <c r="AS867" s="27">
        <v>0</v>
      </c>
      <c r="AT867" s="3" t="s">
        <v>103</v>
      </c>
      <c r="AU867" s="7">
        <v>0</v>
      </c>
      <c r="AV867" s="3" t="s">
        <v>103</v>
      </c>
      <c r="AW867" s="7">
        <v>0</v>
      </c>
      <c r="AX867" s="3" t="s">
        <v>103</v>
      </c>
      <c r="AY867" s="7">
        <v>0</v>
      </c>
      <c r="AZ867" s="3" t="s">
        <v>103</v>
      </c>
      <c r="BA867" s="3">
        <v>0</v>
      </c>
      <c r="BB867" s="3">
        <v>0</v>
      </c>
      <c r="BC867" s="3">
        <f t="shared" si="51"/>
        <v>0</v>
      </c>
      <c r="BD867" s="8">
        <f t="shared" si="53"/>
        <v>16800150</v>
      </c>
      <c r="BE867" s="43">
        <v>0</v>
      </c>
      <c r="BF867" s="43">
        <v>0</v>
      </c>
      <c r="BG867" s="43">
        <v>0</v>
      </c>
      <c r="BH867" s="43">
        <v>0</v>
      </c>
      <c r="BI867" s="4">
        <v>45291</v>
      </c>
      <c r="BJ867" s="4">
        <v>45291</v>
      </c>
      <c r="BK867" s="185">
        <f t="shared" ca="1" si="52"/>
        <v>-838</v>
      </c>
      <c r="BL867" s="3" t="s">
        <v>127</v>
      </c>
      <c r="BM867" s="3" t="s">
        <v>95</v>
      </c>
      <c r="BN867" s="3" t="s">
        <v>107</v>
      </c>
      <c r="BO867" s="3" t="s">
        <v>8553</v>
      </c>
      <c r="BP867" s="3">
        <v>0</v>
      </c>
      <c r="BQ867" s="2" t="s">
        <v>109</v>
      </c>
      <c r="BR867" s="4">
        <v>45266</v>
      </c>
      <c r="BS867" s="3" t="s">
        <v>8554</v>
      </c>
      <c r="BT867" s="4">
        <v>45266</v>
      </c>
      <c r="BU867" s="34" t="s">
        <v>8555</v>
      </c>
      <c r="BV867" s="3" t="s">
        <v>131</v>
      </c>
      <c r="BW867" s="9" t="s">
        <v>113</v>
      </c>
      <c r="BX867" s="10" t="s">
        <v>132</v>
      </c>
      <c r="BY867" s="9" t="s">
        <v>103</v>
      </c>
      <c r="BZ867" s="2" t="s">
        <v>8556</v>
      </c>
      <c r="CA867" s="3" t="s">
        <v>103</v>
      </c>
      <c r="CB867" s="31" t="s">
        <v>117</v>
      </c>
      <c r="CC867" s="3" t="s">
        <v>5022</v>
      </c>
      <c r="CD867" s="2" t="s">
        <v>8557</v>
      </c>
      <c r="CE867" s="12" t="s">
        <v>103</v>
      </c>
      <c r="CF867" s="175"/>
      <c r="CG867" s="175"/>
      <c r="CH867" s="182" t="s">
        <v>275</v>
      </c>
      <c r="CI867" s="182" t="s">
        <v>121</v>
      </c>
      <c r="CJ867" s="182" t="s">
        <v>99</v>
      </c>
      <c r="CK867" s="182" t="s">
        <v>179</v>
      </c>
    </row>
    <row r="868" spans="1:89" ht="90" x14ac:dyDescent="0.25">
      <c r="A868" s="140">
        <v>791</v>
      </c>
      <c r="B868" s="10" t="s">
        <v>8558</v>
      </c>
      <c r="C868" s="3" t="s">
        <v>8559</v>
      </c>
      <c r="D868" s="3" t="s">
        <v>482</v>
      </c>
      <c r="E868" s="4">
        <v>45235</v>
      </c>
      <c r="F868" s="10" t="s">
        <v>8560</v>
      </c>
      <c r="G868" s="2" t="s">
        <v>91</v>
      </c>
      <c r="H868" s="11" t="s">
        <v>92</v>
      </c>
      <c r="I868" s="11" t="s">
        <v>93</v>
      </c>
      <c r="J868" s="5">
        <v>1098610448</v>
      </c>
      <c r="K868" s="3">
        <v>0</v>
      </c>
      <c r="L868" s="3" t="s">
        <v>94</v>
      </c>
      <c r="M868" s="3" t="s">
        <v>8561</v>
      </c>
      <c r="N868" s="2" t="s">
        <v>8562</v>
      </c>
      <c r="O868" s="2" t="s">
        <v>97</v>
      </c>
      <c r="P868" s="3" t="s">
        <v>168</v>
      </c>
      <c r="Q868" s="3" t="s">
        <v>99</v>
      </c>
      <c r="R868" s="10" t="s">
        <v>744</v>
      </c>
      <c r="S868" s="2" t="s">
        <v>8332</v>
      </c>
      <c r="T868" s="2">
        <v>45761628</v>
      </c>
      <c r="U868" s="2" t="s">
        <v>744</v>
      </c>
      <c r="V868" s="9" t="s">
        <v>103</v>
      </c>
      <c r="W868" s="9" t="s">
        <v>103</v>
      </c>
      <c r="X868" s="9" t="s">
        <v>103</v>
      </c>
      <c r="Y868" s="3" t="s">
        <v>104</v>
      </c>
      <c r="Z868" s="6">
        <v>7589549</v>
      </c>
      <c r="AA868" s="3" t="s">
        <v>103</v>
      </c>
      <c r="AB868" s="3" t="s">
        <v>103</v>
      </c>
      <c r="AC868" s="6">
        <v>7589549</v>
      </c>
      <c r="AD868" s="6" t="s">
        <v>103</v>
      </c>
      <c r="AE868" s="3">
        <v>98523</v>
      </c>
      <c r="AF868" s="3">
        <v>735723</v>
      </c>
      <c r="AG868" s="5">
        <v>2022011000068</v>
      </c>
      <c r="AH868" s="4">
        <v>45266</v>
      </c>
      <c r="AI868" s="4">
        <v>45267</v>
      </c>
      <c r="AJ868" s="3" t="s">
        <v>103</v>
      </c>
      <c r="AK868" s="3" t="s">
        <v>103</v>
      </c>
      <c r="AL868" s="5" t="s">
        <v>103</v>
      </c>
      <c r="AM868" s="3" t="s">
        <v>103</v>
      </c>
      <c r="AN868" s="4" t="s">
        <v>103</v>
      </c>
      <c r="AO868" s="27">
        <v>0</v>
      </c>
      <c r="AP868" s="3" t="s">
        <v>103</v>
      </c>
      <c r="AQ868" s="27">
        <v>0</v>
      </c>
      <c r="AR868" s="3" t="s">
        <v>103</v>
      </c>
      <c r="AS868" s="27">
        <v>0</v>
      </c>
      <c r="AT868" s="3" t="s">
        <v>103</v>
      </c>
      <c r="AU868" s="7">
        <v>0</v>
      </c>
      <c r="AV868" s="3" t="s">
        <v>103</v>
      </c>
      <c r="AW868" s="7">
        <v>0</v>
      </c>
      <c r="AX868" s="3" t="s">
        <v>103</v>
      </c>
      <c r="AY868" s="7">
        <v>0</v>
      </c>
      <c r="AZ868" s="3" t="s">
        <v>103</v>
      </c>
      <c r="BA868" s="3">
        <v>0</v>
      </c>
      <c r="BB868" s="3">
        <v>0</v>
      </c>
      <c r="BC868" s="3">
        <f t="shared" si="51"/>
        <v>0</v>
      </c>
      <c r="BD868" s="8">
        <f t="shared" si="53"/>
        <v>7589549</v>
      </c>
      <c r="BE868" s="43">
        <v>0</v>
      </c>
      <c r="BF868" s="43">
        <v>0</v>
      </c>
      <c r="BG868" s="43">
        <v>0</v>
      </c>
      <c r="BH868" s="43">
        <v>0</v>
      </c>
      <c r="BI868" s="4">
        <v>45291</v>
      </c>
      <c r="BJ868" s="4">
        <v>45291</v>
      </c>
      <c r="BK868" s="185">
        <f t="shared" ca="1" si="52"/>
        <v>-838</v>
      </c>
      <c r="BL868" s="3" t="s">
        <v>127</v>
      </c>
      <c r="BM868" s="3" t="s">
        <v>770</v>
      </c>
      <c r="BN868" s="3" t="s">
        <v>107</v>
      </c>
      <c r="BO868" s="3" t="s">
        <v>8563</v>
      </c>
      <c r="BP868" s="3">
        <v>0</v>
      </c>
      <c r="BQ868" s="2" t="s">
        <v>158</v>
      </c>
      <c r="BR868" s="4">
        <v>45267</v>
      </c>
      <c r="BS868" s="3" t="s">
        <v>8536</v>
      </c>
      <c r="BT868" s="4">
        <v>45267</v>
      </c>
      <c r="BU868" s="2" t="s">
        <v>8564</v>
      </c>
      <c r="BV868" s="2" t="s">
        <v>131</v>
      </c>
      <c r="BW868" s="124" t="s">
        <v>113</v>
      </c>
      <c r="BX868" s="10" t="s">
        <v>132</v>
      </c>
      <c r="BY868" s="31" t="s">
        <v>103</v>
      </c>
      <c r="BZ868" s="10" t="s">
        <v>8556</v>
      </c>
      <c r="CA868" s="3" t="s">
        <v>103</v>
      </c>
      <c r="CB868" s="9" t="s">
        <v>117</v>
      </c>
      <c r="CC868" s="9" t="s">
        <v>8565</v>
      </c>
      <c r="CD868" s="10" t="s">
        <v>8566</v>
      </c>
      <c r="CE868" s="12" t="s">
        <v>103</v>
      </c>
      <c r="CF868" s="175"/>
      <c r="CG868" s="175"/>
      <c r="CH868" s="182" t="s">
        <v>245</v>
      </c>
      <c r="CI868" s="182" t="s">
        <v>246</v>
      </c>
      <c r="CJ868" s="182" t="s">
        <v>99</v>
      </c>
      <c r="CK868" s="182" t="s">
        <v>247</v>
      </c>
    </row>
    <row r="869" spans="1:89" ht="212.1" customHeight="1" x14ac:dyDescent="0.25">
      <c r="A869" s="140">
        <v>849</v>
      </c>
      <c r="B869" s="2" t="s">
        <v>8567</v>
      </c>
      <c r="C869" s="3" t="s">
        <v>8568</v>
      </c>
      <c r="D869" s="3" t="s">
        <v>321</v>
      </c>
      <c r="E869" s="4">
        <v>45266</v>
      </c>
      <c r="F869" s="2" t="s">
        <v>8569</v>
      </c>
      <c r="G869" s="2" t="s">
        <v>1731</v>
      </c>
      <c r="H869" s="11" t="s">
        <v>1452</v>
      </c>
      <c r="I869" s="3" t="s">
        <v>1453</v>
      </c>
      <c r="J869" s="5">
        <v>891502104</v>
      </c>
      <c r="K869" s="3">
        <v>5</v>
      </c>
      <c r="L869" s="3" t="s">
        <v>1735</v>
      </c>
      <c r="M869" s="3" t="s">
        <v>95</v>
      </c>
      <c r="N869" s="2" t="s">
        <v>8570</v>
      </c>
      <c r="O869" s="2" t="s">
        <v>97</v>
      </c>
      <c r="P869" s="3" t="s">
        <v>336</v>
      </c>
      <c r="Q869" s="2" t="s">
        <v>179</v>
      </c>
      <c r="R869" s="10" t="s">
        <v>4107</v>
      </c>
      <c r="S869" s="2" t="s">
        <v>4108</v>
      </c>
      <c r="T869" s="26">
        <v>39707567</v>
      </c>
      <c r="U869" s="2" t="s">
        <v>4107</v>
      </c>
      <c r="V869" s="9" t="s">
        <v>103</v>
      </c>
      <c r="W869" s="9" t="s">
        <v>103</v>
      </c>
      <c r="X869" s="9" t="s">
        <v>103</v>
      </c>
      <c r="Y869" s="3" t="s">
        <v>185</v>
      </c>
      <c r="Z869" s="6">
        <v>3401832346</v>
      </c>
      <c r="AA869" s="3" t="s">
        <v>103</v>
      </c>
      <c r="AB869" s="3" t="s">
        <v>103</v>
      </c>
      <c r="AC869" s="6">
        <v>162143840</v>
      </c>
      <c r="AD869" s="6">
        <v>178466827</v>
      </c>
      <c r="AE869" s="2" t="s">
        <v>8571</v>
      </c>
      <c r="AF869" s="2" t="s">
        <v>8572</v>
      </c>
      <c r="AG869" s="5" t="s">
        <v>8573</v>
      </c>
      <c r="AH869" s="4">
        <v>45272</v>
      </c>
      <c r="AI869" s="4">
        <v>45276</v>
      </c>
      <c r="AJ869" s="3" t="s">
        <v>103</v>
      </c>
      <c r="AK869" s="3" t="s">
        <v>103</v>
      </c>
      <c r="AL869" s="5" t="s">
        <v>103</v>
      </c>
      <c r="AM869" s="3" t="s">
        <v>103</v>
      </c>
      <c r="AN869" s="4" t="s">
        <v>103</v>
      </c>
      <c r="AO869" s="27">
        <v>-8127808</v>
      </c>
      <c r="AP869" s="4">
        <v>45477</v>
      </c>
      <c r="AQ869" s="27">
        <v>335235752</v>
      </c>
      <c r="AR869" s="4">
        <v>45477</v>
      </c>
      <c r="AS869" s="27">
        <v>-54658024</v>
      </c>
      <c r="AT869" s="4">
        <v>45699</v>
      </c>
      <c r="AU869" s="7">
        <v>0</v>
      </c>
      <c r="AV869" s="3" t="s">
        <v>103</v>
      </c>
      <c r="AW869" s="7">
        <v>0</v>
      </c>
      <c r="AX869" s="3" t="s">
        <v>103</v>
      </c>
      <c r="AY869" s="7">
        <v>0</v>
      </c>
      <c r="AZ869" s="3" t="s">
        <v>103</v>
      </c>
      <c r="BA869" s="3">
        <v>0</v>
      </c>
      <c r="BB869" s="3">
        <v>0</v>
      </c>
      <c r="BC869" s="3">
        <f t="shared" si="51"/>
        <v>-66</v>
      </c>
      <c r="BD869" s="7">
        <f>Z869+AO869+AQ869+AS869+AU869+AW869+AY869</f>
        <v>3674282266</v>
      </c>
      <c r="BE869" s="125">
        <f>BF869+BG869+BH869</f>
        <v>3650998645</v>
      </c>
      <c r="BF869" s="7">
        <f>2171601919+335235752</f>
        <v>2506837671</v>
      </c>
      <c r="BG869" s="7">
        <v>1144160974</v>
      </c>
      <c r="BH869" s="7">
        <v>0</v>
      </c>
      <c r="BI869" s="4">
        <v>45838</v>
      </c>
      <c r="BJ869" s="4">
        <v>45772</v>
      </c>
      <c r="BK869" s="185">
        <f t="shared" ca="1" si="52"/>
        <v>-357</v>
      </c>
      <c r="BL869" s="3" t="s">
        <v>106</v>
      </c>
      <c r="BM869" s="3" t="s">
        <v>95</v>
      </c>
      <c r="BN869" s="2" t="s">
        <v>8574</v>
      </c>
      <c r="BO869" s="2" t="s">
        <v>8575</v>
      </c>
      <c r="BP869" s="2" t="s">
        <v>8576</v>
      </c>
      <c r="BQ869" s="2" t="s">
        <v>158</v>
      </c>
      <c r="BR869" s="36" t="s">
        <v>8577</v>
      </c>
      <c r="BS869" s="2" t="s">
        <v>8578</v>
      </c>
      <c r="BT869" s="36" t="s">
        <v>8579</v>
      </c>
      <c r="BU869" s="34" t="s">
        <v>8580</v>
      </c>
      <c r="BV869" s="10" t="s">
        <v>8581</v>
      </c>
      <c r="BW869" s="9" t="s">
        <v>113</v>
      </c>
      <c r="BX869" s="11" t="s">
        <v>8582</v>
      </c>
      <c r="BY869" s="31" t="s">
        <v>103</v>
      </c>
      <c r="BZ869" s="29" t="s">
        <v>103</v>
      </c>
      <c r="CA869" s="3" t="s">
        <v>103</v>
      </c>
      <c r="CB869" s="29" t="s">
        <v>103</v>
      </c>
      <c r="CC869" s="29" t="s">
        <v>103</v>
      </c>
      <c r="CD869" s="2" t="s">
        <v>8583</v>
      </c>
      <c r="CE869" s="12">
        <v>45973</v>
      </c>
      <c r="CF869" s="175"/>
      <c r="CG869" s="175"/>
      <c r="CH869" s="182" t="s">
        <v>347</v>
      </c>
      <c r="CI869" s="182" t="s">
        <v>121</v>
      </c>
      <c r="CJ869" s="182" t="s">
        <v>99</v>
      </c>
      <c r="CK869" s="182" t="s">
        <v>179</v>
      </c>
    </row>
    <row r="870" spans="1:89" ht="72" x14ac:dyDescent="0.25">
      <c r="A870" s="140">
        <v>932</v>
      </c>
      <c r="B870" s="29" t="s">
        <v>8584</v>
      </c>
      <c r="C870" s="3" t="s">
        <v>8585</v>
      </c>
      <c r="D870" s="3" t="s">
        <v>165</v>
      </c>
      <c r="E870" s="4">
        <v>45266</v>
      </c>
      <c r="F870" s="2" t="s">
        <v>8586</v>
      </c>
      <c r="G870" s="2" t="s">
        <v>6734</v>
      </c>
      <c r="H870" s="11" t="s">
        <v>6492</v>
      </c>
      <c r="I870" s="3" t="s">
        <v>1453</v>
      </c>
      <c r="J870" s="5">
        <v>860004871</v>
      </c>
      <c r="K870" s="3">
        <v>7</v>
      </c>
      <c r="L870" s="3" t="s">
        <v>1735</v>
      </c>
      <c r="M870" s="3" t="s">
        <v>95</v>
      </c>
      <c r="N870" s="2" t="s">
        <v>8587</v>
      </c>
      <c r="O870" s="2" t="s">
        <v>97</v>
      </c>
      <c r="P870" s="2" t="s">
        <v>6767</v>
      </c>
      <c r="Q870" s="10" t="s">
        <v>4147</v>
      </c>
      <c r="R870" s="10" t="s">
        <v>1221</v>
      </c>
      <c r="S870" s="2" t="s">
        <v>1222</v>
      </c>
      <c r="T870" s="26">
        <v>14238439</v>
      </c>
      <c r="U870" s="2" t="s">
        <v>1221</v>
      </c>
      <c r="V870" s="3" t="s">
        <v>103</v>
      </c>
      <c r="W870" s="3" t="s">
        <v>103</v>
      </c>
      <c r="X870" s="3" t="s">
        <v>103</v>
      </c>
      <c r="Y870" s="9" t="s">
        <v>104</v>
      </c>
      <c r="Z870" s="6">
        <v>129989219</v>
      </c>
      <c r="AA870" s="3" t="s">
        <v>103</v>
      </c>
      <c r="AB870" s="3" t="s">
        <v>103</v>
      </c>
      <c r="AC870" s="6" t="s">
        <v>103</v>
      </c>
      <c r="AD870" s="6" t="s">
        <v>103</v>
      </c>
      <c r="AE870" s="144">
        <v>114423</v>
      </c>
      <c r="AF870" s="3">
        <v>747323</v>
      </c>
      <c r="AG870" s="5">
        <v>2022011000068</v>
      </c>
      <c r="AH870" s="4">
        <v>45274</v>
      </c>
      <c r="AI870" s="4">
        <v>45275</v>
      </c>
      <c r="AJ870" s="3" t="s">
        <v>103</v>
      </c>
      <c r="AK870" s="3" t="s">
        <v>103</v>
      </c>
      <c r="AL870" s="5" t="s">
        <v>103</v>
      </c>
      <c r="AM870" s="3" t="s">
        <v>103</v>
      </c>
      <c r="AN870" s="4" t="s">
        <v>103</v>
      </c>
      <c r="AO870" s="27">
        <v>0</v>
      </c>
      <c r="AP870" s="3" t="s">
        <v>103</v>
      </c>
      <c r="AQ870" s="27">
        <v>0</v>
      </c>
      <c r="AR870" s="3" t="s">
        <v>103</v>
      </c>
      <c r="AS870" s="27">
        <v>0</v>
      </c>
      <c r="AT870" s="3" t="s">
        <v>103</v>
      </c>
      <c r="AU870" s="7">
        <v>0</v>
      </c>
      <c r="AV870" s="3" t="s">
        <v>103</v>
      </c>
      <c r="AW870" s="7">
        <v>0</v>
      </c>
      <c r="AX870" s="3" t="s">
        <v>103</v>
      </c>
      <c r="AY870" s="7">
        <v>0</v>
      </c>
      <c r="AZ870" s="3" t="s">
        <v>103</v>
      </c>
      <c r="BA870" s="3">
        <v>1</v>
      </c>
      <c r="BB870" s="4">
        <v>45289</v>
      </c>
      <c r="BC870" s="3">
        <f t="shared" si="51"/>
        <v>7</v>
      </c>
      <c r="BD870" s="8">
        <f t="shared" si="53"/>
        <v>129989219</v>
      </c>
      <c r="BE870" s="43">
        <v>0</v>
      </c>
      <c r="BF870" s="43">
        <v>0</v>
      </c>
      <c r="BG870" s="43">
        <v>0</v>
      </c>
      <c r="BH870" s="43">
        <v>0</v>
      </c>
      <c r="BI870" s="4">
        <v>45289</v>
      </c>
      <c r="BJ870" s="4">
        <v>45296</v>
      </c>
      <c r="BK870" s="185">
        <f t="shared" ca="1" si="52"/>
        <v>-833</v>
      </c>
      <c r="BL870" s="3" t="s">
        <v>106</v>
      </c>
      <c r="BM870" s="3" t="s">
        <v>95</v>
      </c>
      <c r="BN870" s="3" t="s">
        <v>107</v>
      </c>
      <c r="BO870" s="3" t="s">
        <v>8588</v>
      </c>
      <c r="BP870" s="3">
        <v>0</v>
      </c>
      <c r="BQ870" s="2" t="s">
        <v>109</v>
      </c>
      <c r="BR870" s="4">
        <v>45273</v>
      </c>
      <c r="BS870" s="3" t="s">
        <v>8589</v>
      </c>
      <c r="BT870" s="4">
        <v>45275</v>
      </c>
      <c r="BU870" s="34" t="s">
        <v>8590</v>
      </c>
      <c r="BV870" s="10" t="s">
        <v>8591</v>
      </c>
      <c r="BW870" s="9" t="s">
        <v>113</v>
      </c>
      <c r="BX870" s="3" t="s">
        <v>2945</v>
      </c>
      <c r="BY870" s="31" t="s">
        <v>103</v>
      </c>
      <c r="BZ870" s="31" t="s">
        <v>103</v>
      </c>
      <c r="CA870" s="31" t="s">
        <v>103</v>
      </c>
      <c r="CB870" s="31" t="s">
        <v>103</v>
      </c>
      <c r="CC870" s="31" t="s">
        <v>103</v>
      </c>
      <c r="CD870" s="34" t="s">
        <v>8592</v>
      </c>
      <c r="CE870" s="12">
        <v>45615</v>
      </c>
      <c r="CF870" s="175"/>
      <c r="CG870" s="175"/>
      <c r="CH870" s="182" t="s">
        <v>1227</v>
      </c>
      <c r="CI870" s="182" t="s">
        <v>494</v>
      </c>
      <c r="CJ870" s="182" t="s">
        <v>99</v>
      </c>
      <c r="CK870" s="182" t="s">
        <v>1228</v>
      </c>
    </row>
    <row r="871" spans="1:89" ht="72" x14ac:dyDescent="0.25">
      <c r="A871" s="140">
        <v>924</v>
      </c>
      <c r="B871" s="29" t="s">
        <v>8593</v>
      </c>
      <c r="C871" s="3" t="s">
        <v>8594</v>
      </c>
      <c r="D871" s="3" t="s">
        <v>89</v>
      </c>
      <c r="E871" s="4">
        <v>45266</v>
      </c>
      <c r="F871" s="29" t="s">
        <v>313</v>
      </c>
      <c r="G871" s="2" t="s">
        <v>91</v>
      </c>
      <c r="H871" s="11" t="s">
        <v>92</v>
      </c>
      <c r="I871" s="11" t="s">
        <v>93</v>
      </c>
      <c r="J871" s="52">
        <v>1077086054</v>
      </c>
      <c r="K871" s="13">
        <v>8</v>
      </c>
      <c r="L871" s="13" t="s">
        <v>94</v>
      </c>
      <c r="M871" s="3" t="s">
        <v>95</v>
      </c>
      <c r="N871" s="2" t="s">
        <v>139</v>
      </c>
      <c r="O871" s="2" t="s">
        <v>97</v>
      </c>
      <c r="P871" s="2" t="s">
        <v>168</v>
      </c>
      <c r="Q871" s="3" t="s">
        <v>99</v>
      </c>
      <c r="R871" s="10" t="s">
        <v>100</v>
      </c>
      <c r="S871" s="10" t="s">
        <v>101</v>
      </c>
      <c r="T871" s="10">
        <v>80769053</v>
      </c>
      <c r="U871" s="11" t="s">
        <v>100</v>
      </c>
      <c r="V871" s="3" t="s">
        <v>103</v>
      </c>
      <c r="W871" s="3" t="s">
        <v>103</v>
      </c>
      <c r="X871" s="3" t="s">
        <v>103</v>
      </c>
      <c r="Y871" s="9" t="s">
        <v>104</v>
      </c>
      <c r="Z871" s="6">
        <v>121847551</v>
      </c>
      <c r="AA871" s="3" t="s">
        <v>103</v>
      </c>
      <c r="AB871" s="3" t="s">
        <v>103</v>
      </c>
      <c r="AC871" s="14">
        <v>8925000</v>
      </c>
      <c r="AD871" s="6">
        <v>9746100</v>
      </c>
      <c r="AE871" s="2" t="s">
        <v>8595</v>
      </c>
      <c r="AF871" s="2" t="s">
        <v>8596</v>
      </c>
      <c r="AG871" s="5">
        <v>2022011000068</v>
      </c>
      <c r="AH871" s="4">
        <v>45274</v>
      </c>
      <c r="AI871" s="4">
        <v>45275</v>
      </c>
      <c r="AJ871" s="3" t="s">
        <v>103</v>
      </c>
      <c r="AK871" s="3" t="s">
        <v>103</v>
      </c>
      <c r="AL871" s="5" t="s">
        <v>103</v>
      </c>
      <c r="AM871" s="3" t="s">
        <v>103</v>
      </c>
      <c r="AN871" s="4" t="s">
        <v>103</v>
      </c>
      <c r="AO871" s="27">
        <v>0</v>
      </c>
      <c r="AP871" s="3" t="s">
        <v>103</v>
      </c>
      <c r="AQ871" s="27">
        <v>0</v>
      </c>
      <c r="AR871" s="3" t="s">
        <v>103</v>
      </c>
      <c r="AS871" s="27">
        <v>0</v>
      </c>
      <c r="AT871" s="3" t="s">
        <v>103</v>
      </c>
      <c r="AU871" s="7">
        <v>0</v>
      </c>
      <c r="AV871" s="3" t="s">
        <v>103</v>
      </c>
      <c r="AW871" s="7">
        <v>0</v>
      </c>
      <c r="AX871" s="3" t="s">
        <v>103</v>
      </c>
      <c r="AY871" s="7">
        <v>0</v>
      </c>
      <c r="AZ871" s="3" t="s">
        <v>103</v>
      </c>
      <c r="BA871" s="3">
        <v>0</v>
      </c>
      <c r="BB871" s="3">
        <v>0</v>
      </c>
      <c r="BC871" s="3">
        <f t="shared" si="51"/>
        <v>-5</v>
      </c>
      <c r="BD871" s="8">
        <f t="shared" si="53"/>
        <v>121847551</v>
      </c>
      <c r="BE871" s="154">
        <f t="shared" ref="BE871:BE878" si="54">BF871+BG871+BH871</f>
        <v>116953200</v>
      </c>
      <c r="BF871" s="7">
        <v>116953200</v>
      </c>
      <c r="BG871" s="7">
        <v>0</v>
      </c>
      <c r="BH871" s="7">
        <v>0</v>
      </c>
      <c r="BI871" s="4">
        <v>45657</v>
      </c>
      <c r="BJ871" s="4">
        <v>45652</v>
      </c>
      <c r="BK871" s="185">
        <f t="shared" ca="1" si="52"/>
        <v>-477</v>
      </c>
      <c r="BL871" s="31" t="s">
        <v>106</v>
      </c>
      <c r="BM871" s="3" t="s">
        <v>95</v>
      </c>
      <c r="BN871" s="3" t="s">
        <v>8413</v>
      </c>
      <c r="BO871" s="3" t="s">
        <v>8597</v>
      </c>
      <c r="BP871" s="3">
        <v>0</v>
      </c>
      <c r="BQ871" s="2" t="s">
        <v>4715</v>
      </c>
      <c r="BR871" s="4">
        <v>45275</v>
      </c>
      <c r="BS871" s="3" t="s">
        <v>8598</v>
      </c>
      <c r="BT871" s="4">
        <v>45275</v>
      </c>
      <c r="BU871" s="35" t="s">
        <v>7924</v>
      </c>
      <c r="BV871" s="10" t="s">
        <v>8599</v>
      </c>
      <c r="BW871" s="9" t="s">
        <v>113</v>
      </c>
      <c r="BX871" s="3" t="s">
        <v>114</v>
      </c>
      <c r="BY871" s="31" t="s">
        <v>103</v>
      </c>
      <c r="BZ871" s="2" t="s">
        <v>142</v>
      </c>
      <c r="CA871" s="3" t="s">
        <v>103</v>
      </c>
      <c r="CB871" s="3" t="s">
        <v>160</v>
      </c>
      <c r="CC871" s="9" t="s">
        <v>317</v>
      </c>
      <c r="CD871" s="34" t="s">
        <v>8600</v>
      </c>
      <c r="CE871" s="12">
        <v>45653</v>
      </c>
      <c r="CF871" s="175"/>
      <c r="CG871" s="175"/>
      <c r="CH871" s="182" t="s">
        <v>120</v>
      </c>
      <c r="CI871" s="182" t="s">
        <v>121</v>
      </c>
      <c r="CJ871" s="182" t="s">
        <v>99</v>
      </c>
      <c r="CK871" s="182" t="s">
        <v>122</v>
      </c>
    </row>
    <row r="872" spans="1:89" ht="72" x14ac:dyDescent="0.25">
      <c r="A872" s="140">
        <v>925</v>
      </c>
      <c r="B872" s="29" t="s">
        <v>8601</v>
      </c>
      <c r="C872" s="3" t="s">
        <v>8602</v>
      </c>
      <c r="D872" s="3" t="s">
        <v>89</v>
      </c>
      <c r="E872" s="4">
        <v>45266</v>
      </c>
      <c r="F872" s="2" t="s">
        <v>90</v>
      </c>
      <c r="G872" s="2" t="s">
        <v>91</v>
      </c>
      <c r="H872" s="11" t="s">
        <v>92</v>
      </c>
      <c r="I872" s="11" t="s">
        <v>93</v>
      </c>
      <c r="J872" s="52">
        <v>1014189865</v>
      </c>
      <c r="K872" s="13">
        <v>8</v>
      </c>
      <c r="L872" s="13" t="s">
        <v>94</v>
      </c>
      <c r="M872" s="3" t="s">
        <v>95</v>
      </c>
      <c r="N872" s="2" t="s">
        <v>8603</v>
      </c>
      <c r="O872" s="2" t="s">
        <v>97</v>
      </c>
      <c r="P872" s="2" t="s">
        <v>168</v>
      </c>
      <c r="Q872" s="3" t="s">
        <v>99</v>
      </c>
      <c r="R872" s="10" t="s">
        <v>100</v>
      </c>
      <c r="S872" s="10" t="s">
        <v>101</v>
      </c>
      <c r="T872" s="10">
        <v>80769053</v>
      </c>
      <c r="U872" s="11" t="s">
        <v>100</v>
      </c>
      <c r="V872" s="3" t="s">
        <v>103</v>
      </c>
      <c r="W872" s="3" t="s">
        <v>103</v>
      </c>
      <c r="X872" s="3" t="s">
        <v>103</v>
      </c>
      <c r="Y872" s="9" t="s">
        <v>104</v>
      </c>
      <c r="Z872" s="6">
        <v>87033965</v>
      </c>
      <c r="AA872" s="3" t="s">
        <v>103</v>
      </c>
      <c r="AB872" s="3" t="s">
        <v>103</v>
      </c>
      <c r="AC872" s="6">
        <v>6375000</v>
      </c>
      <c r="AD872" s="6">
        <v>6961500</v>
      </c>
      <c r="AE872" s="2" t="s">
        <v>8604</v>
      </c>
      <c r="AF872" s="2" t="s">
        <v>8605</v>
      </c>
      <c r="AG872" s="5">
        <v>2022011000068</v>
      </c>
      <c r="AH872" s="4">
        <v>45274</v>
      </c>
      <c r="AI872" s="4">
        <v>45275</v>
      </c>
      <c r="AJ872" s="3" t="s">
        <v>103</v>
      </c>
      <c r="AK872" s="3" t="s">
        <v>103</v>
      </c>
      <c r="AL872" s="5" t="s">
        <v>103</v>
      </c>
      <c r="AM872" s="3" t="s">
        <v>103</v>
      </c>
      <c r="AN872" s="4" t="s">
        <v>103</v>
      </c>
      <c r="AO872" s="27">
        <v>0</v>
      </c>
      <c r="AP872" s="3" t="s">
        <v>103</v>
      </c>
      <c r="AQ872" s="27">
        <v>0</v>
      </c>
      <c r="AR872" s="3" t="s">
        <v>103</v>
      </c>
      <c r="AS872" s="27">
        <v>0</v>
      </c>
      <c r="AT872" s="3" t="s">
        <v>103</v>
      </c>
      <c r="AU872" s="7">
        <v>0</v>
      </c>
      <c r="AV872" s="3" t="s">
        <v>103</v>
      </c>
      <c r="AW872" s="7">
        <v>0</v>
      </c>
      <c r="AX872" s="3" t="s">
        <v>103</v>
      </c>
      <c r="AY872" s="7">
        <v>0</v>
      </c>
      <c r="AZ872" s="3" t="s">
        <v>103</v>
      </c>
      <c r="BA872" s="3">
        <v>0</v>
      </c>
      <c r="BB872" s="3">
        <v>0</v>
      </c>
      <c r="BC872" s="3">
        <f t="shared" si="51"/>
        <v>-5</v>
      </c>
      <c r="BD872" s="8">
        <f t="shared" si="53"/>
        <v>87033965</v>
      </c>
      <c r="BE872" s="154">
        <f t="shared" si="54"/>
        <v>83538000</v>
      </c>
      <c r="BF872" s="7">
        <v>83538000</v>
      </c>
      <c r="BG872" s="7">
        <v>0</v>
      </c>
      <c r="BH872" s="7">
        <v>0</v>
      </c>
      <c r="BI872" s="4">
        <v>45657</v>
      </c>
      <c r="BJ872" s="4">
        <v>45652</v>
      </c>
      <c r="BK872" s="185">
        <f t="shared" ca="1" si="52"/>
        <v>-477</v>
      </c>
      <c r="BL872" s="31" t="s">
        <v>106</v>
      </c>
      <c r="BM872" s="3" t="s">
        <v>95</v>
      </c>
      <c r="BN872" s="3" t="s">
        <v>107</v>
      </c>
      <c r="BO872" s="3" t="s">
        <v>8606</v>
      </c>
      <c r="BP872" s="3">
        <v>0</v>
      </c>
      <c r="BQ872" s="2" t="s">
        <v>109</v>
      </c>
      <c r="BR872" s="4">
        <v>45275</v>
      </c>
      <c r="BS872" s="3" t="s">
        <v>8607</v>
      </c>
      <c r="BT872" s="4">
        <v>45275</v>
      </c>
      <c r="BU872" s="35" t="s">
        <v>7924</v>
      </c>
      <c r="BV872" s="10" t="s">
        <v>8599</v>
      </c>
      <c r="BW872" s="9" t="s">
        <v>113</v>
      </c>
      <c r="BX872" s="3" t="s">
        <v>114</v>
      </c>
      <c r="BY872" s="31" t="s">
        <v>103</v>
      </c>
      <c r="BZ872" s="11" t="s">
        <v>115</v>
      </c>
      <c r="CA872" s="11" t="s">
        <v>116</v>
      </c>
      <c r="CB872" s="3" t="s">
        <v>117</v>
      </c>
      <c r="CC872" s="16" t="s">
        <v>118</v>
      </c>
      <c r="CD872" s="34" t="s">
        <v>8608</v>
      </c>
      <c r="CE872" s="12">
        <v>45653</v>
      </c>
      <c r="CF872" s="175"/>
      <c r="CG872" s="175"/>
      <c r="CH872" s="182" t="s">
        <v>120</v>
      </c>
      <c r="CI872" s="182" t="s">
        <v>121</v>
      </c>
      <c r="CJ872" s="182" t="s">
        <v>99</v>
      </c>
      <c r="CK872" s="182" t="s">
        <v>122</v>
      </c>
    </row>
    <row r="873" spans="1:89" ht="72" x14ac:dyDescent="0.25">
      <c r="A873" s="140">
        <v>926</v>
      </c>
      <c r="B873" s="29" t="s">
        <v>8609</v>
      </c>
      <c r="C873" s="3" t="s">
        <v>8610</v>
      </c>
      <c r="D873" s="3" t="s">
        <v>89</v>
      </c>
      <c r="E873" s="4">
        <v>45266</v>
      </c>
      <c r="F873" s="2" t="s">
        <v>8611</v>
      </c>
      <c r="G873" s="2" t="s">
        <v>91</v>
      </c>
      <c r="H873" s="11" t="s">
        <v>92</v>
      </c>
      <c r="I873" s="11" t="s">
        <v>93</v>
      </c>
      <c r="J873" s="52">
        <v>52997066</v>
      </c>
      <c r="K873" s="13">
        <v>3</v>
      </c>
      <c r="L873" s="13" t="s">
        <v>94</v>
      </c>
      <c r="M873" s="3" t="s">
        <v>95</v>
      </c>
      <c r="N873" s="2" t="s">
        <v>8612</v>
      </c>
      <c r="O873" s="2" t="s">
        <v>97</v>
      </c>
      <c r="P873" s="2" t="s">
        <v>168</v>
      </c>
      <c r="Q873" s="3" t="s">
        <v>99</v>
      </c>
      <c r="R873" s="10" t="s">
        <v>100</v>
      </c>
      <c r="S873" s="10" t="s">
        <v>101</v>
      </c>
      <c r="T873" s="10">
        <v>80769053</v>
      </c>
      <c r="U873" s="11" t="s">
        <v>100</v>
      </c>
      <c r="V873" s="3" t="s">
        <v>103</v>
      </c>
      <c r="W873" s="3" t="s">
        <v>103</v>
      </c>
      <c r="X873" s="3" t="s">
        <v>103</v>
      </c>
      <c r="Y873" s="9" t="s">
        <v>104</v>
      </c>
      <c r="Z873" s="6">
        <v>129015046</v>
      </c>
      <c r="AA873" s="3" t="s">
        <v>103</v>
      </c>
      <c r="AB873" s="3" t="s">
        <v>103</v>
      </c>
      <c r="AC873" s="14">
        <v>9450000</v>
      </c>
      <c r="AD873" s="6">
        <v>10319400</v>
      </c>
      <c r="AE873" s="2" t="s">
        <v>8613</v>
      </c>
      <c r="AF873" s="2" t="s">
        <v>8614</v>
      </c>
      <c r="AG873" s="5">
        <v>2022011000068</v>
      </c>
      <c r="AH873" s="4">
        <v>45274</v>
      </c>
      <c r="AI873" s="4">
        <v>45275</v>
      </c>
      <c r="AJ873" s="3" t="s">
        <v>103</v>
      </c>
      <c r="AK873" s="3" t="s">
        <v>103</v>
      </c>
      <c r="AL873" s="5" t="s">
        <v>103</v>
      </c>
      <c r="AM873" s="3" t="s">
        <v>103</v>
      </c>
      <c r="AN873" s="4" t="s">
        <v>103</v>
      </c>
      <c r="AO873" s="27">
        <v>0</v>
      </c>
      <c r="AP873" s="3" t="s">
        <v>103</v>
      </c>
      <c r="AQ873" s="27">
        <v>0</v>
      </c>
      <c r="AR873" s="3" t="s">
        <v>103</v>
      </c>
      <c r="AS873" s="27">
        <v>0</v>
      </c>
      <c r="AT873" s="3" t="s">
        <v>103</v>
      </c>
      <c r="AU873" s="7">
        <v>0</v>
      </c>
      <c r="AV873" s="3" t="s">
        <v>103</v>
      </c>
      <c r="AW873" s="7">
        <v>0</v>
      </c>
      <c r="AX873" s="3" t="s">
        <v>103</v>
      </c>
      <c r="AY873" s="7">
        <v>0</v>
      </c>
      <c r="AZ873" s="3" t="s">
        <v>103</v>
      </c>
      <c r="BA873" s="3">
        <v>0</v>
      </c>
      <c r="BB873" s="3">
        <v>0</v>
      </c>
      <c r="BC873" s="3">
        <f t="shared" si="51"/>
        <v>-5</v>
      </c>
      <c r="BD873" s="8">
        <f t="shared" si="53"/>
        <v>129015046</v>
      </c>
      <c r="BE873" s="154">
        <f t="shared" si="54"/>
        <v>123832800</v>
      </c>
      <c r="BF873" s="7">
        <v>123832800</v>
      </c>
      <c r="BG873" s="7">
        <v>0</v>
      </c>
      <c r="BH873" s="7">
        <v>0</v>
      </c>
      <c r="BI873" s="4">
        <v>45657</v>
      </c>
      <c r="BJ873" s="4">
        <v>45652</v>
      </c>
      <c r="BK873" s="185">
        <f t="shared" ca="1" si="52"/>
        <v>-477</v>
      </c>
      <c r="BL873" s="31" t="s">
        <v>106</v>
      </c>
      <c r="BM873" s="3" t="s">
        <v>95</v>
      </c>
      <c r="BN873" s="3" t="s">
        <v>107</v>
      </c>
      <c r="BO873" s="3" t="s">
        <v>8615</v>
      </c>
      <c r="BP873" s="3">
        <v>0</v>
      </c>
      <c r="BQ873" s="2" t="s">
        <v>158</v>
      </c>
      <c r="BR873" s="4">
        <v>45275</v>
      </c>
      <c r="BS873" s="3" t="s">
        <v>8616</v>
      </c>
      <c r="BT873" s="4">
        <v>45275</v>
      </c>
      <c r="BU873" s="35" t="s">
        <v>7924</v>
      </c>
      <c r="BV873" s="10" t="s">
        <v>8599</v>
      </c>
      <c r="BW873" s="9" t="s">
        <v>113</v>
      </c>
      <c r="BX873" s="3" t="s">
        <v>114</v>
      </c>
      <c r="BY873" s="31" t="s">
        <v>103</v>
      </c>
      <c r="BZ873" s="2" t="s">
        <v>142</v>
      </c>
      <c r="CA873" s="3" t="s">
        <v>103</v>
      </c>
      <c r="CB873" s="11" t="s">
        <v>117</v>
      </c>
      <c r="CC873" s="70" t="s">
        <v>152</v>
      </c>
      <c r="CD873" s="34" t="s">
        <v>8617</v>
      </c>
      <c r="CE873" s="12">
        <v>45653</v>
      </c>
      <c r="CF873" s="175"/>
      <c r="CG873" s="175"/>
      <c r="CH873" s="182" t="s">
        <v>120</v>
      </c>
      <c r="CI873" s="182" t="s">
        <v>121</v>
      </c>
      <c r="CJ873" s="182" t="s">
        <v>99</v>
      </c>
      <c r="CK873" s="182" t="s">
        <v>122</v>
      </c>
    </row>
    <row r="874" spans="1:89" ht="72" x14ac:dyDescent="0.25">
      <c r="A874" s="140">
        <v>927</v>
      </c>
      <c r="B874" s="29" t="s">
        <v>8618</v>
      </c>
      <c r="C874" s="3" t="s">
        <v>8619</v>
      </c>
      <c r="D874" s="3" t="s">
        <v>89</v>
      </c>
      <c r="E874" s="4">
        <v>45266</v>
      </c>
      <c r="F874" s="11" t="s">
        <v>350</v>
      </c>
      <c r="G874" s="2" t="s">
        <v>91</v>
      </c>
      <c r="H874" s="11" t="s">
        <v>92</v>
      </c>
      <c r="I874" s="11" t="s">
        <v>93</v>
      </c>
      <c r="J874" s="52">
        <v>1016016724</v>
      </c>
      <c r="K874" s="13">
        <v>3</v>
      </c>
      <c r="L874" s="13" t="s">
        <v>94</v>
      </c>
      <c r="M874" s="3" t="s">
        <v>95</v>
      </c>
      <c r="N874" s="2" t="s">
        <v>8612</v>
      </c>
      <c r="O874" s="2" t="s">
        <v>97</v>
      </c>
      <c r="P874" s="2" t="s">
        <v>168</v>
      </c>
      <c r="Q874" s="3" t="s">
        <v>99</v>
      </c>
      <c r="R874" s="10" t="s">
        <v>100</v>
      </c>
      <c r="S874" s="10" t="s">
        <v>101</v>
      </c>
      <c r="T874" s="10">
        <v>80769053</v>
      </c>
      <c r="U874" s="11" t="s">
        <v>100</v>
      </c>
      <c r="V874" s="3" t="s">
        <v>103</v>
      </c>
      <c r="W874" s="3" t="s">
        <v>103</v>
      </c>
      <c r="X874" s="3" t="s">
        <v>103</v>
      </c>
      <c r="Y874" s="9" t="s">
        <v>104</v>
      </c>
      <c r="Z874" s="6">
        <v>129015046</v>
      </c>
      <c r="AA874" s="3" t="s">
        <v>103</v>
      </c>
      <c r="AB874" s="3" t="s">
        <v>103</v>
      </c>
      <c r="AC874" s="14">
        <v>9450000</v>
      </c>
      <c r="AD874" s="6">
        <v>10319400</v>
      </c>
      <c r="AE874" s="2" t="s">
        <v>8620</v>
      </c>
      <c r="AF874" s="2" t="s">
        <v>8621</v>
      </c>
      <c r="AG874" s="5">
        <v>2022011000068</v>
      </c>
      <c r="AH874" s="4">
        <v>45274</v>
      </c>
      <c r="AI874" s="4">
        <v>45275</v>
      </c>
      <c r="AJ874" s="3" t="s">
        <v>103</v>
      </c>
      <c r="AK874" s="3" t="s">
        <v>103</v>
      </c>
      <c r="AL874" s="5" t="s">
        <v>103</v>
      </c>
      <c r="AM874" s="3" t="s">
        <v>103</v>
      </c>
      <c r="AN874" s="4" t="s">
        <v>103</v>
      </c>
      <c r="AO874" s="27">
        <v>0</v>
      </c>
      <c r="AP874" s="3" t="s">
        <v>103</v>
      </c>
      <c r="AQ874" s="27">
        <v>0</v>
      </c>
      <c r="AR874" s="3" t="s">
        <v>103</v>
      </c>
      <c r="AS874" s="27">
        <v>0</v>
      </c>
      <c r="AT874" s="3" t="s">
        <v>103</v>
      </c>
      <c r="AU874" s="7">
        <v>0</v>
      </c>
      <c r="AV874" s="3" t="s">
        <v>103</v>
      </c>
      <c r="AW874" s="7">
        <v>0</v>
      </c>
      <c r="AX874" s="3" t="s">
        <v>103</v>
      </c>
      <c r="AY874" s="7">
        <v>0</v>
      </c>
      <c r="AZ874" s="3" t="s">
        <v>103</v>
      </c>
      <c r="BA874" s="3">
        <v>0</v>
      </c>
      <c r="BB874" s="3">
        <v>0</v>
      </c>
      <c r="BC874" s="3">
        <f t="shared" si="51"/>
        <v>-5</v>
      </c>
      <c r="BD874" s="8">
        <f t="shared" si="53"/>
        <v>129015046</v>
      </c>
      <c r="BE874" s="154">
        <f t="shared" si="54"/>
        <v>123832800</v>
      </c>
      <c r="BF874" s="7">
        <v>123832800</v>
      </c>
      <c r="BG874" s="7">
        <v>0</v>
      </c>
      <c r="BH874" s="7">
        <v>0</v>
      </c>
      <c r="BI874" s="4">
        <v>45657</v>
      </c>
      <c r="BJ874" s="4">
        <v>45652</v>
      </c>
      <c r="BK874" s="185">
        <f t="shared" ca="1" si="52"/>
        <v>-477</v>
      </c>
      <c r="BL874" s="31" t="s">
        <v>106</v>
      </c>
      <c r="BM874" s="3" t="s">
        <v>95</v>
      </c>
      <c r="BN874" s="3" t="s">
        <v>107</v>
      </c>
      <c r="BO874" s="3" t="s">
        <v>8622</v>
      </c>
      <c r="BP874" s="3">
        <v>0</v>
      </c>
      <c r="BQ874" s="2" t="s">
        <v>158</v>
      </c>
      <c r="BR874" s="4">
        <v>45274</v>
      </c>
      <c r="BS874" s="3" t="s">
        <v>8616</v>
      </c>
      <c r="BT874" s="4">
        <v>45275</v>
      </c>
      <c r="BU874" s="35" t="s">
        <v>7924</v>
      </c>
      <c r="BV874" s="10" t="s">
        <v>8599</v>
      </c>
      <c r="BW874" s="9" t="s">
        <v>113</v>
      </c>
      <c r="BX874" s="3" t="s">
        <v>114</v>
      </c>
      <c r="BY874" s="31" t="s">
        <v>103</v>
      </c>
      <c r="BZ874" s="2" t="s">
        <v>142</v>
      </c>
      <c r="CA874" s="3" t="s">
        <v>103</v>
      </c>
      <c r="CB874" s="3" t="s">
        <v>160</v>
      </c>
      <c r="CC874" s="11" t="s">
        <v>355</v>
      </c>
      <c r="CD874" s="34" t="s">
        <v>8623</v>
      </c>
      <c r="CE874" s="12">
        <v>45653</v>
      </c>
      <c r="CF874" s="175"/>
      <c r="CG874" s="175"/>
      <c r="CH874" s="182" t="s">
        <v>120</v>
      </c>
      <c r="CI874" s="182" t="s">
        <v>121</v>
      </c>
      <c r="CJ874" s="182" t="s">
        <v>99</v>
      </c>
      <c r="CK874" s="182" t="s">
        <v>122</v>
      </c>
    </row>
    <row r="875" spans="1:89" ht="72" x14ac:dyDescent="0.25">
      <c r="A875" s="140">
        <v>928</v>
      </c>
      <c r="B875" s="29" t="s">
        <v>8624</v>
      </c>
      <c r="C875" s="3" t="s">
        <v>8625</v>
      </c>
      <c r="D875" s="3" t="s">
        <v>89</v>
      </c>
      <c r="E875" s="4">
        <v>45266</v>
      </c>
      <c r="F875" s="2" t="s">
        <v>156</v>
      </c>
      <c r="G875" s="2" t="s">
        <v>91</v>
      </c>
      <c r="H875" s="11" t="s">
        <v>92</v>
      </c>
      <c r="I875" s="11" t="s">
        <v>93</v>
      </c>
      <c r="J875" s="52">
        <v>79938281</v>
      </c>
      <c r="K875" s="13">
        <v>7</v>
      </c>
      <c r="L875" s="13" t="s">
        <v>94</v>
      </c>
      <c r="M875" s="3" t="s">
        <v>95</v>
      </c>
      <c r="N875" s="2" t="s">
        <v>139</v>
      </c>
      <c r="O875" s="2" t="s">
        <v>97</v>
      </c>
      <c r="P875" s="2" t="s">
        <v>168</v>
      </c>
      <c r="Q875" s="3" t="s">
        <v>99</v>
      </c>
      <c r="R875" s="10" t="s">
        <v>100</v>
      </c>
      <c r="S875" s="10" t="s">
        <v>101</v>
      </c>
      <c r="T875" s="10">
        <v>80769053</v>
      </c>
      <c r="U875" s="11" t="s">
        <v>100</v>
      </c>
      <c r="V875" s="3" t="s">
        <v>103</v>
      </c>
      <c r="W875" s="3" t="s">
        <v>103</v>
      </c>
      <c r="X875" s="3" t="s">
        <v>103</v>
      </c>
      <c r="Y875" s="9" t="s">
        <v>104</v>
      </c>
      <c r="Z875" s="6">
        <v>121847551</v>
      </c>
      <c r="AA875" s="3" t="s">
        <v>103</v>
      </c>
      <c r="AB875" s="3" t="s">
        <v>103</v>
      </c>
      <c r="AC875" s="14">
        <v>8925000</v>
      </c>
      <c r="AD875" s="6">
        <v>9746100</v>
      </c>
      <c r="AE875" s="2" t="s">
        <v>8626</v>
      </c>
      <c r="AF875" s="2" t="s">
        <v>8627</v>
      </c>
      <c r="AG875" s="5">
        <v>2022011000068</v>
      </c>
      <c r="AH875" s="4">
        <v>45274</v>
      </c>
      <c r="AI875" s="4">
        <v>45275</v>
      </c>
      <c r="AJ875" s="3" t="s">
        <v>103</v>
      </c>
      <c r="AK875" s="3" t="s">
        <v>103</v>
      </c>
      <c r="AL875" s="5" t="s">
        <v>103</v>
      </c>
      <c r="AM875" s="3" t="s">
        <v>103</v>
      </c>
      <c r="AN875" s="4" t="s">
        <v>103</v>
      </c>
      <c r="AO875" s="27">
        <v>0</v>
      </c>
      <c r="AP875" s="3" t="s">
        <v>103</v>
      </c>
      <c r="AQ875" s="27">
        <v>0</v>
      </c>
      <c r="AR875" s="3" t="s">
        <v>103</v>
      </c>
      <c r="AS875" s="27">
        <v>0</v>
      </c>
      <c r="AT875" s="3" t="s">
        <v>103</v>
      </c>
      <c r="AU875" s="7">
        <v>0</v>
      </c>
      <c r="AV875" s="3" t="s">
        <v>103</v>
      </c>
      <c r="AW875" s="7">
        <v>0</v>
      </c>
      <c r="AX875" s="3" t="s">
        <v>103</v>
      </c>
      <c r="AY875" s="7">
        <v>0</v>
      </c>
      <c r="AZ875" s="3" t="s">
        <v>103</v>
      </c>
      <c r="BA875" s="3">
        <v>0</v>
      </c>
      <c r="BB875" s="3">
        <v>0</v>
      </c>
      <c r="BC875" s="3">
        <f t="shared" si="51"/>
        <v>-5</v>
      </c>
      <c r="BD875" s="8">
        <f t="shared" si="53"/>
        <v>121847551</v>
      </c>
      <c r="BE875" s="154">
        <f t="shared" si="54"/>
        <v>116953200</v>
      </c>
      <c r="BF875" s="7">
        <v>116953200</v>
      </c>
      <c r="BG875" s="7">
        <v>0</v>
      </c>
      <c r="BH875" s="7">
        <v>0</v>
      </c>
      <c r="BI875" s="4">
        <v>45657</v>
      </c>
      <c r="BJ875" s="4">
        <v>45652</v>
      </c>
      <c r="BK875" s="185">
        <f t="shared" ca="1" si="52"/>
        <v>-477</v>
      </c>
      <c r="BL875" s="31" t="s">
        <v>106</v>
      </c>
      <c r="BM875" s="3" t="s">
        <v>95</v>
      </c>
      <c r="BN875" s="3" t="s">
        <v>107</v>
      </c>
      <c r="BO875" s="3" t="s">
        <v>8628</v>
      </c>
      <c r="BP875" s="3">
        <v>0</v>
      </c>
      <c r="BQ875" s="2" t="s">
        <v>158</v>
      </c>
      <c r="BR875" s="4">
        <v>45274</v>
      </c>
      <c r="BS875" s="3" t="s">
        <v>8616</v>
      </c>
      <c r="BT875" s="4">
        <v>45275</v>
      </c>
      <c r="BU875" s="35" t="s">
        <v>7924</v>
      </c>
      <c r="BV875" s="10" t="s">
        <v>8599</v>
      </c>
      <c r="BW875" s="9" t="s">
        <v>113</v>
      </c>
      <c r="BX875" s="3" t="s">
        <v>114</v>
      </c>
      <c r="BY875" s="31" t="s">
        <v>103</v>
      </c>
      <c r="BZ875" s="2" t="s">
        <v>142</v>
      </c>
      <c r="CA875" s="3" t="s">
        <v>103</v>
      </c>
      <c r="CB875" s="3" t="s">
        <v>160</v>
      </c>
      <c r="CC875" s="16" t="s">
        <v>161</v>
      </c>
      <c r="CD875" s="34" t="s">
        <v>8629</v>
      </c>
      <c r="CE875" s="12">
        <v>45653</v>
      </c>
      <c r="CF875" s="175"/>
      <c r="CG875" s="175"/>
      <c r="CH875" s="182" t="s">
        <v>120</v>
      </c>
      <c r="CI875" s="182" t="s">
        <v>121</v>
      </c>
      <c r="CJ875" s="182" t="s">
        <v>99</v>
      </c>
      <c r="CK875" s="182" t="s">
        <v>122</v>
      </c>
    </row>
    <row r="876" spans="1:89" ht="72" x14ac:dyDescent="0.25">
      <c r="A876" s="140">
        <v>929</v>
      </c>
      <c r="B876" s="29" t="s">
        <v>8630</v>
      </c>
      <c r="C876" s="3" t="s">
        <v>8631</v>
      </c>
      <c r="D876" s="3" t="s">
        <v>89</v>
      </c>
      <c r="E876" s="4">
        <v>45266</v>
      </c>
      <c r="F876" s="2" t="s">
        <v>304</v>
      </c>
      <c r="G876" s="2" t="s">
        <v>91</v>
      </c>
      <c r="H876" s="11" t="s">
        <v>92</v>
      </c>
      <c r="I876" s="11" t="s">
        <v>93</v>
      </c>
      <c r="J876" s="52">
        <v>1118815051</v>
      </c>
      <c r="K876" s="13">
        <v>3</v>
      </c>
      <c r="L876" s="13" t="s">
        <v>94</v>
      </c>
      <c r="M876" s="3" t="s">
        <v>95</v>
      </c>
      <c r="N876" s="2" t="s">
        <v>305</v>
      </c>
      <c r="O876" s="2" t="s">
        <v>97</v>
      </c>
      <c r="P876" s="2" t="s">
        <v>168</v>
      </c>
      <c r="Q876" s="3" t="s">
        <v>99</v>
      </c>
      <c r="R876" s="10" t="s">
        <v>100</v>
      </c>
      <c r="S876" s="10" t="s">
        <v>101</v>
      </c>
      <c r="T876" s="10">
        <v>80769053</v>
      </c>
      <c r="U876" s="11" t="s">
        <v>100</v>
      </c>
      <c r="V876" s="3" t="s">
        <v>103</v>
      </c>
      <c r="W876" s="3" t="s">
        <v>103</v>
      </c>
      <c r="X876" s="3" t="s">
        <v>103</v>
      </c>
      <c r="Y876" s="9" t="s">
        <v>104</v>
      </c>
      <c r="Z876" s="6">
        <v>121847551</v>
      </c>
      <c r="AA876" s="3" t="s">
        <v>103</v>
      </c>
      <c r="AB876" s="3" t="s">
        <v>103</v>
      </c>
      <c r="AC876" s="14">
        <v>8925000</v>
      </c>
      <c r="AD876" s="6">
        <v>9746100</v>
      </c>
      <c r="AE876" s="2" t="s">
        <v>8632</v>
      </c>
      <c r="AF876" s="2" t="s">
        <v>8633</v>
      </c>
      <c r="AG876" s="5">
        <v>2022011000068</v>
      </c>
      <c r="AH876" s="4">
        <v>45274</v>
      </c>
      <c r="AI876" s="4">
        <v>45275</v>
      </c>
      <c r="AJ876" s="3" t="s">
        <v>103</v>
      </c>
      <c r="AK876" s="3" t="s">
        <v>103</v>
      </c>
      <c r="AL876" s="5" t="s">
        <v>103</v>
      </c>
      <c r="AM876" s="3" t="s">
        <v>103</v>
      </c>
      <c r="AN876" s="4" t="s">
        <v>103</v>
      </c>
      <c r="AO876" s="27">
        <v>0</v>
      </c>
      <c r="AP876" s="3" t="s">
        <v>103</v>
      </c>
      <c r="AQ876" s="27">
        <v>0</v>
      </c>
      <c r="AR876" s="3" t="s">
        <v>103</v>
      </c>
      <c r="AS876" s="27">
        <v>0</v>
      </c>
      <c r="AT876" s="3" t="s">
        <v>103</v>
      </c>
      <c r="AU876" s="7">
        <v>0</v>
      </c>
      <c r="AV876" s="3" t="s">
        <v>103</v>
      </c>
      <c r="AW876" s="7">
        <v>0</v>
      </c>
      <c r="AX876" s="3" t="s">
        <v>103</v>
      </c>
      <c r="AY876" s="7">
        <v>0</v>
      </c>
      <c r="AZ876" s="3" t="s">
        <v>103</v>
      </c>
      <c r="BA876" s="3">
        <v>0</v>
      </c>
      <c r="BB876" s="3">
        <v>0</v>
      </c>
      <c r="BC876" s="3">
        <f t="shared" si="51"/>
        <v>-5</v>
      </c>
      <c r="BD876" s="8">
        <f t="shared" si="53"/>
        <v>121847551</v>
      </c>
      <c r="BE876" s="154">
        <f t="shared" si="54"/>
        <v>116953200</v>
      </c>
      <c r="BF876" s="7">
        <v>116953200</v>
      </c>
      <c r="BG876" s="7">
        <v>0</v>
      </c>
      <c r="BH876" s="7">
        <v>0</v>
      </c>
      <c r="BI876" s="4">
        <v>45657</v>
      </c>
      <c r="BJ876" s="4">
        <v>45652</v>
      </c>
      <c r="BK876" s="185">
        <f t="shared" ca="1" si="52"/>
        <v>-477</v>
      </c>
      <c r="BL876" s="31" t="s">
        <v>106</v>
      </c>
      <c r="BM876" s="3" t="s">
        <v>95</v>
      </c>
      <c r="BN876" s="3" t="s">
        <v>107</v>
      </c>
      <c r="BO876" s="3" t="s">
        <v>8634</v>
      </c>
      <c r="BP876" s="3">
        <v>0</v>
      </c>
      <c r="BQ876" s="2" t="s">
        <v>109</v>
      </c>
      <c r="BR876" s="4">
        <v>45275</v>
      </c>
      <c r="BS876" s="3" t="s">
        <v>8616</v>
      </c>
      <c r="BT876" s="4">
        <v>45275</v>
      </c>
      <c r="BU876" s="35" t="s">
        <v>7924</v>
      </c>
      <c r="BV876" s="10" t="s">
        <v>8599</v>
      </c>
      <c r="BW876" s="9" t="s">
        <v>113</v>
      </c>
      <c r="BX876" s="3" t="s">
        <v>114</v>
      </c>
      <c r="BY876" s="31" t="s">
        <v>103</v>
      </c>
      <c r="BZ876" s="2" t="s">
        <v>142</v>
      </c>
      <c r="CA876" s="3" t="s">
        <v>103</v>
      </c>
      <c r="CB876" s="3" t="s">
        <v>160</v>
      </c>
      <c r="CC876" s="11" t="s">
        <v>309</v>
      </c>
      <c r="CD876" s="34" t="s">
        <v>8635</v>
      </c>
      <c r="CE876" s="12">
        <v>45653</v>
      </c>
      <c r="CF876" s="175"/>
      <c r="CG876" s="175"/>
      <c r="CH876" s="182" t="s">
        <v>120</v>
      </c>
      <c r="CI876" s="182" t="s">
        <v>121</v>
      </c>
      <c r="CJ876" s="182" t="s">
        <v>99</v>
      </c>
      <c r="CK876" s="182" t="s">
        <v>122</v>
      </c>
    </row>
    <row r="877" spans="1:89" ht="72" x14ac:dyDescent="0.25">
      <c r="A877" s="140">
        <v>930</v>
      </c>
      <c r="B877" s="29" t="s">
        <v>8636</v>
      </c>
      <c r="C877" s="3" t="s">
        <v>8637</v>
      </c>
      <c r="D877" s="3" t="s">
        <v>89</v>
      </c>
      <c r="E877" s="4">
        <v>45266</v>
      </c>
      <c r="F877" s="2" t="s">
        <v>406</v>
      </c>
      <c r="G877" s="2" t="s">
        <v>91</v>
      </c>
      <c r="H877" s="11" t="s">
        <v>92</v>
      </c>
      <c r="I877" s="11" t="s">
        <v>93</v>
      </c>
      <c r="J877" s="52">
        <v>1143344862</v>
      </c>
      <c r="K877" s="13">
        <v>9</v>
      </c>
      <c r="L877" s="13" t="s">
        <v>94</v>
      </c>
      <c r="M877" s="3" t="s">
        <v>95</v>
      </c>
      <c r="N877" s="2" t="s">
        <v>139</v>
      </c>
      <c r="O877" s="2" t="s">
        <v>97</v>
      </c>
      <c r="P877" s="2" t="s">
        <v>168</v>
      </c>
      <c r="Q877" s="3" t="s">
        <v>99</v>
      </c>
      <c r="R877" s="10" t="s">
        <v>100</v>
      </c>
      <c r="S877" s="10" t="s">
        <v>101</v>
      </c>
      <c r="T877" s="10">
        <v>80769053</v>
      </c>
      <c r="U877" s="11" t="s">
        <v>100</v>
      </c>
      <c r="V877" s="3" t="s">
        <v>103</v>
      </c>
      <c r="W877" s="3" t="s">
        <v>103</v>
      </c>
      <c r="X877" s="3" t="s">
        <v>103</v>
      </c>
      <c r="Y877" s="9" t="s">
        <v>104</v>
      </c>
      <c r="Z877" s="6">
        <v>121847551</v>
      </c>
      <c r="AA877" s="3" t="s">
        <v>103</v>
      </c>
      <c r="AB877" s="3" t="s">
        <v>103</v>
      </c>
      <c r="AC877" s="14">
        <v>8925000</v>
      </c>
      <c r="AD877" s="6">
        <v>9746100</v>
      </c>
      <c r="AE877" s="2" t="s">
        <v>8638</v>
      </c>
      <c r="AF877" s="2" t="s">
        <v>8639</v>
      </c>
      <c r="AG877" s="5">
        <v>2022011000068</v>
      </c>
      <c r="AH877" s="4">
        <v>45274</v>
      </c>
      <c r="AI877" s="4">
        <v>45275</v>
      </c>
      <c r="AJ877" s="3" t="s">
        <v>103</v>
      </c>
      <c r="AK877" s="3" t="s">
        <v>103</v>
      </c>
      <c r="AL877" s="5" t="s">
        <v>103</v>
      </c>
      <c r="AM877" s="3" t="s">
        <v>103</v>
      </c>
      <c r="AN877" s="4" t="s">
        <v>103</v>
      </c>
      <c r="AO877" s="27">
        <v>0</v>
      </c>
      <c r="AP877" s="3" t="s">
        <v>103</v>
      </c>
      <c r="AQ877" s="27">
        <v>0</v>
      </c>
      <c r="AR877" s="3" t="s">
        <v>103</v>
      </c>
      <c r="AS877" s="27">
        <v>0</v>
      </c>
      <c r="AT877" s="3" t="s">
        <v>103</v>
      </c>
      <c r="AU877" s="7">
        <v>0</v>
      </c>
      <c r="AV877" s="3" t="s">
        <v>103</v>
      </c>
      <c r="AW877" s="7">
        <v>0</v>
      </c>
      <c r="AX877" s="3" t="s">
        <v>103</v>
      </c>
      <c r="AY877" s="7">
        <v>0</v>
      </c>
      <c r="AZ877" s="3" t="s">
        <v>103</v>
      </c>
      <c r="BA877" s="3">
        <v>0</v>
      </c>
      <c r="BB877" s="3">
        <v>0</v>
      </c>
      <c r="BC877" s="3">
        <f t="shared" si="51"/>
        <v>-5</v>
      </c>
      <c r="BD877" s="8">
        <f t="shared" si="53"/>
        <v>121847551</v>
      </c>
      <c r="BE877" s="154">
        <f t="shared" si="54"/>
        <v>116953200</v>
      </c>
      <c r="BF877" s="7">
        <v>116953200</v>
      </c>
      <c r="BG877" s="7">
        <v>0</v>
      </c>
      <c r="BH877" s="7">
        <v>0</v>
      </c>
      <c r="BI877" s="4">
        <v>45657</v>
      </c>
      <c r="BJ877" s="4">
        <v>45652</v>
      </c>
      <c r="BK877" s="185">
        <f t="shared" ca="1" si="52"/>
        <v>-477</v>
      </c>
      <c r="BL877" s="31" t="s">
        <v>106</v>
      </c>
      <c r="BM877" s="3" t="s">
        <v>95</v>
      </c>
      <c r="BN877" s="3" t="s">
        <v>107</v>
      </c>
      <c r="BO877" s="3" t="s">
        <v>8640</v>
      </c>
      <c r="BP877" s="3">
        <v>1</v>
      </c>
      <c r="BQ877" s="2" t="s">
        <v>109</v>
      </c>
      <c r="BR877" s="4">
        <v>45275</v>
      </c>
      <c r="BS877" s="3" t="s">
        <v>8641</v>
      </c>
      <c r="BT877" s="4">
        <v>45275</v>
      </c>
      <c r="BU877" s="35" t="s">
        <v>7924</v>
      </c>
      <c r="BV877" s="10" t="s">
        <v>8599</v>
      </c>
      <c r="BW877" s="9" t="s">
        <v>113</v>
      </c>
      <c r="BX877" s="3" t="s">
        <v>114</v>
      </c>
      <c r="BY877" s="31" t="s">
        <v>103</v>
      </c>
      <c r="BZ877" s="2" t="s">
        <v>142</v>
      </c>
      <c r="CA877" s="3" t="s">
        <v>103</v>
      </c>
      <c r="CB877" s="3" t="s">
        <v>117</v>
      </c>
      <c r="CC877" s="11" t="s">
        <v>410</v>
      </c>
      <c r="CD877" s="34" t="s">
        <v>8642</v>
      </c>
      <c r="CE877" s="12">
        <v>45653</v>
      </c>
      <c r="CF877" s="175"/>
      <c r="CG877" s="175"/>
      <c r="CH877" s="182" t="s">
        <v>120</v>
      </c>
      <c r="CI877" s="182" t="s">
        <v>121</v>
      </c>
      <c r="CJ877" s="182" t="s">
        <v>99</v>
      </c>
      <c r="CK877" s="182" t="s">
        <v>122</v>
      </c>
    </row>
    <row r="878" spans="1:89" ht="72" x14ac:dyDescent="0.25">
      <c r="A878" s="140">
        <v>931</v>
      </c>
      <c r="B878" s="29" t="s">
        <v>8643</v>
      </c>
      <c r="C878" s="3" t="s">
        <v>8644</v>
      </c>
      <c r="D878" s="3" t="s">
        <v>89</v>
      </c>
      <c r="E878" s="4">
        <v>45266</v>
      </c>
      <c r="F878" s="2" t="s">
        <v>4510</v>
      </c>
      <c r="G878" s="2" t="s">
        <v>91</v>
      </c>
      <c r="H878" s="11" t="s">
        <v>92</v>
      </c>
      <c r="I878" s="11" t="s">
        <v>93</v>
      </c>
      <c r="J878" s="52">
        <v>52517781</v>
      </c>
      <c r="K878" s="13">
        <v>3</v>
      </c>
      <c r="L878" s="9" t="s">
        <v>94</v>
      </c>
      <c r="M878" s="3" t="s">
        <v>95</v>
      </c>
      <c r="N878" s="2" t="s">
        <v>305</v>
      </c>
      <c r="O878" s="2" t="s">
        <v>97</v>
      </c>
      <c r="P878" s="2" t="s">
        <v>168</v>
      </c>
      <c r="Q878" s="3" t="s">
        <v>99</v>
      </c>
      <c r="R878" s="10" t="s">
        <v>100</v>
      </c>
      <c r="S878" s="10" t="s">
        <v>101</v>
      </c>
      <c r="T878" s="10">
        <v>80769053</v>
      </c>
      <c r="U878" s="11" t="s">
        <v>100</v>
      </c>
      <c r="V878" s="3" t="s">
        <v>103</v>
      </c>
      <c r="W878" s="3" t="s">
        <v>103</v>
      </c>
      <c r="X878" s="3" t="s">
        <v>103</v>
      </c>
      <c r="Y878" s="9" t="s">
        <v>104</v>
      </c>
      <c r="Z878" s="6">
        <v>121847551</v>
      </c>
      <c r="AA878" s="3" t="s">
        <v>103</v>
      </c>
      <c r="AB878" s="3" t="s">
        <v>103</v>
      </c>
      <c r="AC878" s="14">
        <v>8925000</v>
      </c>
      <c r="AD878" s="6">
        <v>9746100</v>
      </c>
      <c r="AE878" s="2" t="s">
        <v>8645</v>
      </c>
      <c r="AF878" s="2" t="s">
        <v>8646</v>
      </c>
      <c r="AG878" s="5">
        <v>2022011000068</v>
      </c>
      <c r="AH878" s="4">
        <v>45274</v>
      </c>
      <c r="AI878" s="4">
        <v>45275</v>
      </c>
      <c r="AJ878" s="3" t="s">
        <v>103</v>
      </c>
      <c r="AK878" s="3" t="s">
        <v>103</v>
      </c>
      <c r="AL878" s="5" t="s">
        <v>103</v>
      </c>
      <c r="AM878" s="3" t="s">
        <v>103</v>
      </c>
      <c r="AN878" s="4" t="s">
        <v>103</v>
      </c>
      <c r="AO878" s="27">
        <v>0</v>
      </c>
      <c r="AP878" s="3" t="s">
        <v>103</v>
      </c>
      <c r="AQ878" s="27">
        <v>0</v>
      </c>
      <c r="AR878" s="3" t="s">
        <v>103</v>
      </c>
      <c r="AS878" s="27">
        <v>0</v>
      </c>
      <c r="AT878" s="3" t="s">
        <v>103</v>
      </c>
      <c r="AU878" s="7">
        <v>0</v>
      </c>
      <c r="AV878" s="3" t="s">
        <v>103</v>
      </c>
      <c r="AW878" s="7">
        <v>0</v>
      </c>
      <c r="AX878" s="3" t="s">
        <v>103</v>
      </c>
      <c r="AY878" s="7">
        <v>0</v>
      </c>
      <c r="AZ878" s="3" t="s">
        <v>103</v>
      </c>
      <c r="BA878" s="3">
        <v>0</v>
      </c>
      <c r="BB878" s="3">
        <v>0</v>
      </c>
      <c r="BC878" s="3">
        <f t="shared" si="51"/>
        <v>-293</v>
      </c>
      <c r="BD878" s="8">
        <f t="shared" si="53"/>
        <v>121847551</v>
      </c>
      <c r="BE878" s="154">
        <f t="shared" si="54"/>
        <v>116953200</v>
      </c>
      <c r="BF878" s="7">
        <v>116953200</v>
      </c>
      <c r="BG878" s="7">
        <v>0</v>
      </c>
      <c r="BH878" s="7">
        <v>0</v>
      </c>
      <c r="BI878" s="4">
        <v>45657</v>
      </c>
      <c r="BJ878" s="4">
        <v>45364</v>
      </c>
      <c r="BK878" s="185">
        <f t="shared" ca="1" si="52"/>
        <v>-765</v>
      </c>
      <c r="BL878" s="31" t="s">
        <v>127</v>
      </c>
      <c r="BM878" s="3" t="s">
        <v>95</v>
      </c>
      <c r="BN878" s="3" t="s">
        <v>107</v>
      </c>
      <c r="BO878" s="3" t="s">
        <v>8647</v>
      </c>
      <c r="BP878" s="3">
        <v>0</v>
      </c>
      <c r="BQ878" s="2" t="s">
        <v>109</v>
      </c>
      <c r="BR878" s="4">
        <v>45275</v>
      </c>
      <c r="BS878" s="3" t="s">
        <v>8648</v>
      </c>
      <c r="BT878" s="4">
        <v>45275</v>
      </c>
      <c r="BU878" s="35" t="s">
        <v>7924</v>
      </c>
      <c r="BV878" s="10" t="s">
        <v>8649</v>
      </c>
      <c r="BW878" s="9" t="s">
        <v>113</v>
      </c>
      <c r="BX878" s="2" t="s">
        <v>114</v>
      </c>
      <c r="BY878" s="31" t="s">
        <v>103</v>
      </c>
      <c r="BZ878" s="2" t="s">
        <v>142</v>
      </c>
      <c r="CA878" s="3" t="s">
        <v>103</v>
      </c>
      <c r="CB878" s="3" t="s">
        <v>117</v>
      </c>
      <c r="CC878" s="11" t="s">
        <v>4513</v>
      </c>
      <c r="CD878" s="34" t="s">
        <v>8650</v>
      </c>
      <c r="CE878" s="12" t="s">
        <v>103</v>
      </c>
      <c r="CF878" s="175"/>
      <c r="CG878" s="175"/>
      <c r="CH878" s="182" t="s">
        <v>120</v>
      </c>
      <c r="CI878" s="182" t="s">
        <v>121</v>
      </c>
      <c r="CJ878" s="182" t="s">
        <v>99</v>
      </c>
      <c r="CK878" s="182" t="s">
        <v>122</v>
      </c>
    </row>
    <row r="879" spans="1:89" ht="147.94999999999999" customHeight="1" x14ac:dyDescent="0.25">
      <c r="A879" s="140">
        <v>897</v>
      </c>
      <c r="B879" s="29" t="s">
        <v>8651</v>
      </c>
      <c r="C879" s="3" t="s">
        <v>8652</v>
      </c>
      <c r="D879" s="3" t="s">
        <v>5064</v>
      </c>
      <c r="E879" s="4">
        <v>45267</v>
      </c>
      <c r="F879" s="2" t="s">
        <v>8653</v>
      </c>
      <c r="G879" s="2" t="s">
        <v>91</v>
      </c>
      <c r="H879" s="2" t="s">
        <v>8654</v>
      </c>
      <c r="I879" s="3" t="s">
        <v>1453</v>
      </c>
      <c r="J879" s="5">
        <v>860056784</v>
      </c>
      <c r="K879" s="3">
        <v>7</v>
      </c>
      <c r="L879" s="3" t="s">
        <v>1735</v>
      </c>
      <c r="M879" s="3" t="s">
        <v>2350</v>
      </c>
      <c r="N879" s="2" t="s">
        <v>8655</v>
      </c>
      <c r="O879" s="2" t="s">
        <v>253</v>
      </c>
      <c r="P879" s="3" t="s">
        <v>8656</v>
      </c>
      <c r="Q879" s="2" t="s">
        <v>6327</v>
      </c>
      <c r="R879" s="10" t="s">
        <v>867</v>
      </c>
      <c r="S879" s="196" t="s">
        <v>866</v>
      </c>
      <c r="T879" s="197">
        <v>22736411</v>
      </c>
      <c r="U879" s="29" t="s">
        <v>867</v>
      </c>
      <c r="V879" s="196" t="s">
        <v>1737</v>
      </c>
      <c r="W879" s="3" t="s">
        <v>103</v>
      </c>
      <c r="X879" s="3" t="s">
        <v>103</v>
      </c>
      <c r="Y879" s="3" t="s">
        <v>103</v>
      </c>
      <c r="Z879" s="6">
        <v>0</v>
      </c>
      <c r="AA879" s="3" t="s">
        <v>103</v>
      </c>
      <c r="AB879" s="3" t="s">
        <v>103</v>
      </c>
      <c r="AC879" s="6" t="s">
        <v>103</v>
      </c>
      <c r="AD879" s="6" t="s">
        <v>103</v>
      </c>
      <c r="AE879" s="6" t="s">
        <v>103</v>
      </c>
      <c r="AF879" s="6" t="s">
        <v>103</v>
      </c>
      <c r="AG879" s="6" t="s">
        <v>103</v>
      </c>
      <c r="AH879" s="4">
        <v>45279</v>
      </c>
      <c r="AI879" s="25">
        <v>45282</v>
      </c>
      <c r="AJ879" s="3" t="s">
        <v>103</v>
      </c>
      <c r="AK879" s="3" t="s">
        <v>103</v>
      </c>
      <c r="AL879" s="5" t="s">
        <v>103</v>
      </c>
      <c r="AM879" s="3" t="s">
        <v>103</v>
      </c>
      <c r="AN879" s="4" t="s">
        <v>103</v>
      </c>
      <c r="AO879" s="27">
        <v>0</v>
      </c>
      <c r="AP879" s="3" t="s">
        <v>103</v>
      </c>
      <c r="AQ879" s="27">
        <v>0</v>
      </c>
      <c r="AR879" s="3" t="s">
        <v>103</v>
      </c>
      <c r="AS879" s="27">
        <v>0</v>
      </c>
      <c r="AT879" s="3" t="s">
        <v>103</v>
      </c>
      <c r="AU879" s="7">
        <v>0</v>
      </c>
      <c r="AV879" s="3" t="s">
        <v>103</v>
      </c>
      <c r="AW879" s="7">
        <v>0</v>
      </c>
      <c r="AX879" s="3" t="s">
        <v>103</v>
      </c>
      <c r="AY879" s="7">
        <v>0</v>
      </c>
      <c r="AZ879" s="3" t="s">
        <v>103</v>
      </c>
      <c r="BA879" s="3">
        <v>1</v>
      </c>
      <c r="BB879" s="17">
        <v>45644</v>
      </c>
      <c r="BC879" s="3">
        <f t="shared" si="51"/>
        <v>561</v>
      </c>
      <c r="BD879" s="8">
        <f t="shared" si="53"/>
        <v>0</v>
      </c>
      <c r="BE879" s="43">
        <v>0</v>
      </c>
      <c r="BF879" s="43">
        <v>0</v>
      </c>
      <c r="BG879" s="43">
        <v>0</v>
      </c>
      <c r="BH879" s="43">
        <v>0</v>
      </c>
      <c r="BI879" s="4">
        <v>45647</v>
      </c>
      <c r="BJ879" s="4">
        <v>46208</v>
      </c>
      <c r="BK879" s="185">
        <f t="shared" ca="1" si="52"/>
        <v>79</v>
      </c>
      <c r="BL879" s="3" t="s">
        <v>106</v>
      </c>
      <c r="BM879" s="3" t="s">
        <v>4539</v>
      </c>
      <c r="BN879" s="3" t="s">
        <v>103</v>
      </c>
      <c r="BO879" s="3" t="s">
        <v>103</v>
      </c>
      <c r="BP879" s="3" t="s">
        <v>103</v>
      </c>
      <c r="BQ879" s="3" t="s">
        <v>103</v>
      </c>
      <c r="BR879" s="3" t="s">
        <v>103</v>
      </c>
      <c r="BS879" s="3" t="s">
        <v>103</v>
      </c>
      <c r="BT879" s="3" t="s">
        <v>103</v>
      </c>
      <c r="BU879" s="3" t="s">
        <v>103</v>
      </c>
      <c r="BV879" s="2" t="s">
        <v>8657</v>
      </c>
      <c r="BW879" s="9" t="s">
        <v>6207</v>
      </c>
      <c r="BX879" s="3" t="s">
        <v>2945</v>
      </c>
      <c r="BY879" s="31" t="s">
        <v>103</v>
      </c>
      <c r="BZ879" s="9" t="s">
        <v>103</v>
      </c>
      <c r="CA879" s="9" t="s">
        <v>103</v>
      </c>
      <c r="CB879" s="9" t="s">
        <v>103</v>
      </c>
      <c r="CC879" s="31" t="s">
        <v>103</v>
      </c>
      <c r="CD879" s="2" t="s">
        <v>8658</v>
      </c>
      <c r="CE879" s="12" t="s">
        <v>6207</v>
      </c>
      <c r="CF879" s="175"/>
      <c r="CG879" s="175"/>
      <c r="CH879" s="182" t="s">
        <v>347</v>
      </c>
      <c r="CI879" s="182" t="s">
        <v>121</v>
      </c>
      <c r="CJ879" s="182" t="s">
        <v>99</v>
      </c>
      <c r="CK879" s="182" t="s">
        <v>179</v>
      </c>
    </row>
    <row r="880" spans="1:89" ht="75" x14ac:dyDescent="0.25">
      <c r="A880" s="140">
        <v>923</v>
      </c>
      <c r="B880" s="29" t="s">
        <v>8659</v>
      </c>
      <c r="C880" s="3" t="s">
        <v>8660</v>
      </c>
      <c r="D880" s="3" t="s">
        <v>1408</v>
      </c>
      <c r="E880" s="4">
        <v>45267</v>
      </c>
      <c r="F880" s="2" t="s">
        <v>8661</v>
      </c>
      <c r="G880" s="2" t="s">
        <v>6734</v>
      </c>
      <c r="H880" s="2" t="s">
        <v>6735</v>
      </c>
      <c r="I880" s="3" t="s">
        <v>1453</v>
      </c>
      <c r="J880" s="5">
        <v>901290051</v>
      </c>
      <c r="K880" s="3">
        <v>7</v>
      </c>
      <c r="L880" s="3" t="s">
        <v>1735</v>
      </c>
      <c r="M880" s="3" t="s">
        <v>95</v>
      </c>
      <c r="N880" s="2" t="s">
        <v>8662</v>
      </c>
      <c r="O880" s="2" t="s">
        <v>97</v>
      </c>
      <c r="P880" s="2" t="s">
        <v>6767</v>
      </c>
      <c r="Q880" s="10" t="s">
        <v>4147</v>
      </c>
      <c r="R880" s="10" t="s">
        <v>783</v>
      </c>
      <c r="S880" s="2" t="s">
        <v>8663</v>
      </c>
      <c r="T880" s="26">
        <v>1024497934</v>
      </c>
      <c r="U880" s="10" t="s">
        <v>783</v>
      </c>
      <c r="V880" s="9" t="s">
        <v>103</v>
      </c>
      <c r="W880" s="9" t="s">
        <v>103</v>
      </c>
      <c r="X880" s="9" t="s">
        <v>103</v>
      </c>
      <c r="Y880" s="3" t="s">
        <v>104</v>
      </c>
      <c r="Z880" s="6">
        <v>241636406</v>
      </c>
      <c r="AA880" s="3" t="s">
        <v>103</v>
      </c>
      <c r="AB880" s="3" t="s">
        <v>103</v>
      </c>
      <c r="AC880" s="3" t="s">
        <v>103</v>
      </c>
      <c r="AD880" s="3" t="s">
        <v>103</v>
      </c>
      <c r="AE880" s="3">
        <v>117823</v>
      </c>
      <c r="AF880" s="3">
        <v>744323</v>
      </c>
      <c r="AG880" s="5">
        <v>2022011000049</v>
      </c>
      <c r="AH880" s="4">
        <v>45272</v>
      </c>
      <c r="AI880" s="25">
        <v>45274</v>
      </c>
      <c r="AJ880" s="3" t="s">
        <v>103</v>
      </c>
      <c r="AK880" s="3" t="s">
        <v>103</v>
      </c>
      <c r="AL880" s="5" t="s">
        <v>103</v>
      </c>
      <c r="AM880" s="3" t="s">
        <v>103</v>
      </c>
      <c r="AN880" s="4" t="s">
        <v>103</v>
      </c>
      <c r="AO880" s="27">
        <v>0</v>
      </c>
      <c r="AP880" s="3" t="s">
        <v>103</v>
      </c>
      <c r="AQ880" s="27">
        <v>0</v>
      </c>
      <c r="AR880" s="3" t="s">
        <v>103</v>
      </c>
      <c r="AS880" s="27">
        <v>0</v>
      </c>
      <c r="AT880" s="3" t="s">
        <v>103</v>
      </c>
      <c r="AU880" s="7">
        <v>0</v>
      </c>
      <c r="AV880" s="3" t="s">
        <v>103</v>
      </c>
      <c r="AW880" s="7">
        <v>0</v>
      </c>
      <c r="AX880" s="3" t="s">
        <v>103</v>
      </c>
      <c r="AY880" s="7">
        <v>0</v>
      </c>
      <c r="AZ880" s="3" t="s">
        <v>103</v>
      </c>
      <c r="BA880" s="3">
        <v>0</v>
      </c>
      <c r="BB880" s="3">
        <v>0</v>
      </c>
      <c r="BC880" s="3">
        <f t="shared" si="51"/>
        <v>0</v>
      </c>
      <c r="BD880" s="8">
        <f t="shared" si="53"/>
        <v>241636406</v>
      </c>
      <c r="BE880" s="43">
        <v>0</v>
      </c>
      <c r="BF880" s="43">
        <v>0</v>
      </c>
      <c r="BG880" s="43">
        <v>0</v>
      </c>
      <c r="BH880" s="43">
        <v>0</v>
      </c>
      <c r="BI880" s="4">
        <v>45291</v>
      </c>
      <c r="BJ880" s="4">
        <v>45291</v>
      </c>
      <c r="BK880" s="185">
        <f t="shared" ref="BK880:BK882" ca="1" si="55">BJ880-TODAY()</f>
        <v>-838</v>
      </c>
      <c r="BL880" s="3" t="s">
        <v>106</v>
      </c>
      <c r="BM880" s="3" t="s">
        <v>95</v>
      </c>
      <c r="BN880" s="2" t="s">
        <v>7017</v>
      </c>
      <c r="BO880" s="2" t="s">
        <v>8664</v>
      </c>
      <c r="BP880" s="3">
        <v>0</v>
      </c>
      <c r="BQ880" s="2" t="s">
        <v>4715</v>
      </c>
      <c r="BR880" s="36" t="s">
        <v>8665</v>
      </c>
      <c r="BS880" s="2" t="s">
        <v>8666</v>
      </c>
      <c r="BT880" s="4">
        <v>45274</v>
      </c>
      <c r="BU880" s="34" t="s">
        <v>8667</v>
      </c>
      <c r="BV880" s="138" t="s">
        <v>8668</v>
      </c>
      <c r="BW880" s="9" t="s">
        <v>113</v>
      </c>
      <c r="BX880" s="10" t="s">
        <v>132</v>
      </c>
      <c r="BY880" s="31" t="s">
        <v>103</v>
      </c>
      <c r="BZ880" s="31" t="s">
        <v>103</v>
      </c>
      <c r="CA880" s="31" t="s">
        <v>103</v>
      </c>
      <c r="CB880" s="31" t="s">
        <v>103</v>
      </c>
      <c r="CC880" s="31" t="s">
        <v>103</v>
      </c>
      <c r="CD880" s="2" t="s">
        <v>8669</v>
      </c>
      <c r="CE880" s="12">
        <v>45483</v>
      </c>
      <c r="CF880" s="175"/>
      <c r="CG880" s="175"/>
      <c r="CH880" s="182" t="s">
        <v>791</v>
      </c>
      <c r="CI880" s="182" t="s">
        <v>121</v>
      </c>
      <c r="CJ880" s="182" t="s">
        <v>99</v>
      </c>
      <c r="CK880" s="182" t="s">
        <v>792</v>
      </c>
    </row>
    <row r="881" spans="1:89" ht="72" x14ac:dyDescent="0.25">
      <c r="A881" s="141">
        <v>28</v>
      </c>
      <c r="B881" s="29" t="s">
        <v>8670</v>
      </c>
      <c r="C881" s="3" t="s">
        <v>8671</v>
      </c>
      <c r="D881" s="3" t="s">
        <v>263</v>
      </c>
      <c r="E881" s="4">
        <v>45267</v>
      </c>
      <c r="F881" s="2" t="s">
        <v>8672</v>
      </c>
      <c r="G881" s="2" t="s">
        <v>5809</v>
      </c>
      <c r="H881" s="3" t="s">
        <v>5810</v>
      </c>
      <c r="I881" s="3" t="s">
        <v>1453</v>
      </c>
      <c r="J881" s="5">
        <v>830038304</v>
      </c>
      <c r="K881" s="3">
        <v>1</v>
      </c>
      <c r="L881" s="3" t="s">
        <v>1735</v>
      </c>
      <c r="M881" s="3" t="s">
        <v>2350</v>
      </c>
      <c r="N881" s="2" t="s">
        <v>8673</v>
      </c>
      <c r="O881" s="2" t="s">
        <v>97</v>
      </c>
      <c r="P881" s="2" t="s">
        <v>1852</v>
      </c>
      <c r="Q881" s="10" t="s">
        <v>4147</v>
      </c>
      <c r="R881" s="10" t="s">
        <v>783</v>
      </c>
      <c r="S881" s="2" t="s">
        <v>784</v>
      </c>
      <c r="T881" s="2">
        <v>80792076</v>
      </c>
      <c r="U881" s="10" t="s">
        <v>783</v>
      </c>
      <c r="V881" s="3" t="s">
        <v>103</v>
      </c>
      <c r="W881" s="3" t="s">
        <v>103</v>
      </c>
      <c r="X881" s="3" t="s">
        <v>103</v>
      </c>
      <c r="Y881" s="3" t="s">
        <v>104</v>
      </c>
      <c r="Z881" s="6">
        <v>7123800</v>
      </c>
      <c r="AA881" s="3" t="s">
        <v>103</v>
      </c>
      <c r="AB881" s="3" t="s">
        <v>103</v>
      </c>
      <c r="AC881" s="3" t="s">
        <v>103</v>
      </c>
      <c r="AD881" s="3" t="s">
        <v>103</v>
      </c>
      <c r="AE881" s="3">
        <v>118623</v>
      </c>
      <c r="AF881" s="5">
        <v>744423</v>
      </c>
      <c r="AG881" s="5">
        <v>2022011000049</v>
      </c>
      <c r="AH881" s="4">
        <v>45272</v>
      </c>
      <c r="AI881" s="25">
        <v>45289</v>
      </c>
      <c r="AJ881" s="3" t="s">
        <v>103</v>
      </c>
      <c r="AK881" s="3" t="s">
        <v>103</v>
      </c>
      <c r="AL881" s="5" t="s">
        <v>103</v>
      </c>
      <c r="AM881" s="3" t="s">
        <v>103</v>
      </c>
      <c r="AN881" s="4" t="s">
        <v>103</v>
      </c>
      <c r="AO881" s="27">
        <v>0</v>
      </c>
      <c r="AP881" s="4" t="s">
        <v>103</v>
      </c>
      <c r="AQ881" s="27">
        <v>0</v>
      </c>
      <c r="AR881" s="4" t="s">
        <v>103</v>
      </c>
      <c r="AS881" s="27">
        <v>0</v>
      </c>
      <c r="AT881" s="3" t="s">
        <v>103</v>
      </c>
      <c r="AU881" s="7">
        <v>0</v>
      </c>
      <c r="AV881" s="3" t="s">
        <v>103</v>
      </c>
      <c r="AW881" s="7">
        <v>0</v>
      </c>
      <c r="AX881" s="3" t="s">
        <v>103</v>
      </c>
      <c r="AY881" s="7">
        <v>0</v>
      </c>
      <c r="AZ881" s="3" t="s">
        <v>103</v>
      </c>
      <c r="BA881" s="3">
        <v>1</v>
      </c>
      <c r="BB881" s="4">
        <v>45288</v>
      </c>
      <c r="BC881" s="3">
        <f t="shared" si="51"/>
        <v>0</v>
      </c>
      <c r="BD881" s="8">
        <f t="shared" si="53"/>
        <v>7123800</v>
      </c>
      <c r="BE881" s="43">
        <v>0</v>
      </c>
      <c r="BF881" s="43">
        <v>0</v>
      </c>
      <c r="BG881" s="43">
        <v>0</v>
      </c>
      <c r="BH881" s="43">
        <v>0</v>
      </c>
      <c r="BI881" s="4">
        <v>45289</v>
      </c>
      <c r="BJ881" s="4">
        <v>45289</v>
      </c>
      <c r="BK881" s="185">
        <f t="shared" ca="1" si="55"/>
        <v>-840</v>
      </c>
      <c r="BL881" s="3" t="s">
        <v>106</v>
      </c>
      <c r="BM881" s="3" t="s">
        <v>95</v>
      </c>
      <c r="BN881" s="3" t="s">
        <v>107</v>
      </c>
      <c r="BO881" s="3" t="s">
        <v>8674</v>
      </c>
      <c r="BP881" s="2">
        <v>0</v>
      </c>
      <c r="BQ881" s="3" t="s">
        <v>109</v>
      </c>
      <c r="BR881" s="4">
        <v>45281</v>
      </c>
      <c r="BS881" s="3" t="s">
        <v>8675</v>
      </c>
      <c r="BT881" s="4">
        <v>45282</v>
      </c>
      <c r="BU881" s="34" t="s">
        <v>8676</v>
      </c>
      <c r="BV881" s="2" t="s">
        <v>8677</v>
      </c>
      <c r="BW881" s="9" t="s">
        <v>113</v>
      </c>
      <c r="BX881" s="3" t="s">
        <v>132</v>
      </c>
      <c r="BY881" s="31" t="s">
        <v>103</v>
      </c>
      <c r="BZ881" s="31" t="s">
        <v>103</v>
      </c>
      <c r="CA881" s="31" t="s">
        <v>103</v>
      </c>
      <c r="CB881" s="31" t="s">
        <v>103</v>
      </c>
      <c r="CC881" s="31" t="s">
        <v>103</v>
      </c>
      <c r="CD881" s="11" t="s">
        <v>8678</v>
      </c>
      <c r="CE881" s="202">
        <v>45821</v>
      </c>
      <c r="CF881" s="175"/>
      <c r="CG881" s="175"/>
      <c r="CH881" s="182" t="s">
        <v>791</v>
      </c>
      <c r="CI881" s="182" t="s">
        <v>121</v>
      </c>
      <c r="CJ881" s="182" t="s">
        <v>99</v>
      </c>
      <c r="CK881" s="182" t="s">
        <v>792</v>
      </c>
    </row>
    <row r="882" spans="1:89" ht="126" x14ac:dyDescent="0.25">
      <c r="A882" s="143" t="s">
        <v>5387</v>
      </c>
      <c r="B882" s="2" t="s">
        <v>8679</v>
      </c>
      <c r="C882" s="3" t="s">
        <v>8680</v>
      </c>
      <c r="D882" s="3" t="s">
        <v>89</v>
      </c>
      <c r="E882" s="4">
        <v>45271</v>
      </c>
      <c r="F882" s="29" t="s">
        <v>8681</v>
      </c>
      <c r="G882" s="2" t="s">
        <v>91</v>
      </c>
      <c r="H882" s="2" t="s">
        <v>4537</v>
      </c>
      <c r="I882" s="3" t="s">
        <v>1453</v>
      </c>
      <c r="J882" s="5">
        <v>900498879</v>
      </c>
      <c r="K882" s="3">
        <v>9</v>
      </c>
      <c r="L882" s="3" t="s">
        <v>1735</v>
      </c>
      <c r="M882" s="3" t="s">
        <v>95</v>
      </c>
      <c r="N882" s="2" t="s">
        <v>8682</v>
      </c>
      <c r="O882" s="2" t="s">
        <v>97</v>
      </c>
      <c r="P882" s="3" t="s">
        <v>168</v>
      </c>
      <c r="Q882" s="3" t="s">
        <v>99</v>
      </c>
      <c r="R882" s="10" t="s">
        <v>435</v>
      </c>
      <c r="S882" s="2" t="s">
        <v>434</v>
      </c>
      <c r="T882" s="2">
        <v>60335962</v>
      </c>
      <c r="U882" s="10" t="s">
        <v>435</v>
      </c>
      <c r="V882" s="3" t="s">
        <v>103</v>
      </c>
      <c r="W882" s="3" t="s">
        <v>103</v>
      </c>
      <c r="X882" s="3" t="s">
        <v>103</v>
      </c>
      <c r="Y882" s="3" t="s">
        <v>103</v>
      </c>
      <c r="Z882" s="6">
        <v>0</v>
      </c>
      <c r="AA882" s="3" t="s">
        <v>103</v>
      </c>
      <c r="AB882" s="3" t="s">
        <v>103</v>
      </c>
      <c r="AC882" s="6">
        <v>0</v>
      </c>
      <c r="AD882" s="6" t="s">
        <v>103</v>
      </c>
      <c r="AE882" s="3" t="s">
        <v>103</v>
      </c>
      <c r="AF882" s="3" t="s">
        <v>103</v>
      </c>
      <c r="AG882" s="3" t="s">
        <v>103</v>
      </c>
      <c r="AH882" s="4">
        <v>45272</v>
      </c>
      <c r="AI882" s="4">
        <v>45272</v>
      </c>
      <c r="AJ882" s="3" t="s">
        <v>103</v>
      </c>
      <c r="AK882" s="3" t="s">
        <v>103</v>
      </c>
      <c r="AL882" s="5" t="s">
        <v>103</v>
      </c>
      <c r="AM882" s="3" t="s">
        <v>103</v>
      </c>
      <c r="AN882" s="4" t="s">
        <v>103</v>
      </c>
      <c r="AO882" s="27">
        <v>0</v>
      </c>
      <c r="AP882" s="3" t="s">
        <v>103</v>
      </c>
      <c r="AQ882" s="27">
        <v>0</v>
      </c>
      <c r="AR882" s="3" t="s">
        <v>103</v>
      </c>
      <c r="AS882" s="27">
        <v>0</v>
      </c>
      <c r="AT882" s="3" t="s">
        <v>103</v>
      </c>
      <c r="AU882" s="7">
        <v>0</v>
      </c>
      <c r="AV882" s="3" t="s">
        <v>103</v>
      </c>
      <c r="AW882" s="7">
        <v>0</v>
      </c>
      <c r="AX882" s="3" t="s">
        <v>103</v>
      </c>
      <c r="AY882" s="7">
        <v>0</v>
      </c>
      <c r="AZ882" s="3" t="s">
        <v>103</v>
      </c>
      <c r="BA882" s="3">
        <v>0</v>
      </c>
      <c r="BB882" s="3">
        <v>0</v>
      </c>
      <c r="BC882" s="3">
        <f t="shared" si="51"/>
        <v>0</v>
      </c>
      <c r="BD882" s="8">
        <f t="shared" si="53"/>
        <v>0</v>
      </c>
      <c r="BE882" s="43">
        <v>0</v>
      </c>
      <c r="BF882" s="43">
        <v>0</v>
      </c>
      <c r="BG882" s="43">
        <v>0</v>
      </c>
      <c r="BH882" s="43">
        <v>0</v>
      </c>
      <c r="BI882" s="4">
        <v>48009</v>
      </c>
      <c r="BJ882" s="4">
        <v>48009</v>
      </c>
      <c r="BK882" s="185">
        <f t="shared" ca="1" si="55"/>
        <v>1880</v>
      </c>
      <c r="BL882" s="3" t="s">
        <v>127</v>
      </c>
      <c r="BM882" s="3" t="s">
        <v>4539</v>
      </c>
      <c r="BN882" s="3" t="s">
        <v>103</v>
      </c>
      <c r="BO882" s="3" t="s">
        <v>103</v>
      </c>
      <c r="BP882" s="3" t="s">
        <v>103</v>
      </c>
      <c r="BQ882" s="3" t="s">
        <v>103</v>
      </c>
      <c r="BR882" s="3" t="s">
        <v>103</v>
      </c>
      <c r="BS882" s="3" t="s">
        <v>103</v>
      </c>
      <c r="BT882" s="3" t="s">
        <v>103</v>
      </c>
      <c r="BU882" s="3" t="s">
        <v>103</v>
      </c>
      <c r="BV882" s="3" t="s">
        <v>8501</v>
      </c>
      <c r="BW882" s="9" t="s">
        <v>6207</v>
      </c>
      <c r="BX882" s="3" t="s">
        <v>6208</v>
      </c>
      <c r="BY882" s="9" t="s">
        <v>103</v>
      </c>
      <c r="BZ882" s="9" t="s">
        <v>103</v>
      </c>
      <c r="CA882" s="9" t="s">
        <v>103</v>
      </c>
      <c r="CB882" s="31" t="s">
        <v>103</v>
      </c>
      <c r="CC882" s="31" t="s">
        <v>103</v>
      </c>
      <c r="CD882" s="2" t="s">
        <v>8683</v>
      </c>
      <c r="CE882" s="12" t="s">
        <v>6207</v>
      </c>
      <c r="CF882" s="175"/>
      <c r="CG882" s="175"/>
      <c r="CH882" s="182" t="s">
        <v>441</v>
      </c>
      <c r="CI882" s="182" t="s">
        <v>246</v>
      </c>
      <c r="CJ882" s="182" t="s">
        <v>99</v>
      </c>
      <c r="CK882" s="182" t="s">
        <v>442</v>
      </c>
    </row>
    <row r="883" spans="1:89" ht="72" x14ac:dyDescent="0.25">
      <c r="A883" s="140">
        <v>943</v>
      </c>
      <c r="B883" s="2" t="s">
        <v>8684</v>
      </c>
      <c r="C883" s="3" t="s">
        <v>8685</v>
      </c>
      <c r="D883" s="3" t="s">
        <v>250</v>
      </c>
      <c r="E883" s="4">
        <v>45242</v>
      </c>
      <c r="F883" s="2" t="s">
        <v>8686</v>
      </c>
      <c r="G883" s="2" t="s">
        <v>91</v>
      </c>
      <c r="H883" s="11" t="s">
        <v>92</v>
      </c>
      <c r="I883" s="11" t="s">
        <v>93</v>
      </c>
      <c r="J883" s="5">
        <v>80005513</v>
      </c>
      <c r="K883" s="3">
        <v>0</v>
      </c>
      <c r="L883" s="3" t="s">
        <v>94</v>
      </c>
      <c r="M883" s="3" t="s">
        <v>7650</v>
      </c>
      <c r="N883" s="2" t="s">
        <v>8687</v>
      </c>
      <c r="O883" s="2" t="s">
        <v>253</v>
      </c>
      <c r="P883" s="3" t="s">
        <v>168</v>
      </c>
      <c r="Q883" s="3" t="s">
        <v>99</v>
      </c>
      <c r="R883" s="10" t="s">
        <v>238</v>
      </c>
      <c r="S883" s="2" t="s">
        <v>592</v>
      </c>
      <c r="T883" s="2">
        <v>52272737</v>
      </c>
      <c r="U883" s="11" t="s">
        <v>238</v>
      </c>
      <c r="V883" s="11" t="s">
        <v>103</v>
      </c>
      <c r="W883" s="3" t="s">
        <v>103</v>
      </c>
      <c r="X883" s="3" t="s">
        <v>103</v>
      </c>
      <c r="Y883" s="3" t="s">
        <v>104</v>
      </c>
      <c r="Z883" s="6">
        <v>5464476</v>
      </c>
      <c r="AA883" s="3" t="s">
        <v>103</v>
      </c>
      <c r="AB883" s="3" t="s">
        <v>103</v>
      </c>
      <c r="AC883" s="6">
        <v>5464476</v>
      </c>
      <c r="AD883" s="6" t="s">
        <v>103</v>
      </c>
      <c r="AE883" s="3">
        <v>115823</v>
      </c>
      <c r="AF883" s="3">
        <v>751423</v>
      </c>
      <c r="AG883" s="5">
        <v>2022011000068</v>
      </c>
      <c r="AH883" s="4">
        <v>45275</v>
      </c>
      <c r="AI883" s="4">
        <v>45278</v>
      </c>
      <c r="AJ883" s="3" t="s">
        <v>103</v>
      </c>
      <c r="AK883" s="3" t="s">
        <v>103</v>
      </c>
      <c r="AL883" s="5" t="s">
        <v>103</v>
      </c>
      <c r="AM883" s="3" t="s">
        <v>103</v>
      </c>
      <c r="AN883" s="4" t="s">
        <v>103</v>
      </c>
      <c r="AO883" s="27">
        <v>0</v>
      </c>
      <c r="AP883" s="3" t="s">
        <v>103</v>
      </c>
      <c r="AQ883" s="27">
        <v>0</v>
      </c>
      <c r="AR883" s="3" t="s">
        <v>103</v>
      </c>
      <c r="AS883" s="27">
        <v>0</v>
      </c>
      <c r="AT883" s="3" t="s">
        <v>103</v>
      </c>
      <c r="AU883" s="7">
        <v>0</v>
      </c>
      <c r="AV883" s="3" t="s">
        <v>103</v>
      </c>
      <c r="AW883" s="7">
        <v>0</v>
      </c>
      <c r="AX883" s="3" t="s">
        <v>103</v>
      </c>
      <c r="AY883" s="7">
        <v>0</v>
      </c>
      <c r="AZ883" s="3" t="s">
        <v>103</v>
      </c>
      <c r="BA883" s="3">
        <v>0</v>
      </c>
      <c r="BB883" s="3">
        <v>0</v>
      </c>
      <c r="BC883" s="3">
        <f t="shared" si="51"/>
        <v>0</v>
      </c>
      <c r="BD883" s="8">
        <f t="shared" si="53"/>
        <v>5464476</v>
      </c>
      <c r="BE883" s="43">
        <v>0</v>
      </c>
      <c r="BF883" s="43">
        <v>0</v>
      </c>
      <c r="BG883" s="43">
        <v>0</v>
      </c>
      <c r="BH883" s="43">
        <v>0</v>
      </c>
      <c r="BI883" s="4">
        <v>45291</v>
      </c>
      <c r="BJ883" s="4">
        <v>45291</v>
      </c>
      <c r="BK883" s="187"/>
      <c r="BL883" s="3" t="s">
        <v>127</v>
      </c>
      <c r="BM883" s="3" t="s">
        <v>95</v>
      </c>
      <c r="BN883" s="3" t="s">
        <v>107</v>
      </c>
      <c r="BO883" s="3" t="s">
        <v>8688</v>
      </c>
      <c r="BP883" s="3">
        <v>0</v>
      </c>
      <c r="BQ883" s="2" t="s">
        <v>8689</v>
      </c>
      <c r="BR883" s="4">
        <v>45278</v>
      </c>
      <c r="BS883" s="3" t="s">
        <v>8690</v>
      </c>
      <c r="BT883" s="4">
        <v>45278</v>
      </c>
      <c r="BU883" s="2" t="s">
        <v>7924</v>
      </c>
      <c r="BV883" s="2" t="s">
        <v>2984</v>
      </c>
      <c r="BW883" s="124" t="s">
        <v>113</v>
      </c>
      <c r="BX883" s="10" t="s">
        <v>132</v>
      </c>
      <c r="BY883" s="31" t="s">
        <v>103</v>
      </c>
      <c r="BZ883" s="10" t="s">
        <v>2840</v>
      </c>
      <c r="CA883" s="3" t="s">
        <v>103</v>
      </c>
      <c r="CB883" s="3" t="s">
        <v>160</v>
      </c>
      <c r="CC883" s="3" t="s">
        <v>8691</v>
      </c>
      <c r="CD883" s="34" t="s">
        <v>8692</v>
      </c>
      <c r="CE883" s="12" t="s">
        <v>103</v>
      </c>
      <c r="CF883" s="175"/>
      <c r="CG883" s="175"/>
      <c r="CH883" s="182" t="s">
        <v>245</v>
      </c>
      <c r="CI883" s="182" t="s">
        <v>246</v>
      </c>
      <c r="CJ883" s="182" t="s">
        <v>99</v>
      </c>
      <c r="CK883" s="182" t="s">
        <v>247</v>
      </c>
    </row>
    <row r="884" spans="1:89" ht="126" x14ac:dyDescent="0.25">
      <c r="A884" s="140">
        <v>974</v>
      </c>
      <c r="B884" s="2" t="s">
        <v>8693</v>
      </c>
      <c r="C884" s="3" t="s">
        <v>8694</v>
      </c>
      <c r="D884" s="3" t="s">
        <v>8455</v>
      </c>
      <c r="E884" s="4">
        <v>45242</v>
      </c>
      <c r="F884" s="2" t="s">
        <v>8695</v>
      </c>
      <c r="G884" s="2" t="s">
        <v>91</v>
      </c>
      <c r="H884" s="11" t="s">
        <v>92</v>
      </c>
      <c r="I884" s="11" t="s">
        <v>93</v>
      </c>
      <c r="J884" s="5">
        <v>52155178</v>
      </c>
      <c r="K884" s="3">
        <v>7</v>
      </c>
      <c r="L884" s="3" t="s">
        <v>94</v>
      </c>
      <c r="M884" s="3" t="s">
        <v>7650</v>
      </c>
      <c r="N884" s="2" t="s">
        <v>8696</v>
      </c>
      <c r="O884" s="2" t="s">
        <v>97</v>
      </c>
      <c r="P884" s="3" t="s">
        <v>168</v>
      </c>
      <c r="Q884" s="3" t="s">
        <v>99</v>
      </c>
      <c r="R884" s="10" t="s">
        <v>266</v>
      </c>
      <c r="S884" s="2" t="s">
        <v>267</v>
      </c>
      <c r="T884" s="26">
        <v>31905812</v>
      </c>
      <c r="U884" s="2" t="s">
        <v>266</v>
      </c>
      <c r="V884" s="3" t="s">
        <v>103</v>
      </c>
      <c r="W884" s="3" t="s">
        <v>103</v>
      </c>
      <c r="X884" s="3" t="s">
        <v>103</v>
      </c>
      <c r="Y884" s="3" t="s">
        <v>104</v>
      </c>
      <c r="Z884" s="6">
        <v>10473580</v>
      </c>
      <c r="AA884" s="3" t="s">
        <v>103</v>
      </c>
      <c r="AB884" s="3" t="s">
        <v>103</v>
      </c>
      <c r="AC884" s="6">
        <v>10473580</v>
      </c>
      <c r="AD884" s="6" t="s">
        <v>103</v>
      </c>
      <c r="AE884" s="3">
        <v>120023</v>
      </c>
      <c r="AF884" s="3">
        <v>751223</v>
      </c>
      <c r="AG884" s="5">
        <v>2018011001175</v>
      </c>
      <c r="AH884" s="4">
        <v>45275</v>
      </c>
      <c r="AI884" s="4">
        <v>45278</v>
      </c>
      <c r="AJ884" s="3" t="s">
        <v>103</v>
      </c>
      <c r="AK884" s="3" t="s">
        <v>103</v>
      </c>
      <c r="AL884" s="5" t="s">
        <v>103</v>
      </c>
      <c r="AM884" s="3" t="s">
        <v>103</v>
      </c>
      <c r="AN884" s="4" t="s">
        <v>103</v>
      </c>
      <c r="AO884" s="27">
        <v>0</v>
      </c>
      <c r="AP884" s="39" t="s">
        <v>103</v>
      </c>
      <c r="AQ884" s="27">
        <v>0</v>
      </c>
      <c r="AR884" s="39" t="s">
        <v>103</v>
      </c>
      <c r="AS884" s="27">
        <v>0</v>
      </c>
      <c r="AT884" s="3" t="s">
        <v>103</v>
      </c>
      <c r="AU884" s="7">
        <v>0</v>
      </c>
      <c r="AV884" s="3" t="s">
        <v>103</v>
      </c>
      <c r="AW884" s="7">
        <v>0</v>
      </c>
      <c r="AX884" s="3" t="s">
        <v>103</v>
      </c>
      <c r="AY884" s="7">
        <v>0</v>
      </c>
      <c r="AZ884" s="3" t="s">
        <v>103</v>
      </c>
      <c r="BA884" s="3">
        <v>0</v>
      </c>
      <c r="BB884" s="39" t="s">
        <v>103</v>
      </c>
      <c r="BC884" s="3">
        <f t="shared" si="51"/>
        <v>0</v>
      </c>
      <c r="BD884" s="8">
        <f t="shared" si="53"/>
        <v>10473580</v>
      </c>
      <c r="BE884" s="43">
        <v>0</v>
      </c>
      <c r="BF884" s="43">
        <v>0</v>
      </c>
      <c r="BG884" s="43">
        <v>0</v>
      </c>
      <c r="BH884" s="43">
        <v>0</v>
      </c>
      <c r="BI884" s="4">
        <v>45291</v>
      </c>
      <c r="BJ884" s="4">
        <v>45291</v>
      </c>
      <c r="BK884" s="185">
        <f t="shared" ref="BK884:BK913" ca="1" si="56">BJ884-TODAY()</f>
        <v>-838</v>
      </c>
      <c r="BL884" s="3" t="s">
        <v>127</v>
      </c>
      <c r="BM884" s="3" t="s">
        <v>95</v>
      </c>
      <c r="BN884" s="3" t="s">
        <v>107</v>
      </c>
      <c r="BO884" s="3" t="s">
        <v>8697</v>
      </c>
      <c r="BP884" s="3">
        <v>0</v>
      </c>
      <c r="BQ884" s="2" t="s">
        <v>109</v>
      </c>
      <c r="BR884" s="4">
        <v>45275</v>
      </c>
      <c r="BS884" s="3" t="s">
        <v>8698</v>
      </c>
      <c r="BT884" s="4">
        <v>45278</v>
      </c>
      <c r="BU884" s="2" t="s">
        <v>8699</v>
      </c>
      <c r="BV884" s="2" t="s">
        <v>131</v>
      </c>
      <c r="BW884" s="9" t="s">
        <v>113</v>
      </c>
      <c r="BX884" s="10" t="s">
        <v>132</v>
      </c>
      <c r="BY884" s="31" t="s">
        <v>103</v>
      </c>
      <c r="BZ884" s="2" t="s">
        <v>8556</v>
      </c>
      <c r="CA884" s="3" t="s">
        <v>103</v>
      </c>
      <c r="CB884" s="3" t="s">
        <v>117</v>
      </c>
      <c r="CC884" s="10" t="s">
        <v>113</v>
      </c>
      <c r="CD884" s="34" t="s">
        <v>8700</v>
      </c>
      <c r="CE884" s="12" t="s">
        <v>103</v>
      </c>
      <c r="CF884" s="175"/>
      <c r="CG884" s="175"/>
      <c r="CH884" s="182" t="s">
        <v>275</v>
      </c>
      <c r="CI884" s="182" t="s">
        <v>121</v>
      </c>
      <c r="CJ884" s="182" t="s">
        <v>99</v>
      </c>
      <c r="CK884" s="182" t="s">
        <v>179</v>
      </c>
    </row>
    <row r="885" spans="1:89" ht="72" x14ac:dyDescent="0.25">
      <c r="A885" s="140">
        <v>933</v>
      </c>
      <c r="B885" s="2" t="s">
        <v>8701</v>
      </c>
      <c r="C885" s="3" t="s">
        <v>8702</v>
      </c>
      <c r="D885" s="3" t="s">
        <v>250</v>
      </c>
      <c r="E885" s="4">
        <v>45242</v>
      </c>
      <c r="F885" s="2" t="s">
        <v>251</v>
      </c>
      <c r="G885" s="2" t="s">
        <v>91</v>
      </c>
      <c r="H885" s="11" t="s">
        <v>92</v>
      </c>
      <c r="I885" s="11" t="s">
        <v>93</v>
      </c>
      <c r="J885" s="52">
        <v>80074464</v>
      </c>
      <c r="K885" s="13">
        <v>2</v>
      </c>
      <c r="L885" s="13" t="s">
        <v>94</v>
      </c>
      <c r="M885" s="3" t="s">
        <v>95</v>
      </c>
      <c r="N885" s="2" t="s">
        <v>8703</v>
      </c>
      <c r="O885" s="2" t="s">
        <v>97</v>
      </c>
      <c r="P885" s="3" t="s">
        <v>168</v>
      </c>
      <c r="Q885" s="3" t="s">
        <v>99</v>
      </c>
      <c r="R885" s="10" t="s">
        <v>238</v>
      </c>
      <c r="S885" s="2" t="s">
        <v>592</v>
      </c>
      <c r="T885" s="26">
        <v>52272737</v>
      </c>
      <c r="U885" s="11" t="s">
        <v>238</v>
      </c>
      <c r="V885" s="11" t="s">
        <v>103</v>
      </c>
      <c r="W885" s="11" t="s">
        <v>103</v>
      </c>
      <c r="X885" s="11" t="s">
        <v>103</v>
      </c>
      <c r="Y885" s="11" t="s">
        <v>104</v>
      </c>
      <c r="Z885" s="6">
        <v>13061790</v>
      </c>
      <c r="AA885" s="3" t="s">
        <v>103</v>
      </c>
      <c r="AB885" s="3" t="s">
        <v>103</v>
      </c>
      <c r="AC885" s="6">
        <v>13061790</v>
      </c>
      <c r="AD885" s="6" t="s">
        <v>103</v>
      </c>
      <c r="AE885" s="3">
        <v>112823</v>
      </c>
      <c r="AF885" s="3">
        <v>747423</v>
      </c>
      <c r="AG885" s="5">
        <v>2022011000068</v>
      </c>
      <c r="AH885" s="4">
        <v>45274</v>
      </c>
      <c r="AI885" s="4">
        <v>45274</v>
      </c>
      <c r="AJ885" s="3" t="s">
        <v>103</v>
      </c>
      <c r="AK885" s="3" t="s">
        <v>103</v>
      </c>
      <c r="AL885" s="5" t="s">
        <v>103</v>
      </c>
      <c r="AM885" s="3" t="s">
        <v>103</v>
      </c>
      <c r="AN885" s="4" t="s">
        <v>103</v>
      </c>
      <c r="AO885" s="27">
        <v>0</v>
      </c>
      <c r="AP885" s="3" t="s">
        <v>103</v>
      </c>
      <c r="AQ885" s="27">
        <v>0</v>
      </c>
      <c r="AR885" s="3" t="s">
        <v>103</v>
      </c>
      <c r="AS885" s="27">
        <v>0</v>
      </c>
      <c r="AT885" s="3" t="s">
        <v>103</v>
      </c>
      <c r="AU885" s="7">
        <v>0</v>
      </c>
      <c r="AV885" s="3" t="s">
        <v>103</v>
      </c>
      <c r="AW885" s="7">
        <v>0</v>
      </c>
      <c r="AX885" s="3" t="s">
        <v>103</v>
      </c>
      <c r="AY885" s="7">
        <v>0</v>
      </c>
      <c r="AZ885" s="3" t="s">
        <v>103</v>
      </c>
      <c r="BA885" s="3">
        <v>0</v>
      </c>
      <c r="BB885" s="3">
        <v>0</v>
      </c>
      <c r="BC885" s="3">
        <f t="shared" si="51"/>
        <v>0</v>
      </c>
      <c r="BD885" s="8">
        <f t="shared" si="53"/>
        <v>13061790</v>
      </c>
      <c r="BE885" s="43">
        <v>0</v>
      </c>
      <c r="BF885" s="43">
        <v>0</v>
      </c>
      <c r="BG885" s="43">
        <v>0</v>
      </c>
      <c r="BH885" s="43">
        <v>0</v>
      </c>
      <c r="BI885" s="4">
        <v>45291</v>
      </c>
      <c r="BJ885" s="4">
        <v>45291</v>
      </c>
      <c r="BK885" s="185">
        <f t="shared" ca="1" si="56"/>
        <v>-838</v>
      </c>
      <c r="BL885" s="3" t="s">
        <v>127</v>
      </c>
      <c r="BM885" s="3" t="s">
        <v>95</v>
      </c>
      <c r="BN885" s="3" t="s">
        <v>107</v>
      </c>
      <c r="BO885" s="3" t="s">
        <v>8704</v>
      </c>
      <c r="BP885" s="3">
        <v>0</v>
      </c>
      <c r="BQ885" s="2" t="s">
        <v>109</v>
      </c>
      <c r="BR885" s="4">
        <v>45274</v>
      </c>
      <c r="BS885" s="3" t="s">
        <v>8705</v>
      </c>
      <c r="BT885" s="4">
        <v>45274</v>
      </c>
      <c r="BU885" s="2" t="s">
        <v>7924</v>
      </c>
      <c r="BV885" s="2" t="s">
        <v>131</v>
      </c>
      <c r="BW885" s="124" t="s">
        <v>113</v>
      </c>
      <c r="BX885" s="10" t="s">
        <v>132</v>
      </c>
      <c r="BY885" s="31" t="s">
        <v>103</v>
      </c>
      <c r="BZ885" s="11" t="s">
        <v>259</v>
      </c>
      <c r="CA885" s="11" t="s">
        <v>103</v>
      </c>
      <c r="CB885" s="3" t="s">
        <v>160</v>
      </c>
      <c r="CC885" s="16" t="s">
        <v>260</v>
      </c>
      <c r="CD885" s="34" t="s">
        <v>8706</v>
      </c>
      <c r="CE885" s="12" t="s">
        <v>103</v>
      </c>
      <c r="CF885" s="175"/>
      <c r="CG885" s="175"/>
      <c r="CH885" s="182" t="s">
        <v>245</v>
      </c>
      <c r="CI885" s="182" t="s">
        <v>246</v>
      </c>
      <c r="CJ885" s="182" t="s">
        <v>99</v>
      </c>
      <c r="CK885" s="182" t="s">
        <v>247</v>
      </c>
    </row>
    <row r="886" spans="1:89" ht="72" x14ac:dyDescent="0.25">
      <c r="A886" s="141">
        <v>865</v>
      </c>
      <c r="B886" s="2" t="s">
        <v>8707</v>
      </c>
      <c r="C886" s="3" t="s">
        <v>8708</v>
      </c>
      <c r="D886" s="3" t="s">
        <v>263</v>
      </c>
      <c r="E886" s="4">
        <v>45274</v>
      </c>
      <c r="F886" s="2" t="s">
        <v>8709</v>
      </c>
      <c r="G886" s="2" t="s">
        <v>91</v>
      </c>
      <c r="H886" s="11" t="s">
        <v>92</v>
      </c>
      <c r="I886" s="11" t="s">
        <v>93</v>
      </c>
      <c r="J886" s="5">
        <v>53073504</v>
      </c>
      <c r="K886" s="3">
        <v>6</v>
      </c>
      <c r="L886" s="3" t="s">
        <v>94</v>
      </c>
      <c r="M886" s="3" t="s">
        <v>7650</v>
      </c>
      <c r="N886" s="2" t="s">
        <v>8710</v>
      </c>
      <c r="O886" s="2" t="s">
        <v>97</v>
      </c>
      <c r="P886" s="3" t="s">
        <v>168</v>
      </c>
      <c r="Q886" s="3" t="s">
        <v>99</v>
      </c>
      <c r="R886" s="10" t="s">
        <v>653</v>
      </c>
      <c r="S886" s="2" t="s">
        <v>654</v>
      </c>
      <c r="T886" s="2">
        <v>52032888</v>
      </c>
      <c r="U886" s="10" t="s">
        <v>653</v>
      </c>
      <c r="V886" s="3" t="s">
        <v>103</v>
      </c>
      <c r="W886" s="3" t="s">
        <v>103</v>
      </c>
      <c r="X886" s="3" t="s">
        <v>103</v>
      </c>
      <c r="Y886" s="3" t="s">
        <v>104</v>
      </c>
      <c r="Z886" s="6">
        <v>6056442</v>
      </c>
      <c r="AA886" s="3" t="s">
        <v>103</v>
      </c>
      <c r="AB886" s="3" t="s">
        <v>103</v>
      </c>
      <c r="AC886" s="6">
        <v>6056442</v>
      </c>
      <c r="AD886" s="3" t="s">
        <v>103</v>
      </c>
      <c r="AE886" s="3">
        <v>120523</v>
      </c>
      <c r="AF886" s="3">
        <v>753223</v>
      </c>
      <c r="AG886" s="5">
        <v>2022011000068</v>
      </c>
      <c r="AH886" s="4">
        <v>45276</v>
      </c>
      <c r="AI886" s="4">
        <v>45280</v>
      </c>
      <c r="AJ886" s="3" t="s">
        <v>103</v>
      </c>
      <c r="AK886" s="3" t="s">
        <v>103</v>
      </c>
      <c r="AL886" s="5" t="s">
        <v>103</v>
      </c>
      <c r="AM886" s="3" t="s">
        <v>103</v>
      </c>
      <c r="AN886" s="4" t="s">
        <v>103</v>
      </c>
      <c r="AO886" s="27">
        <v>0</v>
      </c>
      <c r="AP886" s="3" t="s">
        <v>103</v>
      </c>
      <c r="AQ886" s="27">
        <v>0</v>
      </c>
      <c r="AR886" s="3" t="s">
        <v>103</v>
      </c>
      <c r="AS886" s="27">
        <v>0</v>
      </c>
      <c r="AT886" s="3" t="s">
        <v>103</v>
      </c>
      <c r="AU886" s="7">
        <v>0</v>
      </c>
      <c r="AV886" s="3" t="s">
        <v>103</v>
      </c>
      <c r="AW886" s="7">
        <v>0</v>
      </c>
      <c r="AX886" s="3" t="s">
        <v>103</v>
      </c>
      <c r="AY886" s="7">
        <v>0</v>
      </c>
      <c r="AZ886" s="3" t="s">
        <v>103</v>
      </c>
      <c r="BA886" s="3">
        <v>0</v>
      </c>
      <c r="BB886" s="9" t="s">
        <v>103</v>
      </c>
      <c r="BC886" s="3">
        <f t="shared" si="51"/>
        <v>0</v>
      </c>
      <c r="BD886" s="8">
        <f t="shared" si="53"/>
        <v>6056442</v>
      </c>
      <c r="BE886" s="43">
        <v>0</v>
      </c>
      <c r="BF886" s="43">
        <v>0</v>
      </c>
      <c r="BG886" s="43">
        <v>0</v>
      </c>
      <c r="BH886" s="43">
        <v>0</v>
      </c>
      <c r="BI886" s="4">
        <v>45291</v>
      </c>
      <c r="BJ886" s="4">
        <v>45291</v>
      </c>
      <c r="BK886" s="185">
        <f t="shared" ca="1" si="56"/>
        <v>-838</v>
      </c>
      <c r="BL886" s="3" t="s">
        <v>127</v>
      </c>
      <c r="BM886" s="3" t="s">
        <v>95</v>
      </c>
      <c r="BN886" s="3" t="s">
        <v>107</v>
      </c>
      <c r="BO886" s="3" t="s">
        <v>8711</v>
      </c>
      <c r="BP886" s="3">
        <v>0</v>
      </c>
      <c r="BQ886" s="2" t="s">
        <v>109</v>
      </c>
      <c r="BR886" s="4">
        <v>45278</v>
      </c>
      <c r="BS886" s="3" t="s">
        <v>8712</v>
      </c>
      <c r="BT886" s="4">
        <v>45279</v>
      </c>
      <c r="BU886" s="2" t="s">
        <v>8713</v>
      </c>
      <c r="BV886" s="9" t="s">
        <v>131</v>
      </c>
      <c r="BW886" s="124" t="s">
        <v>113</v>
      </c>
      <c r="BX886" s="10" t="s">
        <v>132</v>
      </c>
      <c r="BY886" s="9" t="s">
        <v>103</v>
      </c>
      <c r="BZ886" s="2" t="s">
        <v>8714</v>
      </c>
      <c r="CA886" s="3" t="s">
        <v>103</v>
      </c>
      <c r="CB886" s="3" t="s">
        <v>117</v>
      </c>
      <c r="CC886" s="2" t="s">
        <v>7372</v>
      </c>
      <c r="CD886" s="34" t="s">
        <v>8715</v>
      </c>
      <c r="CE886" s="12" t="s">
        <v>103</v>
      </c>
      <c r="CF886" s="175"/>
      <c r="CG886" s="175"/>
      <c r="CH886" s="182" t="s">
        <v>245</v>
      </c>
      <c r="CI886" s="182" t="s">
        <v>246</v>
      </c>
      <c r="CJ886" s="182" t="s">
        <v>99</v>
      </c>
      <c r="CK886" s="182" t="s">
        <v>247</v>
      </c>
    </row>
    <row r="887" spans="1:89" ht="72" x14ac:dyDescent="0.25">
      <c r="A887" s="140">
        <v>978</v>
      </c>
      <c r="B887" s="2" t="s">
        <v>8716</v>
      </c>
      <c r="C887" s="3" t="s">
        <v>8717</v>
      </c>
      <c r="D887" s="3" t="s">
        <v>321</v>
      </c>
      <c r="E887" s="4">
        <v>45274</v>
      </c>
      <c r="F887" s="2" t="s">
        <v>8718</v>
      </c>
      <c r="G887" s="2" t="s">
        <v>91</v>
      </c>
      <c r="H887" s="11" t="s">
        <v>92</v>
      </c>
      <c r="I887" s="11" t="s">
        <v>93</v>
      </c>
      <c r="J887" s="5">
        <v>1010238462</v>
      </c>
      <c r="K887" s="3">
        <v>1</v>
      </c>
      <c r="L887" s="3" t="s">
        <v>94</v>
      </c>
      <c r="M887" s="3" t="s">
        <v>3018</v>
      </c>
      <c r="N887" s="2" t="s">
        <v>8719</v>
      </c>
      <c r="O887" s="2" t="s">
        <v>97</v>
      </c>
      <c r="P887" s="2" t="s">
        <v>8135</v>
      </c>
      <c r="Q887" s="3" t="s">
        <v>99</v>
      </c>
      <c r="R887" s="10" t="s">
        <v>1901</v>
      </c>
      <c r="S887" s="2" t="s">
        <v>1776</v>
      </c>
      <c r="T887" s="2">
        <v>52421376</v>
      </c>
      <c r="U887" s="11" t="s">
        <v>1777</v>
      </c>
      <c r="V887" s="3" t="s">
        <v>103</v>
      </c>
      <c r="W887" s="3" t="s">
        <v>103</v>
      </c>
      <c r="X887" s="3" t="s">
        <v>103</v>
      </c>
      <c r="Y887" s="3" t="s">
        <v>104</v>
      </c>
      <c r="Z887" s="6">
        <v>1935331</v>
      </c>
      <c r="AA887" s="3" t="s">
        <v>103</v>
      </c>
      <c r="AB887" s="3" t="s">
        <v>103</v>
      </c>
      <c r="AC887" s="6">
        <v>1935331</v>
      </c>
      <c r="AD887" s="6" t="s">
        <v>103</v>
      </c>
      <c r="AE887" s="3">
        <v>120723</v>
      </c>
      <c r="AF887" s="3">
        <v>753623</v>
      </c>
      <c r="AG887" s="5">
        <v>2022011000068</v>
      </c>
      <c r="AH887" s="4">
        <v>45281</v>
      </c>
      <c r="AI887" s="4">
        <v>45286</v>
      </c>
      <c r="AJ887" s="3" t="s">
        <v>103</v>
      </c>
      <c r="AK887" s="3" t="s">
        <v>103</v>
      </c>
      <c r="AL887" s="5" t="s">
        <v>103</v>
      </c>
      <c r="AM887" s="3" t="s">
        <v>103</v>
      </c>
      <c r="AN887" s="4" t="s">
        <v>103</v>
      </c>
      <c r="AO887" s="27">
        <v>0</v>
      </c>
      <c r="AP887" s="3" t="s">
        <v>103</v>
      </c>
      <c r="AQ887" s="27">
        <v>0</v>
      </c>
      <c r="AR887" s="3" t="s">
        <v>103</v>
      </c>
      <c r="AS887" s="27">
        <v>0</v>
      </c>
      <c r="AT887" s="3" t="s">
        <v>103</v>
      </c>
      <c r="AU887" s="7">
        <v>0</v>
      </c>
      <c r="AV887" s="3" t="s">
        <v>103</v>
      </c>
      <c r="AW887" s="7">
        <v>0</v>
      </c>
      <c r="AX887" s="3" t="s">
        <v>103</v>
      </c>
      <c r="AY887" s="7">
        <v>0</v>
      </c>
      <c r="AZ887" s="3" t="s">
        <v>103</v>
      </c>
      <c r="BA887" s="3">
        <v>0</v>
      </c>
      <c r="BB887" s="9" t="s">
        <v>103</v>
      </c>
      <c r="BC887" s="3">
        <f t="shared" si="51"/>
        <v>0</v>
      </c>
      <c r="BD887" s="8">
        <f t="shared" si="53"/>
        <v>1935331</v>
      </c>
      <c r="BE887" s="43">
        <v>0</v>
      </c>
      <c r="BF887" s="43">
        <v>0</v>
      </c>
      <c r="BG887" s="43">
        <v>0</v>
      </c>
      <c r="BH887" s="43">
        <v>0</v>
      </c>
      <c r="BI887" s="4">
        <v>45291</v>
      </c>
      <c r="BJ887" s="4">
        <v>45291</v>
      </c>
      <c r="BK887" s="185">
        <f t="shared" ca="1" si="56"/>
        <v>-838</v>
      </c>
      <c r="BL887" s="3" t="s">
        <v>127</v>
      </c>
      <c r="BM887" s="3" t="s">
        <v>95</v>
      </c>
      <c r="BN887" s="3" t="s">
        <v>107</v>
      </c>
      <c r="BO887" s="139" t="s">
        <v>8720</v>
      </c>
      <c r="BP887" s="3">
        <v>0</v>
      </c>
      <c r="BQ887" s="2" t="s">
        <v>109</v>
      </c>
      <c r="BR887" s="4">
        <v>45282</v>
      </c>
      <c r="BS887" s="3" t="s">
        <v>8721</v>
      </c>
      <c r="BT887" s="4">
        <v>45282</v>
      </c>
      <c r="BU887" s="34" t="s">
        <v>8722</v>
      </c>
      <c r="BV887" s="2" t="s">
        <v>131</v>
      </c>
      <c r="BW887" s="9" t="s">
        <v>113</v>
      </c>
      <c r="BX887" s="10" t="s">
        <v>132</v>
      </c>
      <c r="BY887" s="31" t="s">
        <v>103</v>
      </c>
      <c r="BZ887" s="2" t="s">
        <v>142</v>
      </c>
      <c r="CA887" s="3" t="s">
        <v>103</v>
      </c>
      <c r="CB887" s="3" t="s">
        <v>117</v>
      </c>
      <c r="CC887" s="2" t="s">
        <v>7372</v>
      </c>
      <c r="CD887" s="34" t="s">
        <v>8723</v>
      </c>
      <c r="CE887" s="12" t="s">
        <v>103</v>
      </c>
      <c r="CF887" s="175"/>
      <c r="CG887" s="175"/>
      <c r="CH887" s="182" t="s">
        <v>726</v>
      </c>
      <c r="CI887" s="182" t="s">
        <v>246</v>
      </c>
      <c r="CJ887" s="182" t="s">
        <v>727</v>
      </c>
      <c r="CK887" s="182" t="s">
        <v>1787</v>
      </c>
    </row>
    <row r="888" spans="1:89" ht="60" x14ac:dyDescent="0.25">
      <c r="A888" s="140">
        <v>908</v>
      </c>
      <c r="B888" s="29" t="s">
        <v>8724</v>
      </c>
      <c r="C888" s="3" t="s">
        <v>8725</v>
      </c>
      <c r="D888" s="3" t="s">
        <v>8455</v>
      </c>
      <c r="E888" s="4">
        <v>45275</v>
      </c>
      <c r="F888" s="2" t="s">
        <v>8726</v>
      </c>
      <c r="G888" s="2" t="s">
        <v>91</v>
      </c>
      <c r="H888" s="11" t="s">
        <v>6492</v>
      </c>
      <c r="I888" s="3" t="s">
        <v>1453</v>
      </c>
      <c r="J888" s="5">
        <v>860004871</v>
      </c>
      <c r="K888" s="3">
        <v>7</v>
      </c>
      <c r="L888" s="31" t="s">
        <v>1735</v>
      </c>
      <c r="M888" s="3" t="s">
        <v>2350</v>
      </c>
      <c r="N888" s="2" t="s">
        <v>8727</v>
      </c>
      <c r="O888" s="2" t="s">
        <v>97</v>
      </c>
      <c r="P888" s="2" t="s">
        <v>6767</v>
      </c>
      <c r="Q888" s="10" t="s">
        <v>4147</v>
      </c>
      <c r="R888" s="10" t="s">
        <v>1221</v>
      </c>
      <c r="S888" s="2" t="s">
        <v>1222</v>
      </c>
      <c r="T888" s="26">
        <v>14238439</v>
      </c>
      <c r="U888" s="2" t="s">
        <v>1221</v>
      </c>
      <c r="V888" s="3" t="s">
        <v>103</v>
      </c>
      <c r="W888" s="3" t="s">
        <v>103</v>
      </c>
      <c r="X888" s="3" t="s">
        <v>103</v>
      </c>
      <c r="Y888" s="3" t="s">
        <v>104</v>
      </c>
      <c r="Z888" s="6">
        <v>30420085</v>
      </c>
      <c r="AA888" s="3" t="s">
        <v>103</v>
      </c>
      <c r="AB888" s="3" t="s">
        <v>103</v>
      </c>
      <c r="AC888" s="6" t="s">
        <v>103</v>
      </c>
      <c r="AD888" s="6" t="s">
        <v>103</v>
      </c>
      <c r="AE888" s="3">
        <v>111123</v>
      </c>
      <c r="AF888" s="3">
        <v>751923</v>
      </c>
      <c r="AG888" s="5">
        <v>2022011000068</v>
      </c>
      <c r="AH888" s="4">
        <v>45278</v>
      </c>
      <c r="AI888" s="4">
        <v>45279</v>
      </c>
      <c r="AJ888" s="3" t="s">
        <v>103</v>
      </c>
      <c r="AK888" s="3" t="s">
        <v>103</v>
      </c>
      <c r="AL888" s="5" t="s">
        <v>103</v>
      </c>
      <c r="AM888" s="3" t="s">
        <v>103</v>
      </c>
      <c r="AN888" s="4" t="s">
        <v>103</v>
      </c>
      <c r="AO888" s="27">
        <v>0</v>
      </c>
      <c r="AP888" s="3" t="s">
        <v>103</v>
      </c>
      <c r="AQ888" s="27">
        <v>0</v>
      </c>
      <c r="AR888" s="3" t="s">
        <v>103</v>
      </c>
      <c r="AS888" s="27">
        <v>0</v>
      </c>
      <c r="AT888" s="3" t="s">
        <v>103</v>
      </c>
      <c r="AU888" s="7">
        <v>0</v>
      </c>
      <c r="AV888" s="3" t="s">
        <v>103</v>
      </c>
      <c r="AW888" s="7">
        <v>0</v>
      </c>
      <c r="AX888" s="3" t="s">
        <v>103</v>
      </c>
      <c r="AY888" s="7">
        <v>0</v>
      </c>
      <c r="AZ888" s="3" t="s">
        <v>103</v>
      </c>
      <c r="BA888" s="3">
        <v>1</v>
      </c>
      <c r="BB888" s="17">
        <v>45288</v>
      </c>
      <c r="BC888" s="3">
        <f t="shared" si="51"/>
        <v>3</v>
      </c>
      <c r="BD888" s="8">
        <f t="shared" si="53"/>
        <v>30420085</v>
      </c>
      <c r="BE888" s="43">
        <v>0</v>
      </c>
      <c r="BF888" s="43">
        <v>0</v>
      </c>
      <c r="BG888" s="43">
        <v>0</v>
      </c>
      <c r="BH888" s="43">
        <v>0</v>
      </c>
      <c r="BI888" s="4">
        <v>45288</v>
      </c>
      <c r="BJ888" s="4">
        <v>45291</v>
      </c>
      <c r="BK888" s="185">
        <f t="shared" ca="1" si="56"/>
        <v>-838</v>
      </c>
      <c r="BL888" s="3" t="s">
        <v>106</v>
      </c>
      <c r="BM888" s="3" t="s">
        <v>95</v>
      </c>
      <c r="BN888" s="3" t="s">
        <v>107</v>
      </c>
      <c r="BO888" s="3" t="s">
        <v>8728</v>
      </c>
      <c r="BP888" s="3">
        <v>0</v>
      </c>
      <c r="BQ888" s="2" t="s">
        <v>109</v>
      </c>
      <c r="BR888" s="4">
        <v>45278</v>
      </c>
      <c r="BS888" s="3" t="s">
        <v>8729</v>
      </c>
      <c r="BT888" s="4">
        <v>45279</v>
      </c>
      <c r="BU888" s="34" t="s">
        <v>8730</v>
      </c>
      <c r="BV888" s="2" t="s">
        <v>8731</v>
      </c>
      <c r="BW888" s="9" t="s">
        <v>113</v>
      </c>
      <c r="BX888" s="3" t="s">
        <v>2945</v>
      </c>
      <c r="BY888" s="9" t="s">
        <v>103</v>
      </c>
      <c r="BZ888" s="9" t="s">
        <v>103</v>
      </c>
      <c r="CA888" s="9" t="s">
        <v>103</v>
      </c>
      <c r="CB888" s="9" t="s">
        <v>103</v>
      </c>
      <c r="CC888" s="31" t="s">
        <v>103</v>
      </c>
      <c r="CD888" s="34" t="s">
        <v>8732</v>
      </c>
      <c r="CE888" s="12">
        <v>45656</v>
      </c>
      <c r="CF888" s="175"/>
      <c r="CG888" s="175"/>
      <c r="CH888" s="182" t="s">
        <v>1227</v>
      </c>
      <c r="CI888" s="182" t="s">
        <v>494</v>
      </c>
      <c r="CJ888" s="182" t="s">
        <v>99</v>
      </c>
      <c r="CK888" s="182" t="s">
        <v>1228</v>
      </c>
    </row>
    <row r="889" spans="1:89" ht="72" x14ac:dyDescent="0.25">
      <c r="A889" s="140">
        <v>973</v>
      </c>
      <c r="B889" s="2" t="s">
        <v>8733</v>
      </c>
      <c r="C889" s="3" t="s">
        <v>8734</v>
      </c>
      <c r="D889" s="3" t="s">
        <v>8455</v>
      </c>
      <c r="E889" s="4">
        <v>45275</v>
      </c>
      <c r="F889" s="2" t="s">
        <v>8735</v>
      </c>
      <c r="G889" s="2" t="s">
        <v>91</v>
      </c>
      <c r="H889" s="11" t="s">
        <v>92</v>
      </c>
      <c r="I889" s="11" t="s">
        <v>93</v>
      </c>
      <c r="J889" s="5">
        <v>52644609</v>
      </c>
      <c r="K889" s="3">
        <v>8</v>
      </c>
      <c r="L889" s="3" t="s">
        <v>94</v>
      </c>
      <c r="M889" s="3" t="s">
        <v>7650</v>
      </c>
      <c r="N889" s="2" t="s">
        <v>8736</v>
      </c>
      <c r="O889" s="2" t="s">
        <v>97</v>
      </c>
      <c r="P889" s="2" t="s">
        <v>8135</v>
      </c>
      <c r="Q889" s="26" t="s">
        <v>99</v>
      </c>
      <c r="R889" s="10" t="s">
        <v>266</v>
      </c>
      <c r="S889" s="2" t="s">
        <v>267</v>
      </c>
      <c r="T889" s="26">
        <v>31905812</v>
      </c>
      <c r="U889" s="2" t="s">
        <v>266</v>
      </c>
      <c r="V889" s="3" t="s">
        <v>103</v>
      </c>
      <c r="W889" s="3" t="s">
        <v>103</v>
      </c>
      <c r="X889" s="3" t="s">
        <v>103</v>
      </c>
      <c r="Y889" s="3" t="s">
        <v>104</v>
      </c>
      <c r="Z889" s="6">
        <v>10473580</v>
      </c>
      <c r="AA889" s="3" t="s">
        <v>103</v>
      </c>
      <c r="AB889" s="3" t="s">
        <v>103</v>
      </c>
      <c r="AC889" s="6">
        <v>10473580</v>
      </c>
      <c r="AD889" s="6" t="s">
        <v>103</v>
      </c>
      <c r="AE889" s="3">
        <v>119923</v>
      </c>
      <c r="AF889" s="3">
        <v>754423</v>
      </c>
      <c r="AG889" s="5">
        <v>2018011001175</v>
      </c>
      <c r="AH889" s="4">
        <v>45282</v>
      </c>
      <c r="AI889" s="25">
        <v>45286</v>
      </c>
      <c r="AJ889" s="3" t="s">
        <v>103</v>
      </c>
      <c r="AK889" s="3" t="s">
        <v>103</v>
      </c>
      <c r="AL889" s="5" t="s">
        <v>103</v>
      </c>
      <c r="AM889" s="3" t="s">
        <v>103</v>
      </c>
      <c r="AN889" s="4" t="s">
        <v>103</v>
      </c>
      <c r="AO889" s="27">
        <v>0</v>
      </c>
      <c r="AP889" s="3" t="s">
        <v>103</v>
      </c>
      <c r="AQ889" s="27">
        <v>0</v>
      </c>
      <c r="AR889" s="3" t="s">
        <v>103</v>
      </c>
      <c r="AS889" s="27">
        <v>0</v>
      </c>
      <c r="AT889" s="3" t="s">
        <v>103</v>
      </c>
      <c r="AU889" s="7">
        <v>0</v>
      </c>
      <c r="AV889" s="3" t="s">
        <v>103</v>
      </c>
      <c r="AW889" s="7">
        <v>0</v>
      </c>
      <c r="AX889" s="3" t="s">
        <v>103</v>
      </c>
      <c r="AY889" s="7">
        <v>0</v>
      </c>
      <c r="AZ889" s="3" t="s">
        <v>103</v>
      </c>
      <c r="BA889" s="3">
        <v>0</v>
      </c>
      <c r="BB889" s="9" t="s">
        <v>103</v>
      </c>
      <c r="BC889" s="3">
        <f t="shared" si="51"/>
        <v>0</v>
      </c>
      <c r="BD889" s="8">
        <f t="shared" si="53"/>
        <v>10473580</v>
      </c>
      <c r="BE889" s="43">
        <v>0</v>
      </c>
      <c r="BF889" s="43">
        <v>0</v>
      </c>
      <c r="BG889" s="43">
        <v>0</v>
      </c>
      <c r="BH889" s="43">
        <v>0</v>
      </c>
      <c r="BI889" s="4">
        <v>45291</v>
      </c>
      <c r="BJ889" s="4">
        <v>45291</v>
      </c>
      <c r="BK889" s="185">
        <f t="shared" ca="1" si="56"/>
        <v>-838</v>
      </c>
      <c r="BL889" s="3" t="s">
        <v>127</v>
      </c>
      <c r="BM889" s="3" t="s">
        <v>95</v>
      </c>
      <c r="BN889" s="38" t="s">
        <v>107</v>
      </c>
      <c r="BO889" s="38" t="s">
        <v>8737</v>
      </c>
      <c r="BP889" s="38">
        <v>0</v>
      </c>
      <c r="BQ889" s="2" t="s">
        <v>109</v>
      </c>
      <c r="BR889" s="4">
        <v>45282</v>
      </c>
      <c r="BS889" s="3" t="s">
        <v>8738</v>
      </c>
      <c r="BT889" s="4">
        <v>45286</v>
      </c>
      <c r="BU889" s="34" t="s">
        <v>8739</v>
      </c>
      <c r="BV889" s="3" t="s">
        <v>131</v>
      </c>
      <c r="BW889" s="9" t="s">
        <v>113</v>
      </c>
      <c r="BX889" s="10" t="s">
        <v>132</v>
      </c>
      <c r="BY889" s="31" t="s">
        <v>103</v>
      </c>
      <c r="BZ889" s="2" t="s">
        <v>8556</v>
      </c>
      <c r="CA889" s="3" t="s">
        <v>103</v>
      </c>
      <c r="CB889" s="3" t="s">
        <v>117</v>
      </c>
      <c r="CC889" s="2" t="s">
        <v>7372</v>
      </c>
      <c r="CD889" s="2" t="s">
        <v>8740</v>
      </c>
      <c r="CE889" s="12" t="s">
        <v>103</v>
      </c>
      <c r="CF889" s="175"/>
      <c r="CG889" s="175"/>
      <c r="CH889" s="182" t="s">
        <v>275</v>
      </c>
      <c r="CI889" s="182" t="s">
        <v>121</v>
      </c>
      <c r="CJ889" s="182" t="s">
        <v>99</v>
      </c>
      <c r="CK889" s="182" t="s">
        <v>179</v>
      </c>
    </row>
    <row r="890" spans="1:89" ht="72" x14ac:dyDescent="0.25">
      <c r="A890" s="140">
        <v>981</v>
      </c>
      <c r="B890" s="2" t="s">
        <v>8741</v>
      </c>
      <c r="C890" s="3" t="s">
        <v>8742</v>
      </c>
      <c r="D890" s="3" t="s">
        <v>250</v>
      </c>
      <c r="E890" s="4">
        <v>45275</v>
      </c>
      <c r="F890" s="2" t="s">
        <v>8743</v>
      </c>
      <c r="G890" s="2" t="s">
        <v>91</v>
      </c>
      <c r="H890" s="11" t="s">
        <v>92</v>
      </c>
      <c r="I890" s="11" t="s">
        <v>93</v>
      </c>
      <c r="J890" s="5">
        <v>1018481134</v>
      </c>
      <c r="K890" s="3">
        <v>8</v>
      </c>
      <c r="L890" s="3" t="s">
        <v>94</v>
      </c>
      <c r="M890" s="3" t="s">
        <v>7650</v>
      </c>
      <c r="N890" s="2" t="s">
        <v>8744</v>
      </c>
      <c r="O890" s="2" t="s">
        <v>97</v>
      </c>
      <c r="P890" s="3" t="s">
        <v>168</v>
      </c>
      <c r="Q890" s="3" t="s">
        <v>99</v>
      </c>
      <c r="R890" s="10" t="s">
        <v>8745</v>
      </c>
      <c r="S890" s="2" t="s">
        <v>8746</v>
      </c>
      <c r="T890" s="2">
        <v>1105684188</v>
      </c>
      <c r="U890" s="10" t="s">
        <v>1004</v>
      </c>
      <c r="V890" s="3" t="s">
        <v>103</v>
      </c>
      <c r="W890" s="3" t="s">
        <v>103</v>
      </c>
      <c r="X890" s="3" t="s">
        <v>103</v>
      </c>
      <c r="Y890" s="3" t="s">
        <v>104</v>
      </c>
      <c r="Z890" s="6">
        <v>5464476</v>
      </c>
      <c r="AA890" s="3" t="s">
        <v>103</v>
      </c>
      <c r="AB890" s="3" t="s">
        <v>103</v>
      </c>
      <c r="AC890" s="6">
        <v>5464476</v>
      </c>
      <c r="AD890" s="6" t="s">
        <v>103</v>
      </c>
      <c r="AE890" s="3">
        <v>120623</v>
      </c>
      <c r="AF890" s="3">
        <v>751523</v>
      </c>
      <c r="AG890" s="5">
        <v>2022011000068</v>
      </c>
      <c r="AH890" s="4">
        <v>45276</v>
      </c>
      <c r="AI890" s="4">
        <v>45280</v>
      </c>
      <c r="AJ890" s="3" t="s">
        <v>103</v>
      </c>
      <c r="AK890" s="3" t="s">
        <v>103</v>
      </c>
      <c r="AL890" s="5" t="s">
        <v>103</v>
      </c>
      <c r="AM890" s="3" t="s">
        <v>103</v>
      </c>
      <c r="AN890" s="4" t="s">
        <v>103</v>
      </c>
      <c r="AO890" s="27">
        <v>0</v>
      </c>
      <c r="AP890" s="3" t="s">
        <v>103</v>
      </c>
      <c r="AQ890" s="27">
        <v>0</v>
      </c>
      <c r="AR890" s="3" t="s">
        <v>103</v>
      </c>
      <c r="AS890" s="27">
        <v>0</v>
      </c>
      <c r="AT890" s="3" t="s">
        <v>103</v>
      </c>
      <c r="AU890" s="7">
        <v>0</v>
      </c>
      <c r="AV890" s="3" t="s">
        <v>103</v>
      </c>
      <c r="AW890" s="7">
        <v>0</v>
      </c>
      <c r="AX890" s="3" t="s">
        <v>103</v>
      </c>
      <c r="AY890" s="7">
        <v>0</v>
      </c>
      <c r="AZ890" s="3" t="s">
        <v>103</v>
      </c>
      <c r="BA890" s="3">
        <v>0</v>
      </c>
      <c r="BB890" s="9" t="s">
        <v>103</v>
      </c>
      <c r="BC890" s="3">
        <f t="shared" si="51"/>
        <v>0</v>
      </c>
      <c r="BD890" s="8">
        <f t="shared" si="53"/>
        <v>5464476</v>
      </c>
      <c r="BE890" s="43">
        <v>0</v>
      </c>
      <c r="BF890" s="43">
        <v>0</v>
      </c>
      <c r="BG890" s="43">
        <v>0</v>
      </c>
      <c r="BH890" s="43">
        <v>0</v>
      </c>
      <c r="BI890" s="4">
        <v>45291</v>
      </c>
      <c r="BJ890" s="4">
        <v>45291</v>
      </c>
      <c r="BK890" s="185">
        <f t="shared" ca="1" si="56"/>
        <v>-838</v>
      </c>
      <c r="BL890" s="3" t="s">
        <v>127</v>
      </c>
      <c r="BM890" s="3" t="s">
        <v>95</v>
      </c>
      <c r="BN890" s="3" t="s">
        <v>107</v>
      </c>
      <c r="BO890" s="3" t="s">
        <v>8747</v>
      </c>
      <c r="BP890" s="3">
        <v>0</v>
      </c>
      <c r="BQ890" s="2" t="s">
        <v>109</v>
      </c>
      <c r="BR890" s="4">
        <v>45279</v>
      </c>
      <c r="BS890" s="3" t="s">
        <v>8690</v>
      </c>
      <c r="BT890" s="4">
        <v>45280</v>
      </c>
      <c r="BU890" s="2" t="s">
        <v>7924</v>
      </c>
      <c r="BV890" s="3" t="s">
        <v>131</v>
      </c>
      <c r="BW890" s="9" t="s">
        <v>113</v>
      </c>
      <c r="BX890" s="10" t="s">
        <v>132</v>
      </c>
      <c r="BY890" s="31" t="s">
        <v>103</v>
      </c>
      <c r="BZ890" s="2" t="s">
        <v>142</v>
      </c>
      <c r="CA890" s="3" t="s">
        <v>103</v>
      </c>
      <c r="CB890" s="3" t="s">
        <v>160</v>
      </c>
      <c r="CC890" s="3" t="s">
        <v>8748</v>
      </c>
      <c r="CD890" s="34" t="s">
        <v>8749</v>
      </c>
      <c r="CE890" s="12" t="s">
        <v>103</v>
      </c>
      <c r="CF890" s="175"/>
      <c r="CG890" s="175"/>
      <c r="CH890" s="182" t="s">
        <v>2203</v>
      </c>
      <c r="CI890" s="182" t="s">
        <v>246</v>
      </c>
      <c r="CJ890" s="182" t="s">
        <v>727</v>
      </c>
      <c r="CK890" s="182" t="s">
        <v>727</v>
      </c>
    </row>
    <row r="891" spans="1:89" ht="72" x14ac:dyDescent="0.25">
      <c r="A891" s="140">
        <v>980</v>
      </c>
      <c r="B891" s="2" t="s">
        <v>8750</v>
      </c>
      <c r="C891" s="3" t="s">
        <v>8751</v>
      </c>
      <c r="D891" s="3" t="s">
        <v>250</v>
      </c>
      <c r="E891" s="4">
        <v>45275</v>
      </c>
      <c r="F891" s="2" t="s">
        <v>8752</v>
      </c>
      <c r="G891" s="2" t="s">
        <v>91</v>
      </c>
      <c r="H891" s="11" t="s">
        <v>92</v>
      </c>
      <c r="I891" s="11" t="s">
        <v>93</v>
      </c>
      <c r="J891" s="5">
        <v>1026299435</v>
      </c>
      <c r="K891" s="3">
        <v>1</v>
      </c>
      <c r="L891" s="3" t="s">
        <v>94</v>
      </c>
      <c r="M891" s="3" t="s">
        <v>7650</v>
      </c>
      <c r="N891" s="2" t="s">
        <v>8744</v>
      </c>
      <c r="O891" s="2" t="s">
        <v>97</v>
      </c>
      <c r="P891" s="3" t="s">
        <v>168</v>
      </c>
      <c r="Q891" s="3" t="s">
        <v>99</v>
      </c>
      <c r="R891" s="10" t="s">
        <v>8745</v>
      </c>
      <c r="S891" s="2" t="s">
        <v>8746</v>
      </c>
      <c r="T891" s="2">
        <v>1105684188</v>
      </c>
      <c r="U891" s="10" t="s">
        <v>1004</v>
      </c>
      <c r="V891" s="3" t="s">
        <v>103</v>
      </c>
      <c r="W891" s="3" t="s">
        <v>103</v>
      </c>
      <c r="X891" s="3" t="s">
        <v>103</v>
      </c>
      <c r="Y891" s="3" t="s">
        <v>104</v>
      </c>
      <c r="Z891" s="6">
        <v>5464476</v>
      </c>
      <c r="AA891" s="3" t="s">
        <v>103</v>
      </c>
      <c r="AB891" s="3" t="s">
        <v>103</v>
      </c>
      <c r="AC891" s="6">
        <v>5464476</v>
      </c>
      <c r="AD891" s="6" t="s">
        <v>103</v>
      </c>
      <c r="AE891" s="3">
        <v>120223</v>
      </c>
      <c r="AF891" s="9">
        <v>751623</v>
      </c>
      <c r="AG891" s="5">
        <v>2022011000068</v>
      </c>
      <c r="AH891" s="4">
        <v>45276</v>
      </c>
      <c r="AI891" s="4">
        <v>45278</v>
      </c>
      <c r="AJ891" s="3" t="s">
        <v>103</v>
      </c>
      <c r="AK891" s="3" t="s">
        <v>103</v>
      </c>
      <c r="AL891" s="5" t="s">
        <v>103</v>
      </c>
      <c r="AM891" s="3" t="s">
        <v>103</v>
      </c>
      <c r="AN891" s="4" t="s">
        <v>103</v>
      </c>
      <c r="AO891" s="27">
        <v>0</v>
      </c>
      <c r="AP891" s="3" t="s">
        <v>103</v>
      </c>
      <c r="AQ891" s="27">
        <v>0</v>
      </c>
      <c r="AR891" s="3" t="s">
        <v>103</v>
      </c>
      <c r="AS891" s="27">
        <v>0</v>
      </c>
      <c r="AT891" s="3" t="s">
        <v>103</v>
      </c>
      <c r="AU891" s="7">
        <v>0</v>
      </c>
      <c r="AV891" s="3" t="s">
        <v>103</v>
      </c>
      <c r="AW891" s="7">
        <v>0</v>
      </c>
      <c r="AX891" s="3" t="s">
        <v>103</v>
      </c>
      <c r="AY891" s="7">
        <v>0</v>
      </c>
      <c r="AZ891" s="3" t="s">
        <v>103</v>
      </c>
      <c r="BA891" s="3">
        <v>0</v>
      </c>
      <c r="BB891" s="9" t="s">
        <v>103</v>
      </c>
      <c r="BC891" s="3">
        <f t="shared" si="51"/>
        <v>0</v>
      </c>
      <c r="BD891" s="8">
        <f t="shared" si="53"/>
        <v>5464476</v>
      </c>
      <c r="BE891" s="43">
        <v>0</v>
      </c>
      <c r="BF891" s="43">
        <v>0</v>
      </c>
      <c r="BG891" s="43">
        <v>0</v>
      </c>
      <c r="BH891" s="43">
        <v>0</v>
      </c>
      <c r="BI891" s="4">
        <v>45291</v>
      </c>
      <c r="BJ891" s="4">
        <v>45291</v>
      </c>
      <c r="BK891" s="185">
        <f t="shared" ca="1" si="56"/>
        <v>-838</v>
      </c>
      <c r="BL891" s="3" t="s">
        <v>127</v>
      </c>
      <c r="BM891" s="3" t="s">
        <v>95</v>
      </c>
      <c r="BN891" s="3" t="s">
        <v>107</v>
      </c>
      <c r="BO891" s="3" t="s">
        <v>8753</v>
      </c>
      <c r="BP891" s="3">
        <v>0</v>
      </c>
      <c r="BQ891" s="2" t="s">
        <v>109</v>
      </c>
      <c r="BR891" s="4">
        <v>45278</v>
      </c>
      <c r="BS891" s="3" t="s">
        <v>8754</v>
      </c>
      <c r="BT891" s="4">
        <v>45278</v>
      </c>
      <c r="BU891" s="2" t="s">
        <v>7924</v>
      </c>
      <c r="BV891" s="3" t="s">
        <v>131</v>
      </c>
      <c r="BW891" s="9" t="s">
        <v>113</v>
      </c>
      <c r="BX891" s="10" t="s">
        <v>132</v>
      </c>
      <c r="BY891" s="31" t="s">
        <v>103</v>
      </c>
      <c r="BZ891" s="2" t="s">
        <v>142</v>
      </c>
      <c r="CA891" s="3" t="s">
        <v>103</v>
      </c>
      <c r="CB891" s="3" t="s">
        <v>160</v>
      </c>
      <c r="CC891" s="3" t="s">
        <v>8755</v>
      </c>
      <c r="CD891" s="34" t="s">
        <v>8756</v>
      </c>
      <c r="CE891" s="12" t="s">
        <v>103</v>
      </c>
      <c r="CF891" s="175"/>
      <c r="CG891" s="175"/>
      <c r="CH891" s="182" t="s">
        <v>2203</v>
      </c>
      <c r="CI891" s="182" t="s">
        <v>246</v>
      </c>
      <c r="CJ891" s="182" t="s">
        <v>727</v>
      </c>
      <c r="CK891" s="182" t="s">
        <v>727</v>
      </c>
    </row>
    <row r="892" spans="1:89" ht="72" x14ac:dyDescent="0.25">
      <c r="A892" s="140">
        <v>984</v>
      </c>
      <c r="B892" s="2" t="s">
        <v>8757</v>
      </c>
      <c r="C892" s="3" t="s">
        <v>8758</v>
      </c>
      <c r="D892" s="3" t="s">
        <v>250</v>
      </c>
      <c r="E892" s="4">
        <v>45275</v>
      </c>
      <c r="F892" s="2" t="s">
        <v>8759</v>
      </c>
      <c r="G892" s="2" t="s">
        <v>91</v>
      </c>
      <c r="H892" s="11" t="s">
        <v>92</v>
      </c>
      <c r="I892" s="11" t="s">
        <v>93</v>
      </c>
      <c r="J892" s="5">
        <v>1020823610</v>
      </c>
      <c r="K892" s="3">
        <v>9</v>
      </c>
      <c r="L892" s="3" t="s">
        <v>94</v>
      </c>
      <c r="M892" s="3" t="s">
        <v>7650</v>
      </c>
      <c r="N892" s="2" t="s">
        <v>8744</v>
      </c>
      <c r="O892" s="2" t="s">
        <v>97</v>
      </c>
      <c r="P892" s="3" t="s">
        <v>168</v>
      </c>
      <c r="Q892" s="3" t="s">
        <v>99</v>
      </c>
      <c r="R892" s="10" t="s">
        <v>8745</v>
      </c>
      <c r="S892" s="2" t="s">
        <v>8746</v>
      </c>
      <c r="T892" s="2">
        <v>1105684188</v>
      </c>
      <c r="U892" s="10" t="s">
        <v>1004</v>
      </c>
      <c r="V892" s="3" t="s">
        <v>103</v>
      </c>
      <c r="W892" s="3" t="s">
        <v>103</v>
      </c>
      <c r="X892" s="3" t="s">
        <v>103</v>
      </c>
      <c r="Y892" s="3" t="s">
        <v>104</v>
      </c>
      <c r="Z892" s="6">
        <v>5464476</v>
      </c>
      <c r="AA892" s="3" t="s">
        <v>103</v>
      </c>
      <c r="AB892" s="3" t="s">
        <v>103</v>
      </c>
      <c r="AC892" s="6">
        <v>5464476</v>
      </c>
      <c r="AD892" s="6" t="s">
        <v>103</v>
      </c>
      <c r="AE892" s="3">
        <v>120323</v>
      </c>
      <c r="AF892" s="3">
        <v>751723</v>
      </c>
      <c r="AG892" s="5">
        <v>2022011000068</v>
      </c>
      <c r="AH892" s="4">
        <v>45276</v>
      </c>
      <c r="AI892" s="4">
        <v>45280</v>
      </c>
      <c r="AJ892" s="3" t="s">
        <v>103</v>
      </c>
      <c r="AK892" s="3" t="s">
        <v>103</v>
      </c>
      <c r="AL892" s="5" t="s">
        <v>103</v>
      </c>
      <c r="AM892" s="3" t="s">
        <v>103</v>
      </c>
      <c r="AN892" s="4" t="s">
        <v>103</v>
      </c>
      <c r="AO892" s="27">
        <v>0</v>
      </c>
      <c r="AP892" s="3" t="s">
        <v>103</v>
      </c>
      <c r="AQ892" s="27">
        <v>0</v>
      </c>
      <c r="AR892" s="3" t="s">
        <v>103</v>
      </c>
      <c r="AS892" s="27">
        <v>0</v>
      </c>
      <c r="AT892" s="3" t="s">
        <v>103</v>
      </c>
      <c r="AU892" s="7">
        <v>0</v>
      </c>
      <c r="AV892" s="3" t="s">
        <v>103</v>
      </c>
      <c r="AW892" s="7">
        <v>0</v>
      </c>
      <c r="AX892" s="3" t="s">
        <v>103</v>
      </c>
      <c r="AY892" s="7">
        <v>0</v>
      </c>
      <c r="AZ892" s="3" t="s">
        <v>103</v>
      </c>
      <c r="BA892" s="3">
        <v>0</v>
      </c>
      <c r="BB892" s="9" t="s">
        <v>103</v>
      </c>
      <c r="BC892" s="3">
        <f t="shared" si="51"/>
        <v>0</v>
      </c>
      <c r="BD892" s="8">
        <f t="shared" si="53"/>
        <v>5464476</v>
      </c>
      <c r="BE892" s="43">
        <v>0</v>
      </c>
      <c r="BF892" s="43">
        <v>0</v>
      </c>
      <c r="BG892" s="43">
        <v>0</v>
      </c>
      <c r="BH892" s="43">
        <v>0</v>
      </c>
      <c r="BI892" s="4">
        <v>45291</v>
      </c>
      <c r="BJ892" s="4">
        <v>45291</v>
      </c>
      <c r="BK892" s="185">
        <f t="shared" ca="1" si="56"/>
        <v>-838</v>
      </c>
      <c r="BL892" s="3" t="s">
        <v>127</v>
      </c>
      <c r="BM892" s="3" t="s">
        <v>95</v>
      </c>
      <c r="BN892" s="3" t="s">
        <v>107</v>
      </c>
      <c r="BO892" s="3" t="s">
        <v>8760</v>
      </c>
      <c r="BP892" s="3">
        <v>1</v>
      </c>
      <c r="BQ892" s="2" t="s">
        <v>5517</v>
      </c>
      <c r="BR892" s="4">
        <v>45279</v>
      </c>
      <c r="BS892" s="3" t="s">
        <v>8761</v>
      </c>
      <c r="BT892" s="4">
        <v>45280</v>
      </c>
      <c r="BU892" s="2" t="s">
        <v>7924</v>
      </c>
      <c r="BV892" s="3" t="s">
        <v>131</v>
      </c>
      <c r="BW892" s="9" t="s">
        <v>113</v>
      </c>
      <c r="BX892" s="10" t="s">
        <v>132</v>
      </c>
      <c r="BY892" s="9" t="s">
        <v>103</v>
      </c>
      <c r="BZ892" s="2" t="s">
        <v>142</v>
      </c>
      <c r="CA892" s="3" t="s">
        <v>103</v>
      </c>
      <c r="CB892" s="3" t="s">
        <v>117</v>
      </c>
      <c r="CC892" s="3" t="s">
        <v>8762</v>
      </c>
      <c r="CD892" s="34" t="s">
        <v>8763</v>
      </c>
      <c r="CE892" s="12" t="s">
        <v>103</v>
      </c>
      <c r="CF892" s="175"/>
      <c r="CG892" s="175"/>
      <c r="CH892" s="182" t="s">
        <v>2203</v>
      </c>
      <c r="CI892" s="182" t="s">
        <v>246</v>
      </c>
      <c r="CJ892" s="182" t="s">
        <v>727</v>
      </c>
      <c r="CK892" s="182" t="s">
        <v>727</v>
      </c>
    </row>
    <row r="893" spans="1:89" ht="132.94999999999999" customHeight="1" x14ac:dyDescent="0.25">
      <c r="A893" s="140">
        <v>934</v>
      </c>
      <c r="B893" s="29" t="s">
        <v>8764</v>
      </c>
      <c r="C893" s="3" t="s">
        <v>8765</v>
      </c>
      <c r="D893" s="3" t="s">
        <v>250</v>
      </c>
      <c r="E893" s="4">
        <v>45278</v>
      </c>
      <c r="F893" s="2" t="s">
        <v>8766</v>
      </c>
      <c r="G893" s="2" t="s">
        <v>91</v>
      </c>
      <c r="H893" s="11" t="s">
        <v>1452</v>
      </c>
      <c r="I893" s="3" t="s">
        <v>1453</v>
      </c>
      <c r="J893" s="5">
        <v>830005370</v>
      </c>
      <c r="K893" s="3">
        <v>4</v>
      </c>
      <c r="L893" s="3" t="s">
        <v>1735</v>
      </c>
      <c r="M893" s="3" t="s">
        <v>2350</v>
      </c>
      <c r="N893" s="2" t="s">
        <v>8767</v>
      </c>
      <c r="O893" s="2" t="s">
        <v>97</v>
      </c>
      <c r="P893" s="3" t="s">
        <v>592</v>
      </c>
      <c r="Q893" s="3" t="s">
        <v>247</v>
      </c>
      <c r="R893" s="10" t="s">
        <v>238</v>
      </c>
      <c r="S893" s="2" t="s">
        <v>592</v>
      </c>
      <c r="T893" s="2">
        <v>52517142</v>
      </c>
      <c r="U893" s="11" t="s">
        <v>238</v>
      </c>
      <c r="V893" s="3" t="s">
        <v>103</v>
      </c>
      <c r="W893" s="3" t="s">
        <v>103</v>
      </c>
      <c r="X893" s="3" t="s">
        <v>103</v>
      </c>
      <c r="Y893" s="3" t="s">
        <v>104</v>
      </c>
      <c r="Z893" s="6">
        <v>6055000000</v>
      </c>
      <c r="AA893" s="3" t="s">
        <v>103</v>
      </c>
      <c r="AB893" s="3" t="s">
        <v>103</v>
      </c>
      <c r="AC893" s="6" t="s">
        <v>103</v>
      </c>
      <c r="AD893" s="6" t="s">
        <v>103</v>
      </c>
      <c r="AE893" s="3">
        <v>114523</v>
      </c>
      <c r="AF893" s="5">
        <v>752623</v>
      </c>
      <c r="AG893" s="5">
        <v>2022011000068</v>
      </c>
      <c r="AH893" s="4">
        <v>45279</v>
      </c>
      <c r="AI893" s="4">
        <v>45279</v>
      </c>
      <c r="AJ893" s="3" t="s">
        <v>103</v>
      </c>
      <c r="AK893" s="3" t="s">
        <v>103</v>
      </c>
      <c r="AL893" s="5" t="s">
        <v>103</v>
      </c>
      <c r="AM893" s="3" t="s">
        <v>103</v>
      </c>
      <c r="AN893" s="4" t="s">
        <v>103</v>
      </c>
      <c r="AO893" s="27">
        <v>-32321396</v>
      </c>
      <c r="AP893" s="17">
        <v>45401</v>
      </c>
      <c r="AQ893" s="27">
        <v>2977211200</v>
      </c>
      <c r="AR893" s="17">
        <v>45401</v>
      </c>
      <c r="AS893" s="27">
        <v>0</v>
      </c>
      <c r="AT893" s="3" t="s">
        <v>103</v>
      </c>
      <c r="AU893" s="7">
        <v>0</v>
      </c>
      <c r="AV893" s="3" t="s">
        <v>103</v>
      </c>
      <c r="AW893" s="7">
        <v>0</v>
      </c>
      <c r="AX893" s="3" t="s">
        <v>103</v>
      </c>
      <c r="AY893" s="7">
        <v>0</v>
      </c>
      <c r="AZ893" s="3" t="s">
        <v>103</v>
      </c>
      <c r="BA893" s="3">
        <v>1</v>
      </c>
      <c r="BB893" s="17">
        <v>45401</v>
      </c>
      <c r="BC893" s="3">
        <f t="shared" ref="BC893:BC914" si="57">BJ893-BI893</f>
        <v>27</v>
      </c>
      <c r="BD893" s="8">
        <f t="shared" si="53"/>
        <v>8999889804</v>
      </c>
      <c r="BE893" s="154">
        <f>BF893+BG893+BH893</f>
        <v>6000000000</v>
      </c>
      <c r="BF893" s="7">
        <v>6000000000</v>
      </c>
      <c r="BG893" s="7">
        <v>0</v>
      </c>
      <c r="BH893" s="7">
        <v>0</v>
      </c>
      <c r="BI893" s="4">
        <v>45412</v>
      </c>
      <c r="BJ893" s="4">
        <v>45439</v>
      </c>
      <c r="BK893" s="185">
        <f t="shared" ca="1" si="56"/>
        <v>-690</v>
      </c>
      <c r="BL893" s="3" t="s">
        <v>106</v>
      </c>
      <c r="BM893" s="3" t="s">
        <v>5514</v>
      </c>
      <c r="BN893" s="2" t="s">
        <v>4464</v>
      </c>
      <c r="BO893" s="2" t="s">
        <v>8768</v>
      </c>
      <c r="BP893" s="2" t="s">
        <v>206</v>
      </c>
      <c r="BQ893" s="3" t="s">
        <v>109</v>
      </c>
      <c r="BR893" s="4">
        <v>45279</v>
      </c>
      <c r="BS893" s="2" t="s">
        <v>8769</v>
      </c>
      <c r="BT893" s="4">
        <v>45279</v>
      </c>
      <c r="BU893" s="2" t="s">
        <v>7924</v>
      </c>
      <c r="BV893" s="2" t="s">
        <v>8770</v>
      </c>
      <c r="BW893" s="9" t="s">
        <v>113</v>
      </c>
      <c r="BX893" s="2" t="s">
        <v>8771</v>
      </c>
      <c r="BY893" s="9" t="s">
        <v>103</v>
      </c>
      <c r="BZ893" s="9" t="s">
        <v>103</v>
      </c>
      <c r="CA893" s="9" t="s">
        <v>103</v>
      </c>
      <c r="CB893" s="9" t="s">
        <v>103</v>
      </c>
      <c r="CC893" s="31" t="s">
        <v>103</v>
      </c>
      <c r="CD893" s="2" t="s">
        <v>8772</v>
      </c>
      <c r="CE893" s="12">
        <v>45439</v>
      </c>
      <c r="CF893" s="175"/>
      <c r="CG893" s="175"/>
      <c r="CH893" s="182" t="s">
        <v>245</v>
      </c>
      <c r="CI893" s="182" t="s">
        <v>246</v>
      </c>
      <c r="CJ893" s="182" t="s">
        <v>99</v>
      </c>
      <c r="CK893" s="182" t="s">
        <v>247</v>
      </c>
    </row>
    <row r="894" spans="1:89" ht="108" x14ac:dyDescent="0.25">
      <c r="A894" s="140">
        <v>831</v>
      </c>
      <c r="B894" s="29" t="s">
        <v>8773</v>
      </c>
      <c r="C894" s="3" t="s">
        <v>8774</v>
      </c>
      <c r="D894" s="3" t="s">
        <v>482</v>
      </c>
      <c r="E894" s="4">
        <v>45278</v>
      </c>
      <c r="F894" s="2" t="s">
        <v>8775</v>
      </c>
      <c r="G894" s="2" t="s">
        <v>6734</v>
      </c>
      <c r="H894" s="11" t="s">
        <v>1452</v>
      </c>
      <c r="I894" s="3" t="s">
        <v>1453</v>
      </c>
      <c r="J894" s="5">
        <v>800126785</v>
      </c>
      <c r="K894" s="3">
        <v>7</v>
      </c>
      <c r="L894" s="3" t="s">
        <v>1735</v>
      </c>
      <c r="M894" s="3" t="s">
        <v>2350</v>
      </c>
      <c r="N894" s="2" t="s">
        <v>8776</v>
      </c>
      <c r="O894" s="2" t="s">
        <v>97</v>
      </c>
      <c r="P894" s="3" t="s">
        <v>336</v>
      </c>
      <c r="Q894" s="2" t="s">
        <v>179</v>
      </c>
      <c r="R894" s="10" t="s">
        <v>266</v>
      </c>
      <c r="S894" s="2" t="s">
        <v>267</v>
      </c>
      <c r="T894" s="10">
        <v>31905812</v>
      </c>
      <c r="U894" s="2" t="s">
        <v>266</v>
      </c>
      <c r="V894" s="3" t="s">
        <v>103</v>
      </c>
      <c r="W894" s="3" t="s">
        <v>103</v>
      </c>
      <c r="X894" s="3" t="s">
        <v>103</v>
      </c>
      <c r="Y894" s="3" t="s">
        <v>185</v>
      </c>
      <c r="Z894" s="6">
        <v>117648498</v>
      </c>
      <c r="AA894" s="3" t="s">
        <v>103</v>
      </c>
      <c r="AB894" s="3" t="s">
        <v>103</v>
      </c>
      <c r="AC894" s="3" t="s">
        <v>103</v>
      </c>
      <c r="AD894" s="6" t="s">
        <v>103</v>
      </c>
      <c r="AE894" s="2" t="s">
        <v>8777</v>
      </c>
      <c r="AF894" s="59" t="s">
        <v>8778</v>
      </c>
      <c r="AG894" s="3" t="s">
        <v>103</v>
      </c>
      <c r="AH894" s="4">
        <v>45279</v>
      </c>
      <c r="AI894" s="25">
        <v>45287</v>
      </c>
      <c r="AJ894" s="3" t="s">
        <v>103</v>
      </c>
      <c r="AK894" s="3" t="s">
        <v>103</v>
      </c>
      <c r="AL894" s="5" t="s">
        <v>103</v>
      </c>
      <c r="AM894" s="3" t="s">
        <v>103</v>
      </c>
      <c r="AN894" s="4" t="s">
        <v>103</v>
      </c>
      <c r="AO894" s="27">
        <v>11900000</v>
      </c>
      <c r="AP894" s="4">
        <v>45575</v>
      </c>
      <c r="AQ894" s="27">
        <v>0</v>
      </c>
      <c r="AR894" s="3" t="s">
        <v>103</v>
      </c>
      <c r="AS894" s="27">
        <v>0</v>
      </c>
      <c r="AT894" s="3" t="s">
        <v>103</v>
      </c>
      <c r="AU894" s="7">
        <v>0</v>
      </c>
      <c r="AV894" s="3" t="s">
        <v>103</v>
      </c>
      <c r="AW894" s="7">
        <v>0</v>
      </c>
      <c r="AX894" s="3" t="s">
        <v>103</v>
      </c>
      <c r="AY894" s="7">
        <v>0</v>
      </c>
      <c r="AZ894" s="3" t="s">
        <v>103</v>
      </c>
      <c r="BA894" s="3">
        <v>0</v>
      </c>
      <c r="BB894" s="9" t="s">
        <v>103</v>
      </c>
      <c r="BC894" s="3">
        <f t="shared" si="57"/>
        <v>0</v>
      </c>
      <c r="BD894" s="8">
        <f t="shared" si="53"/>
        <v>129548498</v>
      </c>
      <c r="BE894" s="154">
        <f>BF894+BG894+BH894</f>
        <v>114165373</v>
      </c>
      <c r="BF894" s="7">
        <v>43218816</v>
      </c>
      <c r="BG894" s="7">
        <v>44252628</v>
      </c>
      <c r="BH894" s="7">
        <v>26693929</v>
      </c>
      <c r="BI894" s="4">
        <v>46234</v>
      </c>
      <c r="BJ894" s="4">
        <v>46234</v>
      </c>
      <c r="BK894" s="185">
        <f t="shared" ca="1" si="56"/>
        <v>105</v>
      </c>
      <c r="BL894" s="3" t="s">
        <v>106</v>
      </c>
      <c r="BM894" s="2" t="s">
        <v>8779</v>
      </c>
      <c r="BN894" s="29" t="s">
        <v>8780</v>
      </c>
      <c r="BO894" s="29" t="s">
        <v>8781</v>
      </c>
      <c r="BP894" s="29" t="s">
        <v>206</v>
      </c>
      <c r="BQ894" s="3" t="s">
        <v>109</v>
      </c>
      <c r="BR894" s="36" t="s">
        <v>8782</v>
      </c>
      <c r="BS894" s="2" t="s">
        <v>8783</v>
      </c>
      <c r="BT894" s="61" t="s">
        <v>8784</v>
      </c>
      <c r="BU894" s="2" t="s">
        <v>8785</v>
      </c>
      <c r="BV894" s="200" t="s">
        <v>8786</v>
      </c>
      <c r="BW894" s="9" t="s">
        <v>6207</v>
      </c>
      <c r="BX894" s="3" t="s">
        <v>3699</v>
      </c>
      <c r="BY894" s="31" t="s">
        <v>103</v>
      </c>
      <c r="BZ894" s="31" t="s">
        <v>103</v>
      </c>
      <c r="CA894" s="31" t="s">
        <v>103</v>
      </c>
      <c r="CB894" s="31" t="s">
        <v>103</v>
      </c>
      <c r="CC894" s="31" t="s">
        <v>103</v>
      </c>
      <c r="CD894" s="11" t="s">
        <v>8787</v>
      </c>
      <c r="CE894" s="12" t="s">
        <v>6207</v>
      </c>
      <c r="CF894" s="175"/>
      <c r="CG894" s="175"/>
      <c r="CH894" s="182" t="s">
        <v>275</v>
      </c>
      <c r="CI894" s="182" t="s">
        <v>121</v>
      </c>
      <c r="CJ894" s="182" t="s">
        <v>99</v>
      </c>
      <c r="CK894" s="182" t="s">
        <v>179</v>
      </c>
    </row>
    <row r="895" spans="1:89" ht="72" x14ac:dyDescent="0.25">
      <c r="A895" s="141">
        <v>965</v>
      </c>
      <c r="B895" s="29" t="s">
        <v>8788</v>
      </c>
      <c r="C895" s="3" t="s">
        <v>8789</v>
      </c>
      <c r="D895" s="3" t="s">
        <v>8790</v>
      </c>
      <c r="E895" s="4">
        <v>45280</v>
      </c>
      <c r="F895" s="2" t="s">
        <v>8791</v>
      </c>
      <c r="G895" s="2" t="s">
        <v>6503</v>
      </c>
      <c r="H895" s="11" t="s">
        <v>6492</v>
      </c>
      <c r="I895" s="3" t="s">
        <v>1453</v>
      </c>
      <c r="J895" s="5">
        <v>860353110</v>
      </c>
      <c r="K895" s="3">
        <v>7</v>
      </c>
      <c r="L895" s="3" t="s">
        <v>1735</v>
      </c>
      <c r="M895" s="3" t="s">
        <v>2350</v>
      </c>
      <c r="N895" s="2" t="s">
        <v>8792</v>
      </c>
      <c r="O895" s="2" t="s">
        <v>97</v>
      </c>
      <c r="P895" s="2" t="s">
        <v>6767</v>
      </c>
      <c r="Q895" s="10" t="s">
        <v>4147</v>
      </c>
      <c r="R895" s="10" t="s">
        <v>1221</v>
      </c>
      <c r="S895" s="2" t="s">
        <v>1222</v>
      </c>
      <c r="T895" s="26">
        <v>14238439</v>
      </c>
      <c r="U895" s="2" t="s">
        <v>1221</v>
      </c>
      <c r="V895" s="3" t="s">
        <v>103</v>
      </c>
      <c r="W895" s="3" t="s">
        <v>103</v>
      </c>
      <c r="X895" s="3" t="s">
        <v>103</v>
      </c>
      <c r="Y895" s="3" t="s">
        <v>104</v>
      </c>
      <c r="Z895" s="6">
        <v>64039414.060000002</v>
      </c>
      <c r="AA895" s="3" t="s">
        <v>103</v>
      </c>
      <c r="AB895" s="3" t="s">
        <v>103</v>
      </c>
      <c r="AC895" s="6" t="s">
        <v>103</v>
      </c>
      <c r="AD895" s="6" t="s">
        <v>103</v>
      </c>
      <c r="AE895" s="3">
        <v>119023</v>
      </c>
      <c r="AF895" s="3">
        <v>756623</v>
      </c>
      <c r="AG895" s="5">
        <v>2022011000068</v>
      </c>
      <c r="AH895" s="4">
        <v>45286</v>
      </c>
      <c r="AI895" s="4">
        <v>45287</v>
      </c>
      <c r="AJ895" s="3" t="s">
        <v>103</v>
      </c>
      <c r="AK895" s="3" t="s">
        <v>103</v>
      </c>
      <c r="AL895" s="5" t="s">
        <v>103</v>
      </c>
      <c r="AM895" s="3" t="s">
        <v>103</v>
      </c>
      <c r="AN895" s="4" t="s">
        <v>103</v>
      </c>
      <c r="AO895" s="27">
        <v>0</v>
      </c>
      <c r="AP895" s="3" t="s">
        <v>103</v>
      </c>
      <c r="AQ895" s="27">
        <v>0</v>
      </c>
      <c r="AR895" s="3" t="s">
        <v>103</v>
      </c>
      <c r="AS895" s="27">
        <v>0</v>
      </c>
      <c r="AT895" s="3" t="s">
        <v>103</v>
      </c>
      <c r="AU895" s="7">
        <v>0</v>
      </c>
      <c r="AV895" s="3" t="s">
        <v>103</v>
      </c>
      <c r="AW895" s="7">
        <v>0</v>
      </c>
      <c r="AX895" s="3" t="s">
        <v>103</v>
      </c>
      <c r="AY895" s="7">
        <v>0</v>
      </c>
      <c r="AZ895" s="3" t="s">
        <v>103</v>
      </c>
      <c r="BA895" s="3">
        <v>0</v>
      </c>
      <c r="BB895" s="9" t="s">
        <v>103</v>
      </c>
      <c r="BC895" s="3">
        <f t="shared" si="57"/>
        <v>0</v>
      </c>
      <c r="BD895" s="8">
        <f t="shared" si="53"/>
        <v>64039414.060000002</v>
      </c>
      <c r="BE895" s="43">
        <v>0</v>
      </c>
      <c r="BF895" s="43">
        <v>0</v>
      </c>
      <c r="BG895" s="43">
        <v>0</v>
      </c>
      <c r="BH895" s="43">
        <v>0</v>
      </c>
      <c r="BI895" s="4">
        <v>45289</v>
      </c>
      <c r="BJ895" s="4">
        <v>45289</v>
      </c>
      <c r="BK895" s="185">
        <f t="shared" ca="1" si="56"/>
        <v>-840</v>
      </c>
      <c r="BL895" s="3" t="s">
        <v>106</v>
      </c>
      <c r="BM895" s="3" t="s">
        <v>95</v>
      </c>
      <c r="BN895" s="38" t="s">
        <v>8413</v>
      </c>
      <c r="BO895" s="38" t="s">
        <v>8793</v>
      </c>
      <c r="BP895" s="29">
        <v>0</v>
      </c>
      <c r="BQ895" s="2" t="s">
        <v>109</v>
      </c>
      <c r="BR895" s="4">
        <v>45286</v>
      </c>
      <c r="BS895" s="3" t="s">
        <v>8794</v>
      </c>
      <c r="BT895" s="4">
        <v>45287</v>
      </c>
      <c r="BU895" s="2" t="s">
        <v>8795</v>
      </c>
      <c r="BV895" s="2" t="s">
        <v>8796</v>
      </c>
      <c r="BW895" s="9" t="s">
        <v>113</v>
      </c>
      <c r="BX895" s="10" t="s">
        <v>132</v>
      </c>
      <c r="BY895" s="9" t="s">
        <v>103</v>
      </c>
      <c r="BZ895" s="9" t="s">
        <v>103</v>
      </c>
      <c r="CA895" s="9" t="s">
        <v>103</v>
      </c>
      <c r="CB895" s="9" t="s">
        <v>103</v>
      </c>
      <c r="CC895" s="31" t="s">
        <v>103</v>
      </c>
      <c r="CD895" s="2" t="s">
        <v>8797</v>
      </c>
      <c r="CE895" s="12">
        <v>45630</v>
      </c>
      <c r="CF895" s="175"/>
      <c r="CG895" s="175"/>
      <c r="CH895" s="182" t="s">
        <v>1227</v>
      </c>
      <c r="CI895" s="182" t="s">
        <v>494</v>
      </c>
      <c r="CJ895" s="182" t="s">
        <v>99</v>
      </c>
      <c r="CK895" s="182" t="s">
        <v>1228</v>
      </c>
    </row>
    <row r="896" spans="1:89" ht="111.95" customHeight="1" x14ac:dyDescent="0.25">
      <c r="A896" s="140">
        <v>935</v>
      </c>
      <c r="B896" s="29" t="s">
        <v>8798</v>
      </c>
      <c r="C896" s="3" t="s">
        <v>8799</v>
      </c>
      <c r="D896" s="3" t="s">
        <v>250</v>
      </c>
      <c r="E896" s="4">
        <v>45281</v>
      </c>
      <c r="F896" s="2" t="s">
        <v>7868</v>
      </c>
      <c r="G896" s="2" t="s">
        <v>91</v>
      </c>
      <c r="H896" s="11" t="s">
        <v>1452</v>
      </c>
      <c r="I896" s="3" t="s">
        <v>1453</v>
      </c>
      <c r="J896" s="5">
        <v>830005370</v>
      </c>
      <c r="K896" s="3">
        <v>4</v>
      </c>
      <c r="L896" s="3" t="s">
        <v>1735</v>
      </c>
      <c r="M896" s="3" t="s">
        <v>95</v>
      </c>
      <c r="N896" s="2" t="s">
        <v>8800</v>
      </c>
      <c r="O896" s="2" t="s">
        <v>97</v>
      </c>
      <c r="P896" s="3" t="s">
        <v>336</v>
      </c>
      <c r="Q896" s="2" t="s">
        <v>179</v>
      </c>
      <c r="R896" s="10" t="s">
        <v>1221</v>
      </c>
      <c r="S896" s="2" t="s">
        <v>1222</v>
      </c>
      <c r="T896" s="2">
        <v>14238439</v>
      </c>
      <c r="U896" s="2" t="s">
        <v>1221</v>
      </c>
      <c r="V896" s="3" t="s">
        <v>103</v>
      </c>
      <c r="W896" s="3" t="s">
        <v>103</v>
      </c>
      <c r="X896" s="3" t="s">
        <v>103</v>
      </c>
      <c r="Y896" s="3" t="s">
        <v>104</v>
      </c>
      <c r="Z896" s="6">
        <v>4173152382</v>
      </c>
      <c r="AA896" s="3" t="s">
        <v>103</v>
      </c>
      <c r="AB896" s="3" t="s">
        <v>103</v>
      </c>
      <c r="AC896" s="6" t="s">
        <v>8801</v>
      </c>
      <c r="AD896" s="6" t="s">
        <v>8801</v>
      </c>
      <c r="AE896" s="3">
        <v>115323</v>
      </c>
      <c r="AF896" s="3">
        <v>757023</v>
      </c>
      <c r="AG896" s="5">
        <v>2022011000068</v>
      </c>
      <c r="AH896" s="4">
        <v>45287</v>
      </c>
      <c r="AI896" s="4">
        <v>45287</v>
      </c>
      <c r="AJ896" s="3" t="s">
        <v>103</v>
      </c>
      <c r="AK896" s="3" t="s">
        <v>103</v>
      </c>
      <c r="AL896" s="5" t="s">
        <v>103</v>
      </c>
      <c r="AM896" s="3" t="s">
        <v>103</v>
      </c>
      <c r="AN896" s="4" t="s">
        <v>103</v>
      </c>
      <c r="AO896" s="27">
        <v>-7863730</v>
      </c>
      <c r="AP896" s="4">
        <v>45624</v>
      </c>
      <c r="AQ896" s="27">
        <v>270000000</v>
      </c>
      <c r="AR896" s="4">
        <v>45624</v>
      </c>
      <c r="AS896" s="27">
        <v>500000000</v>
      </c>
      <c r="AT896" s="4">
        <v>45655</v>
      </c>
      <c r="AU896" s="7">
        <v>31591598</v>
      </c>
      <c r="AV896" s="4">
        <v>45715</v>
      </c>
      <c r="AW896" s="7">
        <v>150877893</v>
      </c>
      <c r="AX896" s="4">
        <v>45730</v>
      </c>
      <c r="AY896" s="7">
        <v>0</v>
      </c>
      <c r="AZ896" s="3" t="s">
        <v>103</v>
      </c>
      <c r="BA896" s="3">
        <v>3</v>
      </c>
      <c r="BB896" s="4">
        <v>45730</v>
      </c>
      <c r="BC896" s="3">
        <f t="shared" si="57"/>
        <v>117</v>
      </c>
      <c r="BD896" s="8">
        <f>Z896+AO896+AQ896+AS896+AW896+AU896</f>
        <v>5117758143</v>
      </c>
      <c r="BE896" s="154">
        <f>BF896+BG896+BH896</f>
        <v>4927561600</v>
      </c>
      <c r="BF896" s="7">
        <v>4395970002</v>
      </c>
      <c r="BG896" s="7">
        <v>531591598</v>
      </c>
      <c r="BH896" s="7">
        <v>0</v>
      </c>
      <c r="BI896" s="4">
        <v>45626</v>
      </c>
      <c r="BJ896" s="4">
        <v>45743</v>
      </c>
      <c r="BK896" s="185">
        <f t="shared" ca="1" si="56"/>
        <v>-386</v>
      </c>
      <c r="BL896" s="13" t="s">
        <v>106</v>
      </c>
      <c r="BM896" s="3" t="s">
        <v>95</v>
      </c>
      <c r="BN896" s="2" t="s">
        <v>4464</v>
      </c>
      <c r="BO896" s="2" t="s">
        <v>8802</v>
      </c>
      <c r="BP896" s="2" t="s">
        <v>206</v>
      </c>
      <c r="BQ896" s="2" t="s">
        <v>109</v>
      </c>
      <c r="BR896" s="4">
        <v>45287</v>
      </c>
      <c r="BS896" s="2" t="s">
        <v>8803</v>
      </c>
      <c r="BT896" s="4">
        <v>45287</v>
      </c>
      <c r="BU896" s="2" t="s">
        <v>7924</v>
      </c>
      <c r="BV896" s="2" t="s">
        <v>8804</v>
      </c>
      <c r="BW896" s="9" t="s">
        <v>113</v>
      </c>
      <c r="BX896" s="9" t="s">
        <v>1739</v>
      </c>
      <c r="BY896" s="11" t="s">
        <v>103</v>
      </c>
      <c r="BZ896" s="11" t="s">
        <v>103</v>
      </c>
      <c r="CA896" s="11" t="s">
        <v>103</v>
      </c>
      <c r="CB896" s="11" t="s">
        <v>103</v>
      </c>
      <c r="CC896" s="11" t="s">
        <v>103</v>
      </c>
      <c r="CD896" s="2" t="s">
        <v>8805</v>
      </c>
      <c r="CE896" s="12" t="s">
        <v>1460</v>
      </c>
      <c r="CF896" s="175"/>
      <c r="CG896" s="175"/>
      <c r="CH896" s="182" t="s">
        <v>1227</v>
      </c>
      <c r="CI896" s="182" t="s">
        <v>494</v>
      </c>
      <c r="CJ896" s="182" t="s">
        <v>99</v>
      </c>
      <c r="CK896" s="182" t="s">
        <v>1228</v>
      </c>
    </row>
    <row r="897" spans="1:89" ht="72" x14ac:dyDescent="0.25">
      <c r="A897" s="140">
        <v>22</v>
      </c>
      <c r="B897" s="29" t="s">
        <v>8806</v>
      </c>
      <c r="C897" s="3" t="s">
        <v>8807</v>
      </c>
      <c r="D897" s="3" t="s">
        <v>165</v>
      </c>
      <c r="E897" s="4">
        <v>45282</v>
      </c>
      <c r="F897" s="2" t="s">
        <v>8808</v>
      </c>
      <c r="G897" s="2" t="s">
        <v>6503</v>
      </c>
      <c r="H897" s="11" t="s">
        <v>1452</v>
      </c>
      <c r="I897" s="3" t="s">
        <v>1453</v>
      </c>
      <c r="J897" s="5">
        <v>900718278</v>
      </c>
      <c r="K897" s="3">
        <v>8</v>
      </c>
      <c r="L897" s="3" t="s">
        <v>1735</v>
      </c>
      <c r="M897" s="3" t="s">
        <v>95</v>
      </c>
      <c r="N897" s="2" t="s">
        <v>8809</v>
      </c>
      <c r="O897" s="2" t="s">
        <v>97</v>
      </c>
      <c r="P897" s="2" t="s">
        <v>6767</v>
      </c>
      <c r="Q897" s="10" t="s">
        <v>4147</v>
      </c>
      <c r="R897" s="10" t="s">
        <v>783</v>
      </c>
      <c r="S897" s="2" t="s">
        <v>8810</v>
      </c>
      <c r="T897" s="26">
        <v>51984988</v>
      </c>
      <c r="U897" s="10" t="s">
        <v>783</v>
      </c>
      <c r="V897" s="3" t="s">
        <v>103</v>
      </c>
      <c r="W897" s="3" t="s">
        <v>103</v>
      </c>
      <c r="X897" s="3" t="s">
        <v>103</v>
      </c>
      <c r="Y897" s="3" t="s">
        <v>104</v>
      </c>
      <c r="Z897" s="6">
        <v>143389000</v>
      </c>
      <c r="AA897" s="3" t="s">
        <v>103</v>
      </c>
      <c r="AB897" s="3" t="s">
        <v>103</v>
      </c>
      <c r="AC897" s="6" t="s">
        <v>103</v>
      </c>
      <c r="AD897" s="6" t="s">
        <v>103</v>
      </c>
      <c r="AE897" s="3">
        <v>119223</v>
      </c>
      <c r="AF897" s="3">
        <v>756723</v>
      </c>
      <c r="AG897" s="5">
        <v>2022011000049</v>
      </c>
      <c r="AH897" s="4">
        <v>45286</v>
      </c>
      <c r="AI897" s="4">
        <v>45288</v>
      </c>
      <c r="AJ897" s="3" t="s">
        <v>103</v>
      </c>
      <c r="AK897" s="3" t="s">
        <v>103</v>
      </c>
      <c r="AL897" s="5" t="s">
        <v>103</v>
      </c>
      <c r="AM897" s="3" t="s">
        <v>103</v>
      </c>
      <c r="AN897" s="4" t="s">
        <v>103</v>
      </c>
      <c r="AO897" s="27">
        <v>0</v>
      </c>
      <c r="AP897" s="3" t="s">
        <v>103</v>
      </c>
      <c r="AQ897" s="27">
        <v>0</v>
      </c>
      <c r="AR897" s="3" t="s">
        <v>103</v>
      </c>
      <c r="AS897" s="27">
        <v>0</v>
      </c>
      <c r="AT897" s="3" t="s">
        <v>103</v>
      </c>
      <c r="AU897" s="7">
        <v>0</v>
      </c>
      <c r="AV897" s="3" t="s">
        <v>103</v>
      </c>
      <c r="AW897" s="7">
        <v>0</v>
      </c>
      <c r="AX897" s="3" t="s">
        <v>103</v>
      </c>
      <c r="AY897" s="7">
        <v>0</v>
      </c>
      <c r="AZ897" s="3" t="s">
        <v>103</v>
      </c>
      <c r="BA897" s="3">
        <v>0</v>
      </c>
      <c r="BB897" s="9" t="s">
        <v>103</v>
      </c>
      <c r="BC897" s="3">
        <f t="shared" si="57"/>
        <v>0</v>
      </c>
      <c r="BD897" s="8">
        <f t="shared" si="53"/>
        <v>143389000</v>
      </c>
      <c r="BE897" s="43">
        <v>0</v>
      </c>
      <c r="BF897" s="43">
        <v>0</v>
      </c>
      <c r="BG897" s="43">
        <v>0</v>
      </c>
      <c r="BH897" s="43">
        <v>0</v>
      </c>
      <c r="BI897" s="4">
        <v>45289</v>
      </c>
      <c r="BJ897" s="4">
        <v>45289</v>
      </c>
      <c r="BK897" s="185">
        <f t="shared" ca="1" si="56"/>
        <v>-840</v>
      </c>
      <c r="BL897" s="13" t="s">
        <v>106</v>
      </c>
      <c r="BM897" s="3" t="s">
        <v>95</v>
      </c>
      <c r="BN897" s="3" t="s">
        <v>107</v>
      </c>
      <c r="BO897" s="3" t="s">
        <v>8811</v>
      </c>
      <c r="BP897" s="2">
        <v>0</v>
      </c>
      <c r="BQ897" s="3" t="s">
        <v>109</v>
      </c>
      <c r="BR897" s="4">
        <v>45288</v>
      </c>
      <c r="BS897" s="3" t="s">
        <v>8812</v>
      </c>
      <c r="BT897" s="4">
        <v>45288</v>
      </c>
      <c r="BU897" s="34" t="s">
        <v>8813</v>
      </c>
      <c r="BV897" s="3" t="s">
        <v>8814</v>
      </c>
      <c r="BW897" s="9" t="s">
        <v>113</v>
      </c>
      <c r="BX897" s="10" t="s">
        <v>132</v>
      </c>
      <c r="BY897" s="11" t="s">
        <v>103</v>
      </c>
      <c r="BZ897" s="11" t="s">
        <v>103</v>
      </c>
      <c r="CA897" s="11" t="s">
        <v>103</v>
      </c>
      <c r="CB897" s="11" t="s">
        <v>103</v>
      </c>
      <c r="CC897" s="11" t="s">
        <v>103</v>
      </c>
      <c r="CD897" s="2" t="s">
        <v>8815</v>
      </c>
      <c r="CE897" s="12">
        <v>45755</v>
      </c>
      <c r="CF897" s="175"/>
      <c r="CG897" s="175"/>
      <c r="CH897" s="182" t="s">
        <v>791</v>
      </c>
      <c r="CI897" s="182" t="s">
        <v>121</v>
      </c>
      <c r="CJ897" s="182" t="s">
        <v>99</v>
      </c>
      <c r="CK897" s="182" t="s">
        <v>792</v>
      </c>
    </row>
    <row r="898" spans="1:89" ht="90" x14ac:dyDescent="0.25">
      <c r="A898" s="140">
        <v>672</v>
      </c>
      <c r="B898" s="11" t="s">
        <v>8816</v>
      </c>
      <c r="C898" s="9" t="s">
        <v>8817</v>
      </c>
      <c r="D898" s="11" t="s">
        <v>89</v>
      </c>
      <c r="E898" s="72">
        <v>45014</v>
      </c>
      <c r="F898" s="11" t="s">
        <v>8818</v>
      </c>
      <c r="G898" s="10" t="s">
        <v>8819</v>
      </c>
      <c r="H898" s="11" t="s">
        <v>6492</v>
      </c>
      <c r="I898" s="10" t="s">
        <v>1453</v>
      </c>
      <c r="J898" s="19">
        <v>890921246</v>
      </c>
      <c r="K898" s="9">
        <v>6</v>
      </c>
      <c r="L898" s="9" t="s">
        <v>1735</v>
      </c>
      <c r="M898" s="9" t="s">
        <v>1255</v>
      </c>
      <c r="N898" s="10" t="s">
        <v>8820</v>
      </c>
      <c r="O898" s="11" t="s">
        <v>97</v>
      </c>
      <c r="P898" s="11" t="s">
        <v>1388</v>
      </c>
      <c r="Q898" s="42" t="s">
        <v>6327</v>
      </c>
      <c r="R898" s="10" t="s">
        <v>266</v>
      </c>
      <c r="S898" s="10" t="s">
        <v>267</v>
      </c>
      <c r="T898" s="10">
        <v>31905812</v>
      </c>
      <c r="U898" s="10" t="s">
        <v>266</v>
      </c>
      <c r="V898" s="10" t="s">
        <v>268</v>
      </c>
      <c r="W898" s="9" t="s">
        <v>103</v>
      </c>
      <c r="X898" s="9" t="s">
        <v>103</v>
      </c>
      <c r="Y898" s="9" t="s">
        <v>185</v>
      </c>
      <c r="Z898" s="18">
        <v>6307158</v>
      </c>
      <c r="AA898" s="9" t="s">
        <v>103</v>
      </c>
      <c r="AB898" s="9" t="s">
        <v>103</v>
      </c>
      <c r="AC898" s="9" t="s">
        <v>103</v>
      </c>
      <c r="AD898" s="6" t="s">
        <v>103</v>
      </c>
      <c r="AE898" s="9">
        <v>77323</v>
      </c>
      <c r="AF898" s="10">
        <v>182223</v>
      </c>
      <c r="AG898" s="21" t="s">
        <v>103</v>
      </c>
      <c r="AH898" s="17">
        <v>45013</v>
      </c>
      <c r="AI898" s="17">
        <v>45030</v>
      </c>
      <c r="AJ898" s="10" t="s">
        <v>103</v>
      </c>
      <c r="AK898" s="10" t="s">
        <v>103</v>
      </c>
      <c r="AL898" s="21" t="s">
        <v>103</v>
      </c>
      <c r="AM898" s="10" t="s">
        <v>103</v>
      </c>
      <c r="AN898" s="20" t="s">
        <v>103</v>
      </c>
      <c r="AO898" s="7">
        <v>0</v>
      </c>
      <c r="AP898" s="10" t="s">
        <v>103</v>
      </c>
      <c r="AQ898" s="7">
        <v>0</v>
      </c>
      <c r="AR898" s="10" t="s">
        <v>103</v>
      </c>
      <c r="AS898" s="7">
        <v>0</v>
      </c>
      <c r="AT898" s="3" t="s">
        <v>103</v>
      </c>
      <c r="AU898" s="7">
        <v>0</v>
      </c>
      <c r="AV898" s="3" t="s">
        <v>103</v>
      </c>
      <c r="AW898" s="7">
        <v>0</v>
      </c>
      <c r="AX898" s="3" t="s">
        <v>103</v>
      </c>
      <c r="AY898" s="7">
        <v>0</v>
      </c>
      <c r="AZ898" s="3" t="s">
        <v>103</v>
      </c>
      <c r="BA898" s="10">
        <v>0</v>
      </c>
      <c r="BB898" s="10">
        <v>0</v>
      </c>
      <c r="BC898" s="3">
        <f t="shared" si="57"/>
        <v>0</v>
      </c>
      <c r="BD898" s="8">
        <f t="shared" si="53"/>
        <v>6307158</v>
      </c>
      <c r="BE898" s="43">
        <v>0</v>
      </c>
      <c r="BF898" s="43">
        <v>0</v>
      </c>
      <c r="BG898" s="43">
        <v>0</v>
      </c>
      <c r="BH898" s="43">
        <v>0</v>
      </c>
      <c r="BI898" s="113">
        <v>45186</v>
      </c>
      <c r="BJ898" s="113">
        <v>45186</v>
      </c>
      <c r="BK898" s="183">
        <f t="shared" ca="1" si="56"/>
        <v>-943</v>
      </c>
      <c r="BL898" s="9" t="s">
        <v>106</v>
      </c>
      <c r="BM898" s="9" t="s">
        <v>5372</v>
      </c>
      <c r="BN898" s="9" t="s">
        <v>107</v>
      </c>
      <c r="BO898" s="10" t="s">
        <v>8821</v>
      </c>
      <c r="BP898" s="10">
        <v>0</v>
      </c>
      <c r="BQ898" s="10" t="s">
        <v>5517</v>
      </c>
      <c r="BR898" s="113">
        <v>45019</v>
      </c>
      <c r="BS898" s="10" t="s">
        <v>8822</v>
      </c>
      <c r="BT898" s="113">
        <v>45027</v>
      </c>
      <c r="BU898" s="10" t="s">
        <v>8823</v>
      </c>
      <c r="BV898" s="10" t="s">
        <v>8824</v>
      </c>
      <c r="BW898" s="9" t="s">
        <v>113</v>
      </c>
      <c r="BX898" s="10" t="s">
        <v>132</v>
      </c>
      <c r="BY898" s="11" t="s">
        <v>103</v>
      </c>
      <c r="BZ898" s="11" t="s">
        <v>103</v>
      </c>
      <c r="CA898" s="11" t="s">
        <v>103</v>
      </c>
      <c r="CB898" s="11" t="s">
        <v>103</v>
      </c>
      <c r="CC898" s="11" t="s">
        <v>103</v>
      </c>
      <c r="CD898" s="37" t="s">
        <v>8825</v>
      </c>
      <c r="CE898" s="12">
        <v>45925</v>
      </c>
      <c r="CF898" s="175"/>
      <c r="CG898" s="175"/>
      <c r="CH898" s="182" t="s">
        <v>275</v>
      </c>
      <c r="CI898" s="182" t="s">
        <v>121</v>
      </c>
      <c r="CJ898" s="182" t="s">
        <v>99</v>
      </c>
      <c r="CK898" s="182" t="s">
        <v>179</v>
      </c>
    </row>
    <row r="899" spans="1:89" ht="90" x14ac:dyDescent="0.25">
      <c r="A899" s="140" t="s">
        <v>5387</v>
      </c>
      <c r="B899" s="23" t="s">
        <v>8826</v>
      </c>
      <c r="C899" s="9" t="s">
        <v>8817</v>
      </c>
      <c r="D899" s="11" t="s">
        <v>89</v>
      </c>
      <c r="E899" s="72">
        <v>45014</v>
      </c>
      <c r="F899" s="11" t="s">
        <v>8827</v>
      </c>
      <c r="G899" s="10" t="s">
        <v>8819</v>
      </c>
      <c r="H899" s="11" t="s">
        <v>6492</v>
      </c>
      <c r="I899" s="10" t="s">
        <v>1453</v>
      </c>
      <c r="J899" s="19">
        <v>900984668</v>
      </c>
      <c r="K899" s="9">
        <v>6</v>
      </c>
      <c r="L899" s="9" t="s">
        <v>1735</v>
      </c>
      <c r="M899" s="9" t="s">
        <v>95</v>
      </c>
      <c r="N899" s="10" t="s">
        <v>8828</v>
      </c>
      <c r="O899" s="11" t="s">
        <v>97</v>
      </c>
      <c r="P899" s="11" t="s">
        <v>1388</v>
      </c>
      <c r="Q899" s="205" t="s">
        <v>6327</v>
      </c>
      <c r="R899" s="10" t="s">
        <v>266</v>
      </c>
      <c r="S899" s="10" t="s">
        <v>267</v>
      </c>
      <c r="T899" s="10">
        <v>31905812</v>
      </c>
      <c r="U899" s="10" t="s">
        <v>266</v>
      </c>
      <c r="V899" s="10" t="s">
        <v>268</v>
      </c>
      <c r="W899" s="9" t="s">
        <v>103</v>
      </c>
      <c r="X899" s="9" t="s">
        <v>103</v>
      </c>
      <c r="Y899" s="9" t="s">
        <v>185</v>
      </c>
      <c r="Z899" s="18">
        <v>6350000</v>
      </c>
      <c r="AA899" s="9" t="s">
        <v>103</v>
      </c>
      <c r="AB899" s="9" t="s">
        <v>103</v>
      </c>
      <c r="AC899" s="9" t="s">
        <v>103</v>
      </c>
      <c r="AD899" s="6" t="s">
        <v>103</v>
      </c>
      <c r="AE899" s="9">
        <v>77323</v>
      </c>
      <c r="AF899" s="10">
        <v>179823</v>
      </c>
      <c r="AG899" s="21" t="s">
        <v>103</v>
      </c>
      <c r="AH899" s="17">
        <v>45013</v>
      </c>
      <c r="AI899" s="17">
        <v>45030</v>
      </c>
      <c r="AJ899" s="10" t="s">
        <v>103</v>
      </c>
      <c r="AK899" s="10" t="s">
        <v>103</v>
      </c>
      <c r="AL899" s="21" t="s">
        <v>103</v>
      </c>
      <c r="AM899" s="10" t="s">
        <v>103</v>
      </c>
      <c r="AN899" s="20" t="s">
        <v>103</v>
      </c>
      <c r="AO899" s="7">
        <v>0</v>
      </c>
      <c r="AP899" s="10" t="s">
        <v>103</v>
      </c>
      <c r="AQ899" s="7">
        <v>0</v>
      </c>
      <c r="AR899" s="10" t="s">
        <v>103</v>
      </c>
      <c r="AS899" s="7">
        <v>0</v>
      </c>
      <c r="AT899" s="3" t="s">
        <v>103</v>
      </c>
      <c r="AU899" s="7">
        <v>0</v>
      </c>
      <c r="AV899" s="3" t="s">
        <v>103</v>
      </c>
      <c r="AW899" s="7">
        <v>0</v>
      </c>
      <c r="AX899" s="3" t="s">
        <v>103</v>
      </c>
      <c r="AY899" s="7">
        <v>0</v>
      </c>
      <c r="AZ899" s="3" t="s">
        <v>103</v>
      </c>
      <c r="BA899" s="10">
        <v>0</v>
      </c>
      <c r="BB899" s="10">
        <v>0</v>
      </c>
      <c r="BC899" s="3">
        <f t="shared" si="57"/>
        <v>0</v>
      </c>
      <c r="BD899" s="8">
        <f t="shared" si="53"/>
        <v>6350000</v>
      </c>
      <c r="BE899" s="43">
        <v>0</v>
      </c>
      <c r="BF899" s="43">
        <v>0</v>
      </c>
      <c r="BG899" s="43">
        <v>0</v>
      </c>
      <c r="BH899" s="43">
        <v>0</v>
      </c>
      <c r="BI899" s="113">
        <v>45186</v>
      </c>
      <c r="BJ899" s="113">
        <v>45186</v>
      </c>
      <c r="BK899" s="183">
        <f t="shared" ca="1" si="56"/>
        <v>-943</v>
      </c>
      <c r="BL899" s="9" t="s">
        <v>106</v>
      </c>
      <c r="BM899" s="9" t="s">
        <v>5372</v>
      </c>
      <c r="BN899" s="9" t="s">
        <v>107</v>
      </c>
      <c r="BO899" s="10" t="s">
        <v>8829</v>
      </c>
      <c r="BP899" s="10">
        <v>0</v>
      </c>
      <c r="BQ899" s="10" t="s">
        <v>5517</v>
      </c>
      <c r="BR899" s="113">
        <v>45014</v>
      </c>
      <c r="BS899" s="10" t="s">
        <v>8822</v>
      </c>
      <c r="BT899" s="113">
        <v>45027</v>
      </c>
      <c r="BU899" s="10" t="s">
        <v>8830</v>
      </c>
      <c r="BV899" s="10" t="s">
        <v>8936</v>
      </c>
      <c r="BW899" s="9" t="s">
        <v>113</v>
      </c>
      <c r="BX899" s="10" t="s">
        <v>132</v>
      </c>
      <c r="BY899" s="11" t="s">
        <v>103</v>
      </c>
      <c r="BZ899" s="11" t="s">
        <v>103</v>
      </c>
      <c r="CA899" s="11" t="s">
        <v>103</v>
      </c>
      <c r="CB899" s="11" t="s">
        <v>103</v>
      </c>
      <c r="CC899" s="11" t="s">
        <v>103</v>
      </c>
      <c r="CD899" s="37" t="s">
        <v>8831</v>
      </c>
      <c r="CE899" s="12">
        <v>46097</v>
      </c>
      <c r="CF899" s="175"/>
      <c r="CG899" s="175"/>
      <c r="CH899" s="182" t="s">
        <v>275</v>
      </c>
      <c r="CI899" s="182" t="s">
        <v>121</v>
      </c>
      <c r="CJ899" s="182" t="s">
        <v>99</v>
      </c>
      <c r="CK899" s="182" t="s">
        <v>179</v>
      </c>
    </row>
    <row r="900" spans="1:89" ht="72" x14ac:dyDescent="0.25">
      <c r="A900" s="140">
        <v>295</v>
      </c>
      <c r="B900" s="10" t="s">
        <v>8832</v>
      </c>
      <c r="C900" s="13" t="s">
        <v>8833</v>
      </c>
      <c r="D900" s="11" t="s">
        <v>1408</v>
      </c>
      <c r="E900" s="72">
        <v>45008</v>
      </c>
      <c r="F900" s="11" t="s">
        <v>8834</v>
      </c>
      <c r="G900" s="11" t="s">
        <v>8819</v>
      </c>
      <c r="H900" s="11" t="s">
        <v>1452</v>
      </c>
      <c r="I900" s="10" t="s">
        <v>1453</v>
      </c>
      <c r="J900" s="52">
        <v>901677020</v>
      </c>
      <c r="K900" s="13">
        <v>1</v>
      </c>
      <c r="L900" s="13" t="s">
        <v>1735</v>
      </c>
      <c r="M900" s="13" t="s">
        <v>4518</v>
      </c>
      <c r="N900" s="65" t="s">
        <v>8835</v>
      </c>
      <c r="O900" s="11" t="s">
        <v>97</v>
      </c>
      <c r="P900" s="11" t="s">
        <v>336</v>
      </c>
      <c r="Q900" s="11" t="s">
        <v>179</v>
      </c>
      <c r="R900" s="10" t="s">
        <v>867</v>
      </c>
      <c r="S900" s="161" t="s">
        <v>866</v>
      </c>
      <c r="T900" s="162">
        <v>22736411</v>
      </c>
      <c r="U900" s="116" t="s">
        <v>867</v>
      </c>
      <c r="V900" s="161" t="s">
        <v>1737</v>
      </c>
      <c r="W900" s="9" t="s">
        <v>103</v>
      </c>
      <c r="X900" s="9" t="s">
        <v>103</v>
      </c>
      <c r="Y900" s="11" t="s">
        <v>185</v>
      </c>
      <c r="Z900" s="42">
        <v>843153080.5</v>
      </c>
      <c r="AA900" s="10" t="s">
        <v>103</v>
      </c>
      <c r="AB900" s="10" t="s">
        <v>103</v>
      </c>
      <c r="AC900" s="18" t="s">
        <v>103</v>
      </c>
      <c r="AD900" s="6" t="s">
        <v>103</v>
      </c>
      <c r="AE900" s="11">
        <v>87523</v>
      </c>
      <c r="AF900" s="11">
        <v>191623</v>
      </c>
      <c r="AG900" s="11" t="s">
        <v>103</v>
      </c>
      <c r="AH900" s="12">
        <v>45028</v>
      </c>
      <c r="AI900" s="17">
        <v>45033</v>
      </c>
      <c r="AJ900" s="10" t="s">
        <v>103</v>
      </c>
      <c r="AK900" s="10" t="s">
        <v>103</v>
      </c>
      <c r="AL900" s="21" t="s">
        <v>103</v>
      </c>
      <c r="AM900" s="10" t="s">
        <v>103</v>
      </c>
      <c r="AN900" s="20" t="s">
        <v>103</v>
      </c>
      <c r="AO900" s="7">
        <v>0</v>
      </c>
      <c r="AP900" s="10" t="s">
        <v>103</v>
      </c>
      <c r="AQ900" s="7">
        <v>0</v>
      </c>
      <c r="AR900" s="10" t="s">
        <v>103</v>
      </c>
      <c r="AS900" s="7">
        <v>0</v>
      </c>
      <c r="AT900" s="3" t="s">
        <v>103</v>
      </c>
      <c r="AU900" s="7">
        <v>0</v>
      </c>
      <c r="AV900" s="3" t="s">
        <v>103</v>
      </c>
      <c r="AW900" s="7">
        <v>0</v>
      </c>
      <c r="AX900" s="3" t="s">
        <v>103</v>
      </c>
      <c r="AY900" s="7">
        <v>0</v>
      </c>
      <c r="AZ900" s="3" t="s">
        <v>103</v>
      </c>
      <c r="BA900" s="10">
        <v>1</v>
      </c>
      <c r="BB900" s="4">
        <v>45290</v>
      </c>
      <c r="BC900" s="3">
        <f t="shared" si="57"/>
        <v>4</v>
      </c>
      <c r="BD900" s="8">
        <f t="shared" si="53"/>
        <v>843153080.5</v>
      </c>
      <c r="BE900" s="43">
        <v>0</v>
      </c>
      <c r="BF900" s="43">
        <v>0</v>
      </c>
      <c r="BG900" s="43">
        <v>0</v>
      </c>
      <c r="BH900" s="43">
        <v>0</v>
      </c>
      <c r="BI900" s="12">
        <v>45276</v>
      </c>
      <c r="BJ900" s="12">
        <v>45280</v>
      </c>
      <c r="BK900" s="183">
        <f t="shared" ca="1" si="56"/>
        <v>-849</v>
      </c>
      <c r="BL900" s="11" t="s">
        <v>106</v>
      </c>
      <c r="BM900" s="9" t="s">
        <v>95</v>
      </c>
      <c r="BN900" s="10" t="s">
        <v>4464</v>
      </c>
      <c r="BO900" s="24" t="s">
        <v>8836</v>
      </c>
      <c r="BP900" s="11" t="s">
        <v>206</v>
      </c>
      <c r="BQ900" s="11" t="s">
        <v>5517</v>
      </c>
      <c r="BR900" s="12" t="s">
        <v>8837</v>
      </c>
      <c r="BS900" s="11" t="s">
        <v>8838</v>
      </c>
      <c r="BT900" s="12">
        <v>45033</v>
      </c>
      <c r="BU900" s="10" t="s">
        <v>8839</v>
      </c>
      <c r="BV900" s="9" t="s">
        <v>8840</v>
      </c>
      <c r="BW900" s="9" t="s">
        <v>113</v>
      </c>
      <c r="BX900" s="11" t="s">
        <v>2945</v>
      </c>
      <c r="BY900" s="11" t="s">
        <v>103</v>
      </c>
      <c r="BZ900" s="9" t="s">
        <v>103</v>
      </c>
      <c r="CA900" s="9" t="s">
        <v>103</v>
      </c>
      <c r="CB900" s="9" t="s">
        <v>103</v>
      </c>
      <c r="CC900" s="9" t="s">
        <v>103</v>
      </c>
      <c r="CD900" s="37" t="s">
        <v>8841</v>
      </c>
      <c r="CE900" s="202">
        <v>45547</v>
      </c>
      <c r="CF900" s="175"/>
      <c r="CG900" s="175"/>
      <c r="CH900" s="182" t="s">
        <v>347</v>
      </c>
      <c r="CI900" s="182" t="s">
        <v>121</v>
      </c>
      <c r="CJ900" s="182" t="s">
        <v>99</v>
      </c>
      <c r="CK900" s="182" t="s">
        <v>179</v>
      </c>
    </row>
    <row r="901" spans="1:89" ht="72" x14ac:dyDescent="0.25">
      <c r="A901" s="140">
        <v>305</v>
      </c>
      <c r="B901" s="10" t="s">
        <v>8842</v>
      </c>
      <c r="C901" s="3" t="s">
        <v>8843</v>
      </c>
      <c r="D901" s="31" t="s">
        <v>6490</v>
      </c>
      <c r="E901" s="33">
        <v>45106</v>
      </c>
      <c r="F901" s="74" t="s">
        <v>8844</v>
      </c>
      <c r="G901" s="74" t="s">
        <v>8819</v>
      </c>
      <c r="H901" s="11" t="s">
        <v>6492</v>
      </c>
      <c r="I901" s="74" t="s">
        <v>1453</v>
      </c>
      <c r="J901" s="32">
        <v>900365660</v>
      </c>
      <c r="K901" s="3">
        <v>2</v>
      </c>
      <c r="L901" s="31" t="s">
        <v>1735</v>
      </c>
      <c r="M901" s="31" t="s">
        <v>8845</v>
      </c>
      <c r="N901" s="92" t="s">
        <v>8846</v>
      </c>
      <c r="O901" s="11" t="s">
        <v>97</v>
      </c>
      <c r="P901" s="31" t="s">
        <v>1388</v>
      </c>
      <c r="Q901" s="74" t="s">
        <v>6327</v>
      </c>
      <c r="R901" s="10" t="s">
        <v>867</v>
      </c>
      <c r="S901" s="161" t="s">
        <v>866</v>
      </c>
      <c r="T901" s="162">
        <v>22736411</v>
      </c>
      <c r="U901" s="116" t="s">
        <v>867</v>
      </c>
      <c r="V901" s="161" t="s">
        <v>1737</v>
      </c>
      <c r="W901" s="31" t="s">
        <v>103</v>
      </c>
      <c r="X901" s="31" t="s">
        <v>103</v>
      </c>
      <c r="Y901" s="31" t="s">
        <v>185</v>
      </c>
      <c r="Z901" s="87">
        <v>14857000</v>
      </c>
      <c r="AA901" s="31" t="s">
        <v>103</v>
      </c>
      <c r="AB901" s="31" t="s">
        <v>103</v>
      </c>
      <c r="AC901" s="87" t="s">
        <v>6544</v>
      </c>
      <c r="AD901" s="6" t="s">
        <v>103</v>
      </c>
      <c r="AE901" s="31">
        <v>96123</v>
      </c>
      <c r="AF901" s="31">
        <v>356923</v>
      </c>
      <c r="AG901" s="32" t="s">
        <v>103</v>
      </c>
      <c r="AH901" s="33">
        <v>45106</v>
      </c>
      <c r="AI901" s="33">
        <v>45107</v>
      </c>
      <c r="AJ901" s="31" t="s">
        <v>103</v>
      </c>
      <c r="AK901" s="31" t="s">
        <v>103</v>
      </c>
      <c r="AL901" s="32" t="s">
        <v>103</v>
      </c>
      <c r="AM901" s="31" t="s">
        <v>103</v>
      </c>
      <c r="AN901" s="33" t="s">
        <v>103</v>
      </c>
      <c r="AO901" s="7">
        <v>0</v>
      </c>
      <c r="AP901" s="31" t="s">
        <v>103</v>
      </c>
      <c r="AQ901" s="7">
        <v>0</v>
      </c>
      <c r="AR901" s="31" t="s">
        <v>103</v>
      </c>
      <c r="AS901" s="7">
        <v>0</v>
      </c>
      <c r="AT901" s="3" t="s">
        <v>103</v>
      </c>
      <c r="AU901" s="7">
        <v>0</v>
      </c>
      <c r="AV901" s="3" t="s">
        <v>103</v>
      </c>
      <c r="AW901" s="7">
        <v>0</v>
      </c>
      <c r="AX901" s="3" t="s">
        <v>103</v>
      </c>
      <c r="AY901" s="7">
        <v>0</v>
      </c>
      <c r="AZ901" s="3" t="s">
        <v>103</v>
      </c>
      <c r="BA901" s="31">
        <v>0</v>
      </c>
      <c r="BB901" s="31" t="s">
        <v>103</v>
      </c>
      <c r="BC901" s="3">
        <f t="shared" si="57"/>
        <v>0</v>
      </c>
      <c r="BD901" s="8">
        <f t="shared" si="53"/>
        <v>14857000</v>
      </c>
      <c r="BE901" s="43">
        <v>0</v>
      </c>
      <c r="BF901" s="43">
        <v>0</v>
      </c>
      <c r="BG901" s="43">
        <v>0</v>
      </c>
      <c r="BH901" s="43">
        <v>0</v>
      </c>
      <c r="BI901" s="33">
        <v>45149</v>
      </c>
      <c r="BJ901" s="33">
        <v>45149</v>
      </c>
      <c r="BK901" s="183">
        <f t="shared" ca="1" si="56"/>
        <v>-980</v>
      </c>
      <c r="BL901" s="31" t="s">
        <v>106</v>
      </c>
      <c r="BM901" s="31" t="s">
        <v>95</v>
      </c>
      <c r="BN901" s="31" t="s">
        <v>103</v>
      </c>
      <c r="BO901" s="31" t="s">
        <v>103</v>
      </c>
      <c r="BP901" s="31" t="s">
        <v>103</v>
      </c>
      <c r="BQ901" s="31" t="s">
        <v>103</v>
      </c>
      <c r="BR901" s="31" t="s">
        <v>103</v>
      </c>
      <c r="BS901" s="31" t="s">
        <v>103</v>
      </c>
      <c r="BT901" s="31" t="s">
        <v>103</v>
      </c>
      <c r="BU901" s="31" t="s">
        <v>103</v>
      </c>
      <c r="BV901" s="9" t="s">
        <v>131</v>
      </c>
      <c r="BW901" s="31" t="s">
        <v>113</v>
      </c>
      <c r="BX901" s="10" t="s">
        <v>132</v>
      </c>
      <c r="BY901" s="31" t="s">
        <v>103</v>
      </c>
      <c r="BZ901" s="31" t="s">
        <v>103</v>
      </c>
      <c r="CA901" s="31" t="s">
        <v>103</v>
      </c>
      <c r="CB901" s="31" t="s">
        <v>103</v>
      </c>
      <c r="CC901" s="31" t="s">
        <v>103</v>
      </c>
      <c r="CD901" s="74" t="s">
        <v>8847</v>
      </c>
      <c r="CE901" s="12" t="s">
        <v>4200</v>
      </c>
      <c r="CF901" s="175"/>
      <c r="CG901" s="175"/>
      <c r="CH901" s="182" t="s">
        <v>347</v>
      </c>
      <c r="CI901" s="182" t="s">
        <v>121</v>
      </c>
      <c r="CJ901" s="182" t="s">
        <v>99</v>
      </c>
      <c r="CK901" s="182" t="s">
        <v>179</v>
      </c>
    </row>
    <row r="902" spans="1:89" ht="69" customHeight="1" x14ac:dyDescent="0.25">
      <c r="A902" s="140">
        <v>30</v>
      </c>
      <c r="B902" s="38" t="s">
        <v>8848</v>
      </c>
      <c r="C902" s="3" t="s">
        <v>8849</v>
      </c>
      <c r="D902" s="10" t="s">
        <v>250</v>
      </c>
      <c r="E902" s="4">
        <v>45108</v>
      </c>
      <c r="F902" s="29" t="s">
        <v>5548</v>
      </c>
      <c r="G902" s="2" t="s">
        <v>8819</v>
      </c>
      <c r="H902" s="11" t="s">
        <v>6492</v>
      </c>
      <c r="I902" s="2" t="s">
        <v>1453</v>
      </c>
      <c r="J902" s="5">
        <v>800058607</v>
      </c>
      <c r="K902" s="3">
        <v>2</v>
      </c>
      <c r="L902" s="3" t="s">
        <v>1735</v>
      </c>
      <c r="M902" s="3" t="s">
        <v>95</v>
      </c>
      <c r="N902" s="2" t="s">
        <v>8850</v>
      </c>
      <c r="O902" s="11" t="s">
        <v>97</v>
      </c>
      <c r="P902" s="2" t="s">
        <v>6767</v>
      </c>
      <c r="Q902" s="10" t="s">
        <v>4147</v>
      </c>
      <c r="R902" s="10" t="s">
        <v>783</v>
      </c>
      <c r="S902" s="10" t="s">
        <v>1852</v>
      </c>
      <c r="T902" s="11">
        <v>1053784979</v>
      </c>
      <c r="U902" s="10" t="s">
        <v>783</v>
      </c>
      <c r="V902" s="3" t="s">
        <v>103</v>
      </c>
      <c r="W902" s="3" t="s">
        <v>103</v>
      </c>
      <c r="X902" s="3" t="s">
        <v>103</v>
      </c>
      <c r="Y902" s="9" t="s">
        <v>104</v>
      </c>
      <c r="Z902" s="6">
        <v>8098963769.21</v>
      </c>
      <c r="AA902" s="3" t="s">
        <v>103</v>
      </c>
      <c r="AB902" s="3" t="s">
        <v>103</v>
      </c>
      <c r="AC902" s="6" t="s">
        <v>7354</v>
      </c>
      <c r="AD902" s="6" t="s">
        <v>103</v>
      </c>
      <c r="AE902" s="3">
        <v>95753</v>
      </c>
      <c r="AF902" s="3">
        <v>355123</v>
      </c>
      <c r="AG902" s="19" t="s">
        <v>3694</v>
      </c>
      <c r="AH902" s="4">
        <v>45107</v>
      </c>
      <c r="AI902" s="4">
        <v>45107</v>
      </c>
      <c r="AJ902" s="10" t="s">
        <v>103</v>
      </c>
      <c r="AK902" s="10" t="s">
        <v>103</v>
      </c>
      <c r="AL902" s="21" t="s">
        <v>103</v>
      </c>
      <c r="AM902" s="10" t="s">
        <v>103</v>
      </c>
      <c r="AN902" s="20" t="s">
        <v>103</v>
      </c>
      <c r="AO902" s="7">
        <v>0</v>
      </c>
      <c r="AP902" s="10" t="s">
        <v>103</v>
      </c>
      <c r="AQ902" s="7">
        <v>0</v>
      </c>
      <c r="AR902" s="10" t="s">
        <v>103</v>
      </c>
      <c r="AS902" s="7">
        <v>0</v>
      </c>
      <c r="AT902" s="3" t="s">
        <v>103</v>
      </c>
      <c r="AU902" s="7">
        <v>0</v>
      </c>
      <c r="AV902" s="3" t="s">
        <v>103</v>
      </c>
      <c r="AW902" s="7">
        <v>0</v>
      </c>
      <c r="AX902" s="3" t="s">
        <v>103</v>
      </c>
      <c r="AY902" s="7">
        <v>0</v>
      </c>
      <c r="AZ902" s="3" t="s">
        <v>103</v>
      </c>
      <c r="BA902" s="10">
        <v>0</v>
      </c>
      <c r="BB902" s="3" t="s">
        <v>103</v>
      </c>
      <c r="BC902" s="3">
        <f t="shared" si="57"/>
        <v>0</v>
      </c>
      <c r="BD902" s="8">
        <f t="shared" si="53"/>
        <v>8098963769.21</v>
      </c>
      <c r="BE902" s="43">
        <v>0</v>
      </c>
      <c r="BF902" s="43">
        <v>0</v>
      </c>
      <c r="BG902" s="43">
        <v>0</v>
      </c>
      <c r="BH902" s="43">
        <v>0</v>
      </c>
      <c r="BI902" s="4">
        <v>45131</v>
      </c>
      <c r="BJ902" s="4">
        <v>45131</v>
      </c>
      <c r="BK902" s="183">
        <f t="shared" ca="1" si="56"/>
        <v>-998</v>
      </c>
      <c r="BL902" s="9" t="s">
        <v>106</v>
      </c>
      <c r="BM902" s="11" t="s">
        <v>95</v>
      </c>
      <c r="BN902" s="10" t="s">
        <v>107</v>
      </c>
      <c r="BO902" s="3">
        <v>100268431</v>
      </c>
      <c r="BP902" s="3">
        <v>0</v>
      </c>
      <c r="BQ902" s="3" t="s">
        <v>6495</v>
      </c>
      <c r="BR902" s="4">
        <v>45107</v>
      </c>
      <c r="BS902" s="38" t="s">
        <v>8851</v>
      </c>
      <c r="BT902" s="39">
        <v>45107</v>
      </c>
      <c r="BU902" s="152" t="s">
        <v>8852</v>
      </c>
      <c r="BV902" s="2" t="s">
        <v>8853</v>
      </c>
      <c r="BW902" s="9" t="s">
        <v>113</v>
      </c>
      <c r="BX902" s="10" t="s">
        <v>5424</v>
      </c>
      <c r="BY902" s="9" t="s">
        <v>103</v>
      </c>
      <c r="BZ902" s="9" t="s">
        <v>103</v>
      </c>
      <c r="CA902" s="9" t="s">
        <v>103</v>
      </c>
      <c r="CB902" s="9" t="s">
        <v>103</v>
      </c>
      <c r="CC902" s="9" t="s">
        <v>103</v>
      </c>
      <c r="CD902" s="40" t="s">
        <v>8854</v>
      </c>
      <c r="CE902" s="12">
        <v>45860</v>
      </c>
      <c r="CF902" s="175"/>
      <c r="CG902" s="175"/>
      <c r="CH902" s="182" t="s">
        <v>791</v>
      </c>
      <c r="CI902" s="182" t="s">
        <v>121</v>
      </c>
      <c r="CJ902" s="182" t="s">
        <v>99</v>
      </c>
      <c r="CK902" s="182" t="s">
        <v>792</v>
      </c>
    </row>
    <row r="903" spans="1:89" ht="72" x14ac:dyDescent="0.25">
      <c r="A903" s="140">
        <v>738</v>
      </c>
      <c r="B903" s="10" t="s">
        <v>8855</v>
      </c>
      <c r="C903" s="10" t="s">
        <v>8856</v>
      </c>
      <c r="D903" s="10" t="s">
        <v>165</v>
      </c>
      <c r="E903" s="20">
        <v>45128</v>
      </c>
      <c r="F903" s="13" t="s">
        <v>8857</v>
      </c>
      <c r="G903" s="2" t="s">
        <v>8819</v>
      </c>
      <c r="H903" s="11" t="s">
        <v>6492</v>
      </c>
      <c r="I903" s="74" t="s">
        <v>1453</v>
      </c>
      <c r="J903" s="52">
        <v>800219668</v>
      </c>
      <c r="K903" s="13">
        <v>3</v>
      </c>
      <c r="L903" s="13" t="s">
        <v>1735</v>
      </c>
      <c r="M903" s="3" t="s">
        <v>95</v>
      </c>
      <c r="N903" s="10" t="s">
        <v>8858</v>
      </c>
      <c r="O903" s="11" t="s">
        <v>253</v>
      </c>
      <c r="P903" s="3" t="s">
        <v>98</v>
      </c>
      <c r="Q903" s="3" t="s">
        <v>99</v>
      </c>
      <c r="R903" s="10" t="s">
        <v>238</v>
      </c>
      <c r="S903" s="9" t="s">
        <v>8859</v>
      </c>
      <c r="T903" s="28">
        <v>52107153</v>
      </c>
      <c r="U903" s="11" t="s">
        <v>238</v>
      </c>
      <c r="V903" s="3" t="s">
        <v>103</v>
      </c>
      <c r="W903" s="3" t="s">
        <v>103</v>
      </c>
      <c r="X903" s="3" t="s">
        <v>103</v>
      </c>
      <c r="Y903" s="31" t="s">
        <v>104</v>
      </c>
      <c r="Z903" s="153">
        <v>747059711.69000006</v>
      </c>
      <c r="AA903" s="3" t="s">
        <v>103</v>
      </c>
      <c r="AB903" s="3" t="s">
        <v>103</v>
      </c>
      <c r="AC903" s="51" t="s">
        <v>5513</v>
      </c>
      <c r="AD903" s="6" t="s">
        <v>103</v>
      </c>
      <c r="AE903" s="13">
        <v>101223</v>
      </c>
      <c r="AF903" s="52">
        <v>399423</v>
      </c>
      <c r="AG903" s="52">
        <v>2022011000068</v>
      </c>
      <c r="AH903" s="12">
        <v>45128</v>
      </c>
      <c r="AI903" s="39">
        <v>45133</v>
      </c>
      <c r="AJ903" s="3" t="s">
        <v>103</v>
      </c>
      <c r="AK903" s="3" t="s">
        <v>103</v>
      </c>
      <c r="AL903" s="5" t="s">
        <v>103</v>
      </c>
      <c r="AM903" s="3" t="s">
        <v>103</v>
      </c>
      <c r="AN903" s="4" t="s">
        <v>103</v>
      </c>
      <c r="AO903" s="7">
        <v>0</v>
      </c>
      <c r="AP903" s="3" t="s">
        <v>103</v>
      </c>
      <c r="AQ903" s="7">
        <v>0</v>
      </c>
      <c r="AR903" s="3" t="s">
        <v>103</v>
      </c>
      <c r="AS903" s="7">
        <v>0</v>
      </c>
      <c r="AT903" s="3" t="s">
        <v>103</v>
      </c>
      <c r="AU903" s="7">
        <v>0</v>
      </c>
      <c r="AV903" s="3" t="s">
        <v>103</v>
      </c>
      <c r="AW903" s="7">
        <v>0</v>
      </c>
      <c r="AX903" s="3" t="s">
        <v>103</v>
      </c>
      <c r="AY903" s="7">
        <v>0</v>
      </c>
      <c r="AZ903" s="3" t="s">
        <v>103</v>
      </c>
      <c r="BA903" s="3">
        <v>0</v>
      </c>
      <c r="BB903" s="13" t="s">
        <v>103</v>
      </c>
      <c r="BC903" s="3">
        <f t="shared" si="57"/>
        <v>0</v>
      </c>
      <c r="BD903" s="8">
        <f t="shared" si="53"/>
        <v>747059711.69000006</v>
      </c>
      <c r="BE903" s="43">
        <v>0</v>
      </c>
      <c r="BF903" s="43">
        <v>0</v>
      </c>
      <c r="BG903" s="43">
        <v>0</v>
      </c>
      <c r="BH903" s="43">
        <v>0</v>
      </c>
      <c r="BI903" s="80">
        <v>45291</v>
      </c>
      <c r="BJ903" s="80">
        <v>45291</v>
      </c>
      <c r="BK903" s="183">
        <f t="shared" ca="1" si="56"/>
        <v>-838</v>
      </c>
      <c r="BL903" s="38" t="s">
        <v>106</v>
      </c>
      <c r="BM903" s="3" t="s">
        <v>95</v>
      </c>
      <c r="BN903" s="10" t="s">
        <v>107</v>
      </c>
      <c r="BO903" s="13">
        <v>69022</v>
      </c>
      <c r="BP903" s="31">
        <v>0</v>
      </c>
      <c r="BQ903" s="11" t="s">
        <v>6546</v>
      </c>
      <c r="BR903" s="80">
        <v>45133</v>
      </c>
      <c r="BS903" s="13" t="s">
        <v>8860</v>
      </c>
      <c r="BT903" s="39">
        <v>45133</v>
      </c>
      <c r="BU903" s="2" t="s">
        <v>8861</v>
      </c>
      <c r="BV903" s="10" t="s">
        <v>8862</v>
      </c>
      <c r="BW903" s="9" t="s">
        <v>113</v>
      </c>
      <c r="BX903" s="10" t="s">
        <v>5424</v>
      </c>
      <c r="BY903" s="9" t="s">
        <v>103</v>
      </c>
      <c r="BZ903" s="29" t="s">
        <v>103</v>
      </c>
      <c r="CA903" s="29" t="s">
        <v>103</v>
      </c>
      <c r="CB903" s="29" t="s">
        <v>103</v>
      </c>
      <c r="CC903" s="29" t="s">
        <v>103</v>
      </c>
      <c r="CD903" s="37" t="s">
        <v>8863</v>
      </c>
      <c r="CE903" s="12">
        <v>46014</v>
      </c>
      <c r="CF903" s="175"/>
      <c r="CG903" s="175"/>
      <c r="CH903" s="182" t="s">
        <v>245</v>
      </c>
      <c r="CI903" s="182" t="s">
        <v>246</v>
      </c>
      <c r="CJ903" s="182" t="s">
        <v>99</v>
      </c>
      <c r="CK903" s="182" t="s">
        <v>247</v>
      </c>
    </row>
    <row r="904" spans="1:89" ht="54" x14ac:dyDescent="0.25">
      <c r="A904" s="140">
        <v>700</v>
      </c>
      <c r="B904" s="9" t="s">
        <v>8864</v>
      </c>
      <c r="C904" s="13" t="s">
        <v>8865</v>
      </c>
      <c r="D904" s="13" t="s">
        <v>6540</v>
      </c>
      <c r="E904" s="80" t="s">
        <v>8866</v>
      </c>
      <c r="F904" s="13" t="s">
        <v>8867</v>
      </c>
      <c r="G904" s="13" t="s">
        <v>8819</v>
      </c>
      <c r="H904" s="11" t="s">
        <v>6492</v>
      </c>
      <c r="I904" s="11" t="s">
        <v>1453</v>
      </c>
      <c r="J904" s="52">
        <v>900442893</v>
      </c>
      <c r="K904" s="13">
        <v>1</v>
      </c>
      <c r="L904" s="13" t="s">
        <v>1735</v>
      </c>
      <c r="M904" s="13" t="s">
        <v>4294</v>
      </c>
      <c r="N904" s="13" t="s">
        <v>8868</v>
      </c>
      <c r="O904" s="13" t="s">
        <v>97</v>
      </c>
      <c r="P904" s="11" t="s">
        <v>4146</v>
      </c>
      <c r="Q904" s="10" t="s">
        <v>4147</v>
      </c>
      <c r="R904" s="10" t="s">
        <v>1130</v>
      </c>
      <c r="S904" s="2" t="s">
        <v>4148</v>
      </c>
      <c r="T904" s="2">
        <v>91239655</v>
      </c>
      <c r="U904" s="10" t="s">
        <v>783</v>
      </c>
      <c r="V904" s="10" t="s">
        <v>4149</v>
      </c>
      <c r="W904" s="13" t="s">
        <v>103</v>
      </c>
      <c r="X904" s="13" t="s">
        <v>103</v>
      </c>
      <c r="Y904" s="13" t="s">
        <v>104</v>
      </c>
      <c r="Z904" s="50">
        <v>35995120</v>
      </c>
      <c r="AA904" s="13" t="s">
        <v>103</v>
      </c>
      <c r="AB904" s="13" t="s">
        <v>103</v>
      </c>
      <c r="AC904" s="13" t="s">
        <v>103</v>
      </c>
      <c r="AD904" s="6" t="s">
        <v>103</v>
      </c>
      <c r="AE904" s="13">
        <v>104723</v>
      </c>
      <c r="AF904" s="13">
        <v>463723</v>
      </c>
      <c r="AG904" s="5">
        <v>2018011001068</v>
      </c>
      <c r="AH904" s="39">
        <v>45156</v>
      </c>
      <c r="AI904" s="39">
        <v>45156</v>
      </c>
      <c r="AJ904" s="3" t="s">
        <v>103</v>
      </c>
      <c r="AK904" s="3" t="s">
        <v>103</v>
      </c>
      <c r="AL904" s="5" t="s">
        <v>103</v>
      </c>
      <c r="AM904" s="3" t="s">
        <v>103</v>
      </c>
      <c r="AN904" s="4" t="s">
        <v>103</v>
      </c>
      <c r="AO904" s="7">
        <v>0</v>
      </c>
      <c r="AP904" s="3" t="s">
        <v>103</v>
      </c>
      <c r="AQ904" s="7">
        <v>0</v>
      </c>
      <c r="AR904" s="3" t="s">
        <v>103</v>
      </c>
      <c r="AS904" s="7">
        <v>0</v>
      </c>
      <c r="AT904" s="3" t="s">
        <v>103</v>
      </c>
      <c r="AU904" s="7">
        <v>0</v>
      </c>
      <c r="AV904" s="3" t="s">
        <v>103</v>
      </c>
      <c r="AW904" s="7">
        <v>0</v>
      </c>
      <c r="AX904" s="3" t="s">
        <v>103</v>
      </c>
      <c r="AY904" s="7">
        <v>0</v>
      </c>
      <c r="AZ904" s="3" t="s">
        <v>103</v>
      </c>
      <c r="BA904" s="3">
        <v>1</v>
      </c>
      <c r="BB904" s="4">
        <v>45166</v>
      </c>
      <c r="BC904" s="3">
        <f t="shared" si="57"/>
        <v>31</v>
      </c>
      <c r="BD904" s="8">
        <f t="shared" si="53"/>
        <v>35995120</v>
      </c>
      <c r="BE904" s="43">
        <v>0</v>
      </c>
      <c r="BF904" s="43">
        <v>0</v>
      </c>
      <c r="BG904" s="43">
        <v>0</v>
      </c>
      <c r="BH904" s="43">
        <v>0</v>
      </c>
      <c r="BI904" s="80">
        <v>45167</v>
      </c>
      <c r="BJ904" s="80">
        <v>45198</v>
      </c>
      <c r="BK904" s="183">
        <f t="shared" ca="1" si="56"/>
        <v>-931</v>
      </c>
      <c r="BL904" s="13" t="s">
        <v>106</v>
      </c>
      <c r="BM904" s="13" t="s">
        <v>95</v>
      </c>
      <c r="BN904" s="13" t="s">
        <v>103</v>
      </c>
      <c r="BO904" s="13" t="s">
        <v>103</v>
      </c>
      <c r="BP904" s="13" t="s">
        <v>103</v>
      </c>
      <c r="BQ904" s="13" t="s">
        <v>103</v>
      </c>
      <c r="BR904" s="13" t="s">
        <v>103</v>
      </c>
      <c r="BS904" s="13" t="s">
        <v>103</v>
      </c>
      <c r="BT904" s="13" t="s">
        <v>103</v>
      </c>
      <c r="BU904" s="13" t="s">
        <v>103</v>
      </c>
      <c r="BV904" s="11" t="s">
        <v>8869</v>
      </c>
      <c r="BW904" s="9" t="s">
        <v>113</v>
      </c>
      <c r="BX904" s="3" t="s">
        <v>2945</v>
      </c>
      <c r="BY904" s="13" t="s">
        <v>103</v>
      </c>
      <c r="BZ904" s="13" t="s">
        <v>103</v>
      </c>
      <c r="CA904" s="13" t="s">
        <v>103</v>
      </c>
      <c r="CB904" s="13" t="s">
        <v>103</v>
      </c>
      <c r="CC904" s="13" t="s">
        <v>103</v>
      </c>
      <c r="CD904" s="11" t="s">
        <v>8870</v>
      </c>
      <c r="CE904" s="12" t="s">
        <v>4200</v>
      </c>
      <c r="CF904" s="175"/>
      <c r="CG904" s="175"/>
      <c r="CH904" s="182" t="s">
        <v>791</v>
      </c>
      <c r="CI904" s="182" t="s">
        <v>121</v>
      </c>
      <c r="CJ904" s="182" t="s">
        <v>99</v>
      </c>
      <c r="CK904" s="182" t="s">
        <v>792</v>
      </c>
    </row>
    <row r="905" spans="1:89" ht="54" x14ac:dyDescent="0.25">
      <c r="A905" s="140">
        <v>702</v>
      </c>
      <c r="B905" s="3" t="s">
        <v>8871</v>
      </c>
      <c r="C905" s="3" t="s">
        <v>8872</v>
      </c>
      <c r="D905" s="3" t="s">
        <v>482</v>
      </c>
      <c r="E905" s="4">
        <v>45167</v>
      </c>
      <c r="F905" s="74" t="s">
        <v>8867</v>
      </c>
      <c r="G905" s="74" t="s">
        <v>8819</v>
      </c>
      <c r="H905" s="11" t="s">
        <v>6492</v>
      </c>
      <c r="I905" s="74" t="s">
        <v>1453</v>
      </c>
      <c r="J905" s="32">
        <v>900442893</v>
      </c>
      <c r="K905" s="31">
        <v>1</v>
      </c>
      <c r="L905" s="31" t="s">
        <v>1735</v>
      </c>
      <c r="M905" s="31" t="s">
        <v>4294</v>
      </c>
      <c r="N905" s="74" t="s">
        <v>8873</v>
      </c>
      <c r="O905" s="2" t="s">
        <v>97</v>
      </c>
      <c r="P905" s="3" t="s">
        <v>4148</v>
      </c>
      <c r="Q905" s="10" t="s">
        <v>4147</v>
      </c>
      <c r="R905" s="10" t="s">
        <v>1130</v>
      </c>
      <c r="S905" s="2" t="s">
        <v>4148</v>
      </c>
      <c r="T905" s="2">
        <v>91239655</v>
      </c>
      <c r="U905" s="10" t="s">
        <v>783</v>
      </c>
      <c r="V905" s="10" t="s">
        <v>4149</v>
      </c>
      <c r="W905" s="31" t="s">
        <v>103</v>
      </c>
      <c r="X905" s="31" t="s">
        <v>103</v>
      </c>
      <c r="Y905" s="3" t="s">
        <v>104</v>
      </c>
      <c r="Z905" s="91">
        <v>31987200</v>
      </c>
      <c r="AA905" s="31" t="s">
        <v>103</v>
      </c>
      <c r="AB905" s="31" t="s">
        <v>103</v>
      </c>
      <c r="AC905" s="87" t="s">
        <v>7354</v>
      </c>
      <c r="AD905" s="6" t="s">
        <v>103</v>
      </c>
      <c r="AE905" s="31">
        <v>105923</v>
      </c>
      <c r="AF905" s="31">
        <v>483423</v>
      </c>
      <c r="AG905" s="5">
        <v>2018011001068</v>
      </c>
      <c r="AH905" s="33">
        <v>45167</v>
      </c>
      <c r="AI905" s="33">
        <v>45167</v>
      </c>
      <c r="AJ905" s="31" t="s">
        <v>103</v>
      </c>
      <c r="AK905" s="31" t="s">
        <v>103</v>
      </c>
      <c r="AL905" s="32" t="s">
        <v>103</v>
      </c>
      <c r="AM905" s="31" t="s">
        <v>103</v>
      </c>
      <c r="AN905" s="33" t="s">
        <v>103</v>
      </c>
      <c r="AO905" s="7">
        <v>0</v>
      </c>
      <c r="AP905" s="31" t="s">
        <v>103</v>
      </c>
      <c r="AQ905" s="7">
        <v>0</v>
      </c>
      <c r="AR905" s="31" t="s">
        <v>103</v>
      </c>
      <c r="AS905" s="7">
        <v>0</v>
      </c>
      <c r="AT905" s="3" t="s">
        <v>103</v>
      </c>
      <c r="AU905" s="7">
        <v>0</v>
      </c>
      <c r="AV905" s="3" t="s">
        <v>103</v>
      </c>
      <c r="AW905" s="7">
        <v>0</v>
      </c>
      <c r="AX905" s="3" t="s">
        <v>103</v>
      </c>
      <c r="AY905" s="7">
        <v>0</v>
      </c>
      <c r="AZ905" s="3" t="s">
        <v>103</v>
      </c>
      <c r="BA905" s="3">
        <v>0</v>
      </c>
      <c r="BB905" s="31">
        <v>0</v>
      </c>
      <c r="BC905" s="3">
        <f t="shared" si="57"/>
        <v>0</v>
      </c>
      <c r="BD905" s="8">
        <f t="shared" si="53"/>
        <v>31987200</v>
      </c>
      <c r="BE905" s="43">
        <v>0</v>
      </c>
      <c r="BF905" s="43">
        <v>0</v>
      </c>
      <c r="BG905" s="43">
        <v>0</v>
      </c>
      <c r="BH905" s="43">
        <v>0</v>
      </c>
      <c r="BI905" s="33">
        <v>45175</v>
      </c>
      <c r="BJ905" s="33">
        <v>45175</v>
      </c>
      <c r="BK905" s="183">
        <f t="shared" ca="1" si="56"/>
        <v>-954</v>
      </c>
      <c r="BL905" s="31" t="s">
        <v>106</v>
      </c>
      <c r="BM905" s="3" t="s">
        <v>4195</v>
      </c>
      <c r="BN905" s="31" t="s">
        <v>103</v>
      </c>
      <c r="BO905" s="31" t="s">
        <v>103</v>
      </c>
      <c r="BP905" s="31" t="s">
        <v>103</v>
      </c>
      <c r="BQ905" s="31" t="s">
        <v>103</v>
      </c>
      <c r="BR905" s="31" t="s">
        <v>103</v>
      </c>
      <c r="BS905" s="31" t="s">
        <v>103</v>
      </c>
      <c r="BT905" s="31" t="s">
        <v>103</v>
      </c>
      <c r="BU905" s="31" t="s">
        <v>103</v>
      </c>
      <c r="BV905" s="2" t="s">
        <v>8874</v>
      </c>
      <c r="BW905" s="9" t="s">
        <v>113</v>
      </c>
      <c r="BX905" s="10" t="s">
        <v>132</v>
      </c>
      <c r="BY905" s="31" t="s">
        <v>103</v>
      </c>
      <c r="BZ905" s="31" t="s">
        <v>103</v>
      </c>
      <c r="CA905" s="31" t="s">
        <v>103</v>
      </c>
      <c r="CB905" s="31" t="s">
        <v>103</v>
      </c>
      <c r="CC905" s="31" t="s">
        <v>103</v>
      </c>
      <c r="CD905" s="74" t="s">
        <v>8875</v>
      </c>
      <c r="CE905" s="12" t="s">
        <v>4200</v>
      </c>
      <c r="CF905" s="175"/>
      <c r="CG905" s="175"/>
      <c r="CH905" s="182" t="s">
        <v>791</v>
      </c>
      <c r="CI905" s="182" t="s">
        <v>121</v>
      </c>
      <c r="CJ905" s="182" t="s">
        <v>99</v>
      </c>
      <c r="CK905" s="182" t="s">
        <v>792</v>
      </c>
    </row>
    <row r="906" spans="1:89" ht="90" x14ac:dyDescent="0.25">
      <c r="A906" s="140">
        <v>909</v>
      </c>
      <c r="B906" s="2" t="s">
        <v>8876</v>
      </c>
      <c r="C906" s="3" t="s">
        <v>8877</v>
      </c>
      <c r="D906" s="3" t="s">
        <v>8455</v>
      </c>
      <c r="E906" s="4">
        <v>45238</v>
      </c>
      <c r="F906" s="29" t="s">
        <v>8878</v>
      </c>
      <c r="G906" s="2" t="s">
        <v>8819</v>
      </c>
      <c r="H906" s="11" t="s">
        <v>6492</v>
      </c>
      <c r="I906" s="2" t="s">
        <v>1453</v>
      </c>
      <c r="J906" s="59">
        <v>830037946</v>
      </c>
      <c r="K906" s="2">
        <v>3</v>
      </c>
      <c r="L906" s="31" t="s">
        <v>1735</v>
      </c>
      <c r="M906" s="2" t="s">
        <v>95</v>
      </c>
      <c r="N906" s="2" t="s">
        <v>8879</v>
      </c>
      <c r="O906" s="2" t="s">
        <v>97</v>
      </c>
      <c r="P906" s="2" t="s">
        <v>6767</v>
      </c>
      <c r="Q906" s="10" t="s">
        <v>4147</v>
      </c>
      <c r="R906" s="10" t="s">
        <v>1221</v>
      </c>
      <c r="S906" s="2" t="s">
        <v>1222</v>
      </c>
      <c r="T906" s="2">
        <v>14238439</v>
      </c>
      <c r="U906" s="2" t="s">
        <v>1221</v>
      </c>
      <c r="V906" s="3" t="s">
        <v>103</v>
      </c>
      <c r="W906" s="3" t="s">
        <v>103</v>
      </c>
      <c r="X906" s="3" t="s">
        <v>103</v>
      </c>
      <c r="Y906" s="11" t="s">
        <v>104</v>
      </c>
      <c r="Z906" s="6">
        <f>43154993</f>
        <v>43154993</v>
      </c>
      <c r="AA906" s="3" t="s">
        <v>103</v>
      </c>
      <c r="AB906" s="3" t="s">
        <v>103</v>
      </c>
      <c r="AC906" s="3" t="s">
        <v>103</v>
      </c>
      <c r="AD906" s="6" t="s">
        <v>103</v>
      </c>
      <c r="AE906" s="3">
        <v>111223</v>
      </c>
      <c r="AF906" s="3">
        <v>677523</v>
      </c>
      <c r="AG906" s="5">
        <v>2022011000068</v>
      </c>
      <c r="AH906" s="4">
        <v>45238</v>
      </c>
      <c r="AI906" s="4">
        <v>45238</v>
      </c>
      <c r="AJ906" s="31" t="s">
        <v>103</v>
      </c>
      <c r="AK906" s="31" t="s">
        <v>103</v>
      </c>
      <c r="AL906" s="32" t="s">
        <v>103</v>
      </c>
      <c r="AM906" s="31" t="s">
        <v>103</v>
      </c>
      <c r="AN906" s="33" t="s">
        <v>103</v>
      </c>
      <c r="AO906" s="7">
        <v>-2689995</v>
      </c>
      <c r="AP906" s="33">
        <v>45258</v>
      </c>
      <c r="AQ906" s="7">
        <v>0</v>
      </c>
      <c r="AR906" s="31" t="s">
        <v>103</v>
      </c>
      <c r="AS906" s="7">
        <v>0</v>
      </c>
      <c r="AT906" s="3" t="s">
        <v>103</v>
      </c>
      <c r="AU906" s="7">
        <v>0</v>
      </c>
      <c r="AV906" s="3" t="s">
        <v>103</v>
      </c>
      <c r="AW906" s="7">
        <v>0</v>
      </c>
      <c r="AX906" s="3" t="s">
        <v>103</v>
      </c>
      <c r="AY906" s="7">
        <v>0</v>
      </c>
      <c r="AZ906" s="3" t="s">
        <v>103</v>
      </c>
      <c r="BA906" s="31">
        <v>1</v>
      </c>
      <c r="BB906" s="33">
        <v>45260</v>
      </c>
      <c r="BC906" s="3">
        <f t="shared" si="57"/>
        <v>22</v>
      </c>
      <c r="BD906" s="8">
        <f t="shared" si="53"/>
        <v>40464998</v>
      </c>
      <c r="BE906" s="43">
        <v>0</v>
      </c>
      <c r="BF906" s="43">
        <v>0</v>
      </c>
      <c r="BG906" s="43">
        <v>0</v>
      </c>
      <c r="BH906" s="43">
        <v>0</v>
      </c>
      <c r="BI906" s="4">
        <v>45260</v>
      </c>
      <c r="BJ906" s="4">
        <v>45282</v>
      </c>
      <c r="BK906" s="183">
        <f t="shared" ca="1" si="56"/>
        <v>-847</v>
      </c>
      <c r="BL906" s="11" t="s">
        <v>106</v>
      </c>
      <c r="BM906" s="10" t="s">
        <v>103</v>
      </c>
      <c r="BN906" s="10" t="s">
        <v>103</v>
      </c>
      <c r="BO906" s="10" t="s">
        <v>103</v>
      </c>
      <c r="BP906" s="10" t="s">
        <v>103</v>
      </c>
      <c r="BQ906" s="10" t="s">
        <v>103</v>
      </c>
      <c r="BR906" s="10" t="s">
        <v>103</v>
      </c>
      <c r="BS906" s="10" t="s">
        <v>103</v>
      </c>
      <c r="BT906" s="10" t="s">
        <v>103</v>
      </c>
      <c r="BU906" s="10" t="s">
        <v>103</v>
      </c>
      <c r="BV906" s="2" t="s">
        <v>8880</v>
      </c>
      <c r="BW906" s="9" t="s">
        <v>113</v>
      </c>
      <c r="BX906" s="3" t="s">
        <v>8881</v>
      </c>
      <c r="BY906" s="3" t="s">
        <v>103</v>
      </c>
      <c r="BZ906" s="9" t="s">
        <v>103</v>
      </c>
      <c r="CA906" s="9" t="s">
        <v>103</v>
      </c>
      <c r="CB906" s="9" t="s">
        <v>103</v>
      </c>
      <c r="CC906" s="9" t="s">
        <v>103</v>
      </c>
      <c r="CD906" s="34" t="s">
        <v>8882</v>
      </c>
      <c r="CE906" s="12" t="s">
        <v>4200</v>
      </c>
      <c r="CF906" s="175"/>
      <c r="CG906" s="175"/>
      <c r="CH906" s="182" t="s">
        <v>1227</v>
      </c>
      <c r="CI906" s="182" t="s">
        <v>494</v>
      </c>
      <c r="CJ906" s="182" t="s">
        <v>99</v>
      </c>
      <c r="CK906" s="182" t="s">
        <v>1228</v>
      </c>
    </row>
    <row r="907" spans="1:89" ht="54" x14ac:dyDescent="0.25">
      <c r="A907" s="140" t="s">
        <v>8883</v>
      </c>
      <c r="B907" s="2" t="s">
        <v>8884</v>
      </c>
      <c r="C907" s="3" t="s">
        <v>8877</v>
      </c>
      <c r="D907" s="3" t="s">
        <v>8455</v>
      </c>
      <c r="E907" s="4">
        <v>45238</v>
      </c>
      <c r="F907" s="29" t="s">
        <v>8885</v>
      </c>
      <c r="G907" s="2" t="s">
        <v>8819</v>
      </c>
      <c r="H907" s="11" t="s">
        <v>6492</v>
      </c>
      <c r="I907" s="2" t="s">
        <v>1453</v>
      </c>
      <c r="J907" s="59">
        <v>800237412</v>
      </c>
      <c r="K907" s="2">
        <v>1</v>
      </c>
      <c r="L907" s="31" t="s">
        <v>1735</v>
      </c>
      <c r="M907" s="2" t="s">
        <v>95</v>
      </c>
      <c r="N907" s="2" t="s">
        <v>8879</v>
      </c>
      <c r="O907" s="2" t="s">
        <v>97</v>
      </c>
      <c r="P907" s="2" t="s">
        <v>6767</v>
      </c>
      <c r="Q907" s="10" t="s">
        <v>4147</v>
      </c>
      <c r="R907" s="10" t="s">
        <v>1221</v>
      </c>
      <c r="S907" s="2" t="s">
        <v>1222</v>
      </c>
      <c r="T907" s="2">
        <v>14238439</v>
      </c>
      <c r="U907" s="2" t="s">
        <v>1221</v>
      </c>
      <c r="V907" s="3" t="s">
        <v>103</v>
      </c>
      <c r="W907" s="3" t="s">
        <v>103</v>
      </c>
      <c r="X907" s="3" t="s">
        <v>103</v>
      </c>
      <c r="Y907" s="11" t="s">
        <v>104</v>
      </c>
      <c r="Z907" s="6">
        <v>2699970</v>
      </c>
      <c r="AA907" s="3" t="s">
        <v>103</v>
      </c>
      <c r="AB907" s="3" t="s">
        <v>103</v>
      </c>
      <c r="AC907" s="3" t="s">
        <v>103</v>
      </c>
      <c r="AD907" s="6" t="s">
        <v>103</v>
      </c>
      <c r="AE907" s="3">
        <v>111223</v>
      </c>
      <c r="AF907" s="3">
        <v>677523</v>
      </c>
      <c r="AG907" s="5">
        <v>2022011000068</v>
      </c>
      <c r="AH907" s="4">
        <v>45238</v>
      </c>
      <c r="AI907" s="4">
        <v>45238</v>
      </c>
      <c r="AJ907" s="31" t="s">
        <v>103</v>
      </c>
      <c r="AK907" s="31" t="s">
        <v>103</v>
      </c>
      <c r="AL907" s="32" t="s">
        <v>103</v>
      </c>
      <c r="AM907" s="31" t="s">
        <v>103</v>
      </c>
      <c r="AN907" s="33" t="s">
        <v>103</v>
      </c>
      <c r="AO907" s="7">
        <v>0</v>
      </c>
      <c r="AP907" s="31" t="s">
        <v>103</v>
      </c>
      <c r="AQ907" s="7">
        <v>0</v>
      </c>
      <c r="AR907" s="31" t="s">
        <v>103</v>
      </c>
      <c r="AS907" s="7">
        <v>0</v>
      </c>
      <c r="AT907" s="3" t="s">
        <v>103</v>
      </c>
      <c r="AU907" s="7">
        <v>0</v>
      </c>
      <c r="AV907" s="3" t="s">
        <v>103</v>
      </c>
      <c r="AW907" s="7">
        <v>0</v>
      </c>
      <c r="AX907" s="3" t="s">
        <v>103</v>
      </c>
      <c r="AY907" s="7">
        <v>0</v>
      </c>
      <c r="AZ907" s="3" t="s">
        <v>103</v>
      </c>
      <c r="BA907" s="31">
        <v>1</v>
      </c>
      <c r="BB907" s="33">
        <v>45260</v>
      </c>
      <c r="BC907" s="3">
        <f t="shared" si="57"/>
        <v>22</v>
      </c>
      <c r="BD907" s="8">
        <f t="shared" si="53"/>
        <v>2699970</v>
      </c>
      <c r="BE907" s="43">
        <v>0</v>
      </c>
      <c r="BF907" s="43">
        <v>0</v>
      </c>
      <c r="BG907" s="43">
        <v>0</v>
      </c>
      <c r="BH907" s="43">
        <v>0</v>
      </c>
      <c r="BI907" s="4">
        <v>45260</v>
      </c>
      <c r="BJ907" s="4">
        <v>45282</v>
      </c>
      <c r="BK907" s="183">
        <f t="shared" ref="BK907:BK908" ca="1" si="58">BJ907-TODAY()</f>
        <v>-847</v>
      </c>
      <c r="BL907" s="11" t="s">
        <v>106</v>
      </c>
      <c r="BM907" s="10" t="s">
        <v>103</v>
      </c>
      <c r="BN907" s="10" t="s">
        <v>103</v>
      </c>
      <c r="BO907" s="10" t="s">
        <v>103</v>
      </c>
      <c r="BP907" s="10" t="s">
        <v>103</v>
      </c>
      <c r="BQ907" s="10" t="s">
        <v>103</v>
      </c>
      <c r="BR907" s="10" t="s">
        <v>103</v>
      </c>
      <c r="BS907" s="10" t="s">
        <v>103</v>
      </c>
      <c r="BT907" s="10" t="s">
        <v>103</v>
      </c>
      <c r="BU907" s="10" t="s">
        <v>103</v>
      </c>
      <c r="BV907" s="2" t="s">
        <v>131</v>
      </c>
      <c r="BW907" s="9" t="s">
        <v>113</v>
      </c>
      <c r="BX907" s="3" t="s">
        <v>132</v>
      </c>
      <c r="BY907" s="3" t="s">
        <v>103</v>
      </c>
      <c r="BZ907" s="9" t="s">
        <v>103</v>
      </c>
      <c r="CA907" s="9" t="s">
        <v>103</v>
      </c>
      <c r="CB907" s="9" t="s">
        <v>103</v>
      </c>
      <c r="CC907" s="9" t="s">
        <v>103</v>
      </c>
      <c r="CD907" s="34" t="s">
        <v>8886</v>
      </c>
      <c r="CE907" s="12" t="s">
        <v>4200</v>
      </c>
      <c r="CF907" s="175"/>
      <c r="CG907" s="175"/>
      <c r="CH907" s="182" t="s">
        <v>1227</v>
      </c>
      <c r="CI907" s="182" t="s">
        <v>494</v>
      </c>
      <c r="CJ907" s="182" t="s">
        <v>99</v>
      </c>
      <c r="CK907" s="182" t="s">
        <v>1228</v>
      </c>
    </row>
    <row r="908" spans="1:89" ht="54" x14ac:dyDescent="0.25">
      <c r="A908" s="140" t="s">
        <v>8887</v>
      </c>
      <c r="B908" s="2" t="s">
        <v>8888</v>
      </c>
      <c r="C908" s="3" t="s">
        <v>8877</v>
      </c>
      <c r="D908" s="3" t="s">
        <v>8455</v>
      </c>
      <c r="E908" s="4">
        <v>45238</v>
      </c>
      <c r="F908" s="29" t="s">
        <v>8889</v>
      </c>
      <c r="G908" s="2" t="s">
        <v>8819</v>
      </c>
      <c r="H908" s="11" t="s">
        <v>6492</v>
      </c>
      <c r="I908" s="2" t="s">
        <v>1453</v>
      </c>
      <c r="J908" s="59">
        <v>804000673</v>
      </c>
      <c r="K908" s="2">
        <v>3</v>
      </c>
      <c r="L908" s="31" t="s">
        <v>1735</v>
      </c>
      <c r="M908" s="2" t="s">
        <v>2109</v>
      </c>
      <c r="N908" s="2" t="s">
        <v>8879</v>
      </c>
      <c r="O908" s="2" t="s">
        <v>97</v>
      </c>
      <c r="P908" s="2" t="s">
        <v>6767</v>
      </c>
      <c r="Q908" s="10" t="s">
        <v>4147</v>
      </c>
      <c r="R908" s="10" t="s">
        <v>1221</v>
      </c>
      <c r="S908" s="2" t="s">
        <v>1222</v>
      </c>
      <c r="T908" s="2">
        <v>14238439</v>
      </c>
      <c r="U908" s="2" t="s">
        <v>1221</v>
      </c>
      <c r="V908" s="3" t="s">
        <v>103</v>
      </c>
      <c r="W908" s="3" t="s">
        <v>103</v>
      </c>
      <c r="X908" s="3" t="s">
        <v>103</v>
      </c>
      <c r="Y908" s="11" t="s">
        <v>104</v>
      </c>
      <c r="Z908" s="6">
        <v>5980000</v>
      </c>
      <c r="AA908" s="3" t="s">
        <v>103</v>
      </c>
      <c r="AB908" s="3" t="s">
        <v>103</v>
      </c>
      <c r="AC908" s="3" t="s">
        <v>103</v>
      </c>
      <c r="AD908" s="6" t="s">
        <v>103</v>
      </c>
      <c r="AE908" s="3">
        <v>111223</v>
      </c>
      <c r="AF908" s="3">
        <v>677523</v>
      </c>
      <c r="AG908" s="5">
        <v>2022011000068</v>
      </c>
      <c r="AH908" s="4">
        <v>45238</v>
      </c>
      <c r="AI908" s="4">
        <v>45238</v>
      </c>
      <c r="AJ908" s="31" t="s">
        <v>103</v>
      </c>
      <c r="AK908" s="31" t="s">
        <v>103</v>
      </c>
      <c r="AL908" s="32" t="s">
        <v>103</v>
      </c>
      <c r="AM908" s="31" t="s">
        <v>103</v>
      </c>
      <c r="AN908" s="33" t="s">
        <v>103</v>
      </c>
      <c r="AO908" s="7">
        <v>0</v>
      </c>
      <c r="AP908" s="31" t="s">
        <v>103</v>
      </c>
      <c r="AQ908" s="7">
        <v>0</v>
      </c>
      <c r="AR908" s="31" t="s">
        <v>103</v>
      </c>
      <c r="AS908" s="7">
        <v>0</v>
      </c>
      <c r="AT908" s="3" t="s">
        <v>103</v>
      </c>
      <c r="AU908" s="7">
        <v>0</v>
      </c>
      <c r="AV908" s="3" t="s">
        <v>103</v>
      </c>
      <c r="AW908" s="7">
        <v>0</v>
      </c>
      <c r="AX908" s="3" t="s">
        <v>103</v>
      </c>
      <c r="AY908" s="7">
        <v>0</v>
      </c>
      <c r="AZ908" s="3" t="s">
        <v>103</v>
      </c>
      <c r="BA908" s="31">
        <v>1</v>
      </c>
      <c r="BB908" s="33">
        <v>45260</v>
      </c>
      <c r="BC908" s="3">
        <f t="shared" si="57"/>
        <v>22</v>
      </c>
      <c r="BD908" s="8">
        <f t="shared" si="53"/>
        <v>5980000</v>
      </c>
      <c r="BE908" s="43">
        <v>0</v>
      </c>
      <c r="BF908" s="43">
        <v>0</v>
      </c>
      <c r="BG908" s="43">
        <v>0</v>
      </c>
      <c r="BH908" s="43">
        <v>0</v>
      </c>
      <c r="BI908" s="4">
        <v>45260</v>
      </c>
      <c r="BJ908" s="4">
        <v>45282</v>
      </c>
      <c r="BK908" s="183">
        <f t="shared" ca="1" si="58"/>
        <v>-847</v>
      </c>
      <c r="BL908" s="11" t="s">
        <v>106</v>
      </c>
      <c r="BM908" s="10" t="s">
        <v>103</v>
      </c>
      <c r="BN908" s="10" t="s">
        <v>103</v>
      </c>
      <c r="BO908" s="10" t="s">
        <v>103</v>
      </c>
      <c r="BP908" s="10" t="s">
        <v>103</v>
      </c>
      <c r="BQ908" s="10" t="s">
        <v>103</v>
      </c>
      <c r="BR908" s="10" t="s">
        <v>103</v>
      </c>
      <c r="BS908" s="10" t="s">
        <v>103</v>
      </c>
      <c r="BT908" s="10" t="s">
        <v>103</v>
      </c>
      <c r="BU908" s="10" t="s">
        <v>103</v>
      </c>
      <c r="BV908" s="2" t="s">
        <v>131</v>
      </c>
      <c r="BW908" s="9" t="s">
        <v>113</v>
      </c>
      <c r="BX908" s="3" t="s">
        <v>132</v>
      </c>
      <c r="BY908" s="3" t="s">
        <v>103</v>
      </c>
      <c r="BZ908" s="9" t="s">
        <v>103</v>
      </c>
      <c r="CA908" s="9" t="s">
        <v>103</v>
      </c>
      <c r="CB908" s="9" t="s">
        <v>103</v>
      </c>
      <c r="CC908" s="9" t="s">
        <v>103</v>
      </c>
      <c r="CD908" s="34" t="s">
        <v>8890</v>
      </c>
      <c r="CE908" s="12" t="s">
        <v>4200</v>
      </c>
      <c r="CF908" s="175"/>
      <c r="CG908" s="175"/>
      <c r="CH908" s="182" t="s">
        <v>1227</v>
      </c>
      <c r="CI908" s="182" t="s">
        <v>494</v>
      </c>
      <c r="CJ908" s="182" t="s">
        <v>99</v>
      </c>
      <c r="CK908" s="182" t="s">
        <v>1228</v>
      </c>
    </row>
    <row r="909" spans="1:89" ht="72" x14ac:dyDescent="0.25">
      <c r="A909" s="140">
        <v>910</v>
      </c>
      <c r="B909" s="2" t="s">
        <v>8891</v>
      </c>
      <c r="C909" s="3" t="s">
        <v>8892</v>
      </c>
      <c r="D909" s="3" t="s">
        <v>1408</v>
      </c>
      <c r="E909" s="4">
        <v>45252</v>
      </c>
      <c r="F909" s="29" t="s">
        <v>8878</v>
      </c>
      <c r="G909" s="2" t="s">
        <v>8819</v>
      </c>
      <c r="H909" s="11" t="s">
        <v>6492</v>
      </c>
      <c r="I909" s="2" t="s">
        <v>1453</v>
      </c>
      <c r="J909" s="5">
        <v>830037946</v>
      </c>
      <c r="K909" s="3">
        <v>3</v>
      </c>
      <c r="L909" s="31" t="s">
        <v>1735</v>
      </c>
      <c r="M909" s="3" t="s">
        <v>95</v>
      </c>
      <c r="N909" s="2" t="s">
        <v>8893</v>
      </c>
      <c r="O909" s="2" t="s">
        <v>97</v>
      </c>
      <c r="P909" s="2" t="s">
        <v>6767</v>
      </c>
      <c r="Q909" s="10" t="s">
        <v>4147</v>
      </c>
      <c r="R909" s="10" t="s">
        <v>1221</v>
      </c>
      <c r="S909" s="29" t="s">
        <v>1222</v>
      </c>
      <c r="T909" s="2">
        <v>14238439</v>
      </c>
      <c r="U909" s="2" t="s">
        <v>1221</v>
      </c>
      <c r="V909" s="9" t="s">
        <v>103</v>
      </c>
      <c r="W909" s="9" t="s">
        <v>103</v>
      </c>
      <c r="X909" s="9" t="s">
        <v>103</v>
      </c>
      <c r="Y909" s="3" t="s">
        <v>104</v>
      </c>
      <c r="Z909" s="6">
        <v>8465422</v>
      </c>
      <c r="AA909" s="3" t="s">
        <v>103</v>
      </c>
      <c r="AB909" s="3" t="s">
        <v>103</v>
      </c>
      <c r="AC909" s="6" t="s">
        <v>103</v>
      </c>
      <c r="AD909" s="6" t="s">
        <v>103</v>
      </c>
      <c r="AE909" s="3">
        <v>111323</v>
      </c>
      <c r="AF909" s="3">
        <v>656323</v>
      </c>
      <c r="AG909" s="5">
        <v>2018011000954</v>
      </c>
      <c r="AH909" s="4">
        <v>45240</v>
      </c>
      <c r="AI909" s="4">
        <v>45240</v>
      </c>
      <c r="AJ909" s="31" t="s">
        <v>103</v>
      </c>
      <c r="AK909" s="31" t="s">
        <v>103</v>
      </c>
      <c r="AL909" s="32" t="s">
        <v>103</v>
      </c>
      <c r="AM909" s="31" t="s">
        <v>103</v>
      </c>
      <c r="AN909" s="33" t="s">
        <v>103</v>
      </c>
      <c r="AO909" s="7">
        <v>0</v>
      </c>
      <c r="AP909" s="31" t="s">
        <v>103</v>
      </c>
      <c r="AQ909" s="7">
        <v>0</v>
      </c>
      <c r="AR909" s="31" t="s">
        <v>103</v>
      </c>
      <c r="AS909" s="7">
        <v>0</v>
      </c>
      <c r="AT909" s="3" t="s">
        <v>103</v>
      </c>
      <c r="AU909" s="7">
        <v>0</v>
      </c>
      <c r="AV909" s="3" t="s">
        <v>103</v>
      </c>
      <c r="AW909" s="7">
        <v>0</v>
      </c>
      <c r="AX909" s="3" t="s">
        <v>103</v>
      </c>
      <c r="AY909" s="7">
        <v>0</v>
      </c>
      <c r="AZ909" s="3" t="s">
        <v>103</v>
      </c>
      <c r="BA909" s="31">
        <v>1</v>
      </c>
      <c r="BB909" s="39">
        <v>45260</v>
      </c>
      <c r="BC909" s="3">
        <f t="shared" si="57"/>
        <v>20</v>
      </c>
      <c r="BD909" s="8">
        <f t="shared" si="53"/>
        <v>8465422</v>
      </c>
      <c r="BE909" s="7">
        <v>0</v>
      </c>
      <c r="BF909" s="7">
        <v>0</v>
      </c>
      <c r="BG909" s="7">
        <v>0</v>
      </c>
      <c r="BH909" s="7">
        <v>0</v>
      </c>
      <c r="BI909" s="4">
        <v>45260</v>
      </c>
      <c r="BJ909" s="4">
        <v>45280</v>
      </c>
      <c r="BK909" s="183">
        <f t="shared" ca="1" si="56"/>
        <v>-849</v>
      </c>
      <c r="BL909" s="3" t="s">
        <v>106</v>
      </c>
      <c r="BM909" s="3" t="s">
        <v>95</v>
      </c>
      <c r="BN909" s="2" t="s">
        <v>103</v>
      </c>
      <c r="BO909" s="2" t="s">
        <v>103</v>
      </c>
      <c r="BP909" s="2" t="s">
        <v>103</v>
      </c>
      <c r="BQ909" s="2" t="s">
        <v>103</v>
      </c>
      <c r="BR909" s="2" t="s">
        <v>103</v>
      </c>
      <c r="BS909" s="2" t="s">
        <v>103</v>
      </c>
      <c r="BT909" s="2" t="s">
        <v>103</v>
      </c>
      <c r="BU909" s="2" t="s">
        <v>103</v>
      </c>
      <c r="BV909" s="2" t="s">
        <v>8894</v>
      </c>
      <c r="BW909" s="9" t="s">
        <v>113</v>
      </c>
      <c r="BX909" s="3" t="s">
        <v>2945</v>
      </c>
      <c r="BY909" s="9" t="s">
        <v>103</v>
      </c>
      <c r="BZ909" s="9" t="s">
        <v>103</v>
      </c>
      <c r="CA909" s="9" t="s">
        <v>103</v>
      </c>
      <c r="CB909" s="9" t="s">
        <v>103</v>
      </c>
      <c r="CC909" s="9" t="s">
        <v>103</v>
      </c>
      <c r="CD909" s="2" t="s">
        <v>8895</v>
      </c>
      <c r="CE909" s="12" t="s">
        <v>4200</v>
      </c>
      <c r="CF909" s="175"/>
      <c r="CG909" s="175"/>
      <c r="CH909" s="182" t="s">
        <v>1227</v>
      </c>
      <c r="CI909" s="182" t="s">
        <v>494</v>
      </c>
      <c r="CJ909" s="182" t="s">
        <v>99</v>
      </c>
      <c r="CK909" s="182" t="s">
        <v>1228</v>
      </c>
    </row>
    <row r="910" spans="1:89" ht="54" x14ac:dyDescent="0.25">
      <c r="A910" s="140">
        <v>959</v>
      </c>
      <c r="B910" s="2" t="s">
        <v>8896</v>
      </c>
      <c r="C910" s="3" t="s">
        <v>8897</v>
      </c>
      <c r="D910" s="3" t="s">
        <v>1408</v>
      </c>
      <c r="E910" s="4">
        <v>45252</v>
      </c>
      <c r="F910" s="2" t="s">
        <v>8867</v>
      </c>
      <c r="G910" s="2" t="s">
        <v>8819</v>
      </c>
      <c r="H910" s="11" t="s">
        <v>6492</v>
      </c>
      <c r="I910" s="2" t="s">
        <v>1453</v>
      </c>
      <c r="J910" s="5">
        <v>900442893</v>
      </c>
      <c r="K910" s="3">
        <v>1</v>
      </c>
      <c r="L910" s="31" t="s">
        <v>1735</v>
      </c>
      <c r="M910" s="31" t="s">
        <v>4294</v>
      </c>
      <c r="N910" s="2" t="s">
        <v>8898</v>
      </c>
      <c r="O910" s="2" t="s">
        <v>97</v>
      </c>
      <c r="P910" s="2" t="s">
        <v>6767</v>
      </c>
      <c r="Q910" s="10" t="s">
        <v>4147</v>
      </c>
      <c r="R910" s="10" t="s">
        <v>1130</v>
      </c>
      <c r="S910" s="2" t="s">
        <v>8899</v>
      </c>
      <c r="T910" s="2">
        <v>49608372</v>
      </c>
      <c r="U910" s="11" t="s">
        <v>1130</v>
      </c>
      <c r="V910" s="9" t="s">
        <v>103</v>
      </c>
      <c r="W910" s="9" t="s">
        <v>103</v>
      </c>
      <c r="X910" s="9" t="s">
        <v>103</v>
      </c>
      <c r="Y910" s="11" t="s">
        <v>104</v>
      </c>
      <c r="Z910" s="6">
        <v>26622680</v>
      </c>
      <c r="AA910" s="3" t="s">
        <v>103</v>
      </c>
      <c r="AB910" s="3" t="s">
        <v>103</v>
      </c>
      <c r="AC910" s="6" t="s">
        <v>103</v>
      </c>
      <c r="AD910" s="6" t="s">
        <v>103</v>
      </c>
      <c r="AE910" s="3">
        <v>118423</v>
      </c>
      <c r="AF910" s="3">
        <v>666223</v>
      </c>
      <c r="AG910" s="5">
        <v>2018011001068</v>
      </c>
      <c r="AH910" s="4">
        <v>45246</v>
      </c>
      <c r="AI910" s="4">
        <v>45246</v>
      </c>
      <c r="AJ910" s="3" t="s">
        <v>103</v>
      </c>
      <c r="AK910" s="3" t="s">
        <v>103</v>
      </c>
      <c r="AL910" s="5" t="s">
        <v>103</v>
      </c>
      <c r="AM910" s="3" t="s">
        <v>103</v>
      </c>
      <c r="AN910" s="4" t="s">
        <v>103</v>
      </c>
      <c r="AO910" s="8">
        <v>0</v>
      </c>
      <c r="AP910" s="3" t="s">
        <v>103</v>
      </c>
      <c r="AQ910" s="8">
        <v>0</v>
      </c>
      <c r="AR910" s="3" t="s">
        <v>103</v>
      </c>
      <c r="AS910" s="3">
        <v>0</v>
      </c>
      <c r="AT910" s="3" t="s">
        <v>103</v>
      </c>
      <c r="AU910" s="7">
        <v>0</v>
      </c>
      <c r="AV910" s="3" t="s">
        <v>103</v>
      </c>
      <c r="AW910" s="7">
        <v>0</v>
      </c>
      <c r="AX910" s="3" t="s">
        <v>103</v>
      </c>
      <c r="AY910" s="7">
        <v>0</v>
      </c>
      <c r="AZ910" s="3" t="s">
        <v>103</v>
      </c>
      <c r="BA910" s="3">
        <v>1</v>
      </c>
      <c r="BB910" s="4">
        <v>45260</v>
      </c>
      <c r="BC910" s="3">
        <f t="shared" si="57"/>
        <v>22</v>
      </c>
      <c r="BD910" s="8">
        <f t="shared" si="53"/>
        <v>26622680</v>
      </c>
      <c r="BE910" s="7">
        <v>0</v>
      </c>
      <c r="BF910" s="7">
        <v>0</v>
      </c>
      <c r="BG910" s="7">
        <v>0</v>
      </c>
      <c r="BH910" s="7">
        <v>0</v>
      </c>
      <c r="BI910" s="4">
        <v>45260</v>
      </c>
      <c r="BJ910" s="4">
        <v>45282</v>
      </c>
      <c r="BK910" s="183">
        <f t="shared" ca="1" si="56"/>
        <v>-847</v>
      </c>
      <c r="BL910" s="3" t="s">
        <v>106</v>
      </c>
      <c r="BM910" s="10" t="s">
        <v>103</v>
      </c>
      <c r="BN910" s="10" t="s">
        <v>103</v>
      </c>
      <c r="BO910" s="10" t="s">
        <v>103</v>
      </c>
      <c r="BP910" s="10" t="s">
        <v>103</v>
      </c>
      <c r="BQ910" s="10" t="s">
        <v>103</v>
      </c>
      <c r="BR910" s="10" t="s">
        <v>103</v>
      </c>
      <c r="BS910" s="10" t="s">
        <v>103</v>
      </c>
      <c r="BT910" s="10" t="s">
        <v>103</v>
      </c>
      <c r="BU910" s="10" t="s">
        <v>103</v>
      </c>
      <c r="BV910" s="2" t="s">
        <v>8900</v>
      </c>
      <c r="BW910" s="9" t="s">
        <v>113</v>
      </c>
      <c r="BX910" s="3" t="s">
        <v>2945</v>
      </c>
      <c r="BY910" s="9" t="s">
        <v>103</v>
      </c>
      <c r="BZ910" s="9" t="s">
        <v>103</v>
      </c>
      <c r="CA910" s="9" t="s">
        <v>103</v>
      </c>
      <c r="CB910" s="9" t="s">
        <v>103</v>
      </c>
      <c r="CC910" s="9" t="s">
        <v>103</v>
      </c>
      <c r="CD910" s="2" t="s">
        <v>8901</v>
      </c>
      <c r="CE910" s="12" t="s">
        <v>4200</v>
      </c>
      <c r="CF910" s="175"/>
      <c r="CG910" s="175"/>
      <c r="CH910" s="182" t="s">
        <v>726</v>
      </c>
      <c r="CI910" s="182" t="s">
        <v>246</v>
      </c>
      <c r="CJ910" s="182" t="s">
        <v>1137</v>
      </c>
      <c r="CK910" s="182" t="s">
        <v>1137</v>
      </c>
    </row>
    <row r="911" spans="1:89" ht="54" x14ac:dyDescent="0.25">
      <c r="A911" s="140">
        <v>493</v>
      </c>
      <c r="B911" s="2" t="s">
        <v>8902</v>
      </c>
      <c r="C911" s="11" t="s">
        <v>8903</v>
      </c>
      <c r="D911" s="11" t="s">
        <v>165</v>
      </c>
      <c r="E911" s="72">
        <v>45252</v>
      </c>
      <c r="F911" s="11" t="s">
        <v>8878</v>
      </c>
      <c r="G911" s="11" t="s">
        <v>8819</v>
      </c>
      <c r="H911" s="11" t="s">
        <v>6492</v>
      </c>
      <c r="I911" s="2" t="s">
        <v>1453</v>
      </c>
      <c r="J911" s="15">
        <v>830037946</v>
      </c>
      <c r="K911" s="11">
        <v>3</v>
      </c>
      <c r="L911" s="3" t="s">
        <v>1735</v>
      </c>
      <c r="M911" s="11" t="s">
        <v>95</v>
      </c>
      <c r="N911" s="10" t="s">
        <v>8904</v>
      </c>
      <c r="O911" s="2" t="s">
        <v>97</v>
      </c>
      <c r="P911" s="11" t="s">
        <v>8905</v>
      </c>
      <c r="Q911" s="11" t="s">
        <v>6327</v>
      </c>
      <c r="R911" s="10" t="s">
        <v>1130</v>
      </c>
      <c r="S911" s="11" t="s">
        <v>8906</v>
      </c>
      <c r="T911" s="2">
        <v>1020743883</v>
      </c>
      <c r="U911" s="11" t="s">
        <v>1130</v>
      </c>
      <c r="V911" s="11" t="s">
        <v>103</v>
      </c>
      <c r="W911" s="11" t="s">
        <v>103</v>
      </c>
      <c r="X911" s="11" t="s">
        <v>103</v>
      </c>
      <c r="Y911" s="11" t="s">
        <v>104</v>
      </c>
      <c r="Z911" s="67">
        <f>975630</f>
        <v>975630</v>
      </c>
      <c r="AA911" s="3" t="s">
        <v>103</v>
      </c>
      <c r="AB911" s="3" t="s">
        <v>103</v>
      </c>
      <c r="AC911" s="3" t="s">
        <v>103</v>
      </c>
      <c r="AD911" s="6" t="s">
        <v>103</v>
      </c>
      <c r="AE911" s="31">
        <v>104123</v>
      </c>
      <c r="AF911" s="31">
        <v>684323</v>
      </c>
      <c r="AG911" s="15">
        <v>2022011000057</v>
      </c>
      <c r="AH911" s="20">
        <v>45252</v>
      </c>
      <c r="AI911" s="20">
        <v>45252</v>
      </c>
      <c r="AJ911" s="31" t="s">
        <v>103</v>
      </c>
      <c r="AK911" s="31" t="s">
        <v>103</v>
      </c>
      <c r="AL911" s="32" t="s">
        <v>103</v>
      </c>
      <c r="AM911" s="31" t="s">
        <v>103</v>
      </c>
      <c r="AN911" s="33" t="s">
        <v>103</v>
      </c>
      <c r="AO911" s="7">
        <v>0</v>
      </c>
      <c r="AP911" s="31" t="s">
        <v>103</v>
      </c>
      <c r="AQ911" s="7">
        <v>0</v>
      </c>
      <c r="AR911" s="31" t="s">
        <v>103</v>
      </c>
      <c r="AS911" s="7">
        <v>0</v>
      </c>
      <c r="AT911" s="3" t="s">
        <v>103</v>
      </c>
      <c r="AU911" s="7">
        <v>0</v>
      </c>
      <c r="AV911" s="3" t="s">
        <v>103</v>
      </c>
      <c r="AW911" s="7">
        <v>0</v>
      </c>
      <c r="AX911" s="3" t="s">
        <v>103</v>
      </c>
      <c r="AY911" s="7">
        <v>0</v>
      </c>
      <c r="AZ911" s="3" t="s">
        <v>103</v>
      </c>
      <c r="BA911" s="31">
        <v>1</v>
      </c>
      <c r="BB911" s="33">
        <v>45260</v>
      </c>
      <c r="BC911" s="3">
        <f t="shared" si="57"/>
        <v>11</v>
      </c>
      <c r="BD911" s="8">
        <f t="shared" si="53"/>
        <v>975630</v>
      </c>
      <c r="BE911" s="43">
        <v>0</v>
      </c>
      <c r="BF911" s="43">
        <v>0</v>
      </c>
      <c r="BG911" s="43">
        <v>0</v>
      </c>
      <c r="BH911" s="43">
        <v>0</v>
      </c>
      <c r="BI911" s="12">
        <v>45260</v>
      </c>
      <c r="BJ911" s="12">
        <v>45271</v>
      </c>
      <c r="BK911" s="183">
        <f t="shared" ca="1" si="56"/>
        <v>-858</v>
      </c>
      <c r="BL911" s="11" t="s">
        <v>106</v>
      </c>
      <c r="BM911" s="10" t="s">
        <v>103</v>
      </c>
      <c r="BN911" s="10" t="s">
        <v>103</v>
      </c>
      <c r="BO911" s="10" t="s">
        <v>103</v>
      </c>
      <c r="BP911" s="10" t="s">
        <v>103</v>
      </c>
      <c r="BQ911" s="10" t="s">
        <v>103</v>
      </c>
      <c r="BR911" s="10" t="s">
        <v>103</v>
      </c>
      <c r="BS911" s="10" t="s">
        <v>103</v>
      </c>
      <c r="BT911" s="10" t="s">
        <v>103</v>
      </c>
      <c r="BU911" s="10" t="s">
        <v>103</v>
      </c>
      <c r="BV911" s="2" t="s">
        <v>8907</v>
      </c>
      <c r="BW911" s="9" t="s">
        <v>113</v>
      </c>
      <c r="BX911" s="10" t="s">
        <v>2945</v>
      </c>
      <c r="BY911" s="9" t="s">
        <v>103</v>
      </c>
      <c r="BZ911" s="9" t="s">
        <v>103</v>
      </c>
      <c r="CA911" s="9" t="s">
        <v>103</v>
      </c>
      <c r="CB911" s="9" t="s">
        <v>103</v>
      </c>
      <c r="CC911" s="9" t="s">
        <v>103</v>
      </c>
      <c r="CD911" s="70" t="s">
        <v>8908</v>
      </c>
      <c r="CE911" s="12" t="s">
        <v>4200</v>
      </c>
      <c r="CF911" s="175"/>
      <c r="CG911" s="175"/>
      <c r="CH911" s="182" t="s">
        <v>726</v>
      </c>
      <c r="CI911" s="182" t="s">
        <v>246</v>
      </c>
      <c r="CJ911" s="182" t="s">
        <v>1137</v>
      </c>
      <c r="CK911" s="182" t="s">
        <v>1137</v>
      </c>
    </row>
    <row r="912" spans="1:89" ht="71.45" customHeight="1" x14ac:dyDescent="0.25">
      <c r="A912" s="140">
        <v>493.2</v>
      </c>
      <c r="B912" s="2" t="s">
        <v>8909</v>
      </c>
      <c r="C912" s="11" t="s">
        <v>8903</v>
      </c>
      <c r="D912" s="11" t="s">
        <v>165</v>
      </c>
      <c r="E912" s="72">
        <v>45252</v>
      </c>
      <c r="F912" s="11" t="s">
        <v>8910</v>
      </c>
      <c r="G912" s="11" t="s">
        <v>8819</v>
      </c>
      <c r="H912" s="11" t="s">
        <v>6492</v>
      </c>
      <c r="I912" s="2" t="s">
        <v>1453</v>
      </c>
      <c r="J912" s="15">
        <v>900365660</v>
      </c>
      <c r="K912" s="11">
        <v>2</v>
      </c>
      <c r="L912" s="3" t="s">
        <v>1735</v>
      </c>
      <c r="M912" s="11" t="s">
        <v>8911</v>
      </c>
      <c r="N912" s="10" t="s">
        <v>8904</v>
      </c>
      <c r="O912" s="2" t="s">
        <v>97</v>
      </c>
      <c r="P912" s="11" t="s">
        <v>8905</v>
      </c>
      <c r="Q912" s="11" t="s">
        <v>6327</v>
      </c>
      <c r="R912" s="10" t="s">
        <v>1130</v>
      </c>
      <c r="S912" s="11" t="s">
        <v>8906</v>
      </c>
      <c r="T912" s="2">
        <v>1020743883</v>
      </c>
      <c r="U912" s="11" t="s">
        <v>1130</v>
      </c>
      <c r="V912" s="11" t="s">
        <v>103</v>
      </c>
      <c r="W912" s="11" t="s">
        <v>103</v>
      </c>
      <c r="X912" s="11" t="s">
        <v>103</v>
      </c>
      <c r="Y912" s="11" t="s">
        <v>104</v>
      </c>
      <c r="Z912" s="67">
        <v>7282800</v>
      </c>
      <c r="AA912" s="3" t="s">
        <v>103</v>
      </c>
      <c r="AB912" s="3" t="s">
        <v>103</v>
      </c>
      <c r="AC912" s="3" t="s">
        <v>103</v>
      </c>
      <c r="AD912" s="6" t="s">
        <v>103</v>
      </c>
      <c r="AE912" s="31">
        <v>104123</v>
      </c>
      <c r="AF912" s="31">
        <v>684323</v>
      </c>
      <c r="AG912" s="15">
        <v>2022011000057</v>
      </c>
      <c r="AH912" s="20">
        <v>45252</v>
      </c>
      <c r="AI912" s="20">
        <v>45252</v>
      </c>
      <c r="AJ912" s="31" t="s">
        <v>103</v>
      </c>
      <c r="AK912" s="31" t="s">
        <v>103</v>
      </c>
      <c r="AL912" s="32" t="s">
        <v>103</v>
      </c>
      <c r="AM912" s="31" t="s">
        <v>103</v>
      </c>
      <c r="AN912" s="33" t="s">
        <v>103</v>
      </c>
      <c r="AO912" s="7">
        <v>0</v>
      </c>
      <c r="AP912" s="31" t="s">
        <v>103</v>
      </c>
      <c r="AQ912" s="7">
        <v>0</v>
      </c>
      <c r="AR912" s="31" t="s">
        <v>103</v>
      </c>
      <c r="AS912" s="7">
        <v>0</v>
      </c>
      <c r="AT912" s="3" t="s">
        <v>103</v>
      </c>
      <c r="AU912" s="7">
        <v>0</v>
      </c>
      <c r="AV912" s="3" t="s">
        <v>103</v>
      </c>
      <c r="AW912" s="7">
        <v>0</v>
      </c>
      <c r="AX912" s="3" t="s">
        <v>103</v>
      </c>
      <c r="AY912" s="7">
        <v>0</v>
      </c>
      <c r="AZ912" s="3" t="s">
        <v>103</v>
      </c>
      <c r="BA912" s="31">
        <v>1</v>
      </c>
      <c r="BB912" s="33">
        <v>45260</v>
      </c>
      <c r="BC912" s="3">
        <f t="shared" ref="BC912" si="59">BJ912-BI912</f>
        <v>11</v>
      </c>
      <c r="BD912" s="8">
        <f t="shared" ref="BD912" si="60">Z912+AO912+AQ912+AS912</f>
        <v>7282800</v>
      </c>
      <c r="BE912" s="43">
        <v>0</v>
      </c>
      <c r="BF912" s="43">
        <v>0</v>
      </c>
      <c r="BG912" s="43">
        <v>0</v>
      </c>
      <c r="BH912" s="43">
        <v>0</v>
      </c>
      <c r="BI912" s="12">
        <v>45260</v>
      </c>
      <c r="BJ912" s="12">
        <v>45271</v>
      </c>
      <c r="BK912" s="183">
        <f t="shared" ref="BK912" ca="1" si="61">BJ912-TODAY()</f>
        <v>-858</v>
      </c>
      <c r="BL912" s="11" t="s">
        <v>106</v>
      </c>
      <c r="BM912" s="10" t="s">
        <v>103</v>
      </c>
      <c r="BN912" s="10" t="s">
        <v>103</v>
      </c>
      <c r="BO912" s="10" t="s">
        <v>103</v>
      </c>
      <c r="BP912" s="10" t="s">
        <v>103</v>
      </c>
      <c r="BQ912" s="10" t="s">
        <v>103</v>
      </c>
      <c r="BR912" s="10" t="s">
        <v>103</v>
      </c>
      <c r="BS912" s="10" t="s">
        <v>103</v>
      </c>
      <c r="BT912" s="10" t="s">
        <v>103</v>
      </c>
      <c r="BU912" s="10" t="s">
        <v>103</v>
      </c>
      <c r="BV912" s="2" t="s">
        <v>8907</v>
      </c>
      <c r="BW912" s="9" t="s">
        <v>113</v>
      </c>
      <c r="BX912" s="10" t="s">
        <v>2945</v>
      </c>
      <c r="BY912" s="9" t="s">
        <v>103</v>
      </c>
      <c r="BZ912" s="9" t="s">
        <v>103</v>
      </c>
      <c r="CA912" s="9" t="s">
        <v>103</v>
      </c>
      <c r="CB912" s="9" t="s">
        <v>103</v>
      </c>
      <c r="CC912" s="9" t="s">
        <v>103</v>
      </c>
      <c r="CD912" s="70" t="s">
        <v>8912</v>
      </c>
      <c r="CE912" s="12" t="s">
        <v>4200</v>
      </c>
      <c r="CF912" s="175"/>
      <c r="CG912" s="175"/>
      <c r="CH912" s="182" t="s">
        <v>726</v>
      </c>
      <c r="CI912" s="182" t="s">
        <v>246</v>
      </c>
      <c r="CJ912" s="182" t="s">
        <v>1137</v>
      </c>
      <c r="CK912" s="182" t="s">
        <v>1137</v>
      </c>
    </row>
    <row r="913" spans="1:89" ht="75" x14ac:dyDescent="0.25">
      <c r="A913" s="140">
        <v>845</v>
      </c>
      <c r="B913" s="11" t="s">
        <v>8913</v>
      </c>
      <c r="C913" s="13" t="s">
        <v>8914</v>
      </c>
      <c r="D913" s="13" t="s">
        <v>1408</v>
      </c>
      <c r="E913" s="39">
        <v>45281</v>
      </c>
      <c r="F913" s="11" t="s">
        <v>8915</v>
      </c>
      <c r="G913" s="10" t="s">
        <v>8819</v>
      </c>
      <c r="H913" s="11" t="s">
        <v>1452</v>
      </c>
      <c r="I913" s="10" t="s">
        <v>1453</v>
      </c>
      <c r="J913" s="52">
        <v>901681580</v>
      </c>
      <c r="K913" s="41">
        <v>1</v>
      </c>
      <c r="L913" s="3" t="s">
        <v>1735</v>
      </c>
      <c r="M913" s="13" t="s">
        <v>1037</v>
      </c>
      <c r="N913" s="10" t="s">
        <v>8916</v>
      </c>
      <c r="O913" s="2" t="s">
        <v>97</v>
      </c>
      <c r="P913" s="11" t="s">
        <v>336</v>
      </c>
      <c r="Q913" s="11" t="s">
        <v>179</v>
      </c>
      <c r="R913" s="10" t="s">
        <v>867</v>
      </c>
      <c r="S913" s="161" t="s">
        <v>866</v>
      </c>
      <c r="T913" s="162">
        <v>22736411</v>
      </c>
      <c r="U913" s="116" t="s">
        <v>867</v>
      </c>
      <c r="V913" s="161" t="s">
        <v>1737</v>
      </c>
      <c r="W913" s="3" t="s">
        <v>103</v>
      </c>
      <c r="X913" s="3" t="s">
        <v>103</v>
      </c>
      <c r="Y913" s="13" t="s">
        <v>185</v>
      </c>
      <c r="Z913" s="51">
        <v>890071487.82000005</v>
      </c>
      <c r="AA913" s="3" t="s">
        <v>103</v>
      </c>
      <c r="AB913" s="3" t="s">
        <v>103</v>
      </c>
      <c r="AC913" s="3" t="s">
        <v>103</v>
      </c>
      <c r="AD913" s="3" t="s">
        <v>103</v>
      </c>
      <c r="AE913" s="13">
        <v>103723</v>
      </c>
      <c r="AF913" s="13">
        <v>751823</v>
      </c>
      <c r="AG913" s="3" t="s">
        <v>103</v>
      </c>
      <c r="AH913" s="4">
        <v>45274</v>
      </c>
      <c r="AI913" s="4">
        <v>45274</v>
      </c>
      <c r="AJ913" s="3" t="s">
        <v>103</v>
      </c>
      <c r="AK913" s="3" t="s">
        <v>103</v>
      </c>
      <c r="AL913" s="5" t="s">
        <v>103</v>
      </c>
      <c r="AM913" s="3" t="s">
        <v>103</v>
      </c>
      <c r="AN913" s="4" t="s">
        <v>103</v>
      </c>
      <c r="AO913" s="190">
        <v>96316742</v>
      </c>
      <c r="AP913" s="77">
        <v>45491</v>
      </c>
      <c r="AQ913" s="27">
        <v>0</v>
      </c>
      <c r="AR913" s="3" t="s">
        <v>103</v>
      </c>
      <c r="AS913" s="27">
        <v>0</v>
      </c>
      <c r="AT913" s="3" t="s">
        <v>103</v>
      </c>
      <c r="AU913" s="7">
        <v>0</v>
      </c>
      <c r="AV913" s="3" t="s">
        <v>103</v>
      </c>
      <c r="AW913" s="7">
        <v>0</v>
      </c>
      <c r="AX913" s="3" t="s">
        <v>103</v>
      </c>
      <c r="AY913" s="7">
        <v>0</v>
      </c>
      <c r="AZ913" s="3" t="s">
        <v>103</v>
      </c>
      <c r="BA913" s="3">
        <v>0</v>
      </c>
      <c r="BB913" s="9" t="s">
        <v>103</v>
      </c>
      <c r="BC913" s="3">
        <f t="shared" si="57"/>
        <v>0</v>
      </c>
      <c r="BD913" s="8">
        <f t="shared" si="53"/>
        <v>986388229.82000005</v>
      </c>
      <c r="BE913" s="43">
        <v>0</v>
      </c>
      <c r="BF913" s="43">
        <v>0</v>
      </c>
      <c r="BG913" s="43">
        <v>0</v>
      </c>
      <c r="BH913" s="43">
        <v>0</v>
      </c>
      <c r="BI913" s="39">
        <v>45521</v>
      </c>
      <c r="BJ913" s="39">
        <v>45521</v>
      </c>
      <c r="BK913" s="185">
        <f t="shared" ca="1" si="56"/>
        <v>-608</v>
      </c>
      <c r="BL913" s="13" t="s">
        <v>106</v>
      </c>
      <c r="BM913" s="13" t="s">
        <v>95</v>
      </c>
      <c r="BN913" s="11" t="s">
        <v>4464</v>
      </c>
      <c r="BO913" s="11" t="s">
        <v>8917</v>
      </c>
      <c r="BP913" s="13">
        <v>0</v>
      </c>
      <c r="BQ913" s="13" t="s">
        <v>109</v>
      </c>
      <c r="BR913" s="39">
        <v>45275</v>
      </c>
      <c r="BS913" s="11" t="s">
        <v>8918</v>
      </c>
      <c r="BT913" s="39">
        <v>45275</v>
      </c>
      <c r="BU913" s="34" t="s">
        <v>8919</v>
      </c>
      <c r="BV913" s="2" t="s">
        <v>8920</v>
      </c>
      <c r="BW913" s="9" t="s">
        <v>113</v>
      </c>
      <c r="BX913" s="10" t="s">
        <v>132</v>
      </c>
      <c r="BY913" s="11" t="s">
        <v>103</v>
      </c>
      <c r="BZ913" s="11" t="s">
        <v>103</v>
      </c>
      <c r="CA913" s="11" t="s">
        <v>103</v>
      </c>
      <c r="CB913" s="11" t="s">
        <v>103</v>
      </c>
      <c r="CC913" s="11" t="s">
        <v>103</v>
      </c>
      <c r="CD913" s="11" t="s">
        <v>8921</v>
      </c>
      <c r="CE913" s="202">
        <v>45726</v>
      </c>
      <c r="CF913" s="175"/>
      <c r="CG913" s="175"/>
      <c r="CH913" s="182" t="s">
        <v>347</v>
      </c>
      <c r="CI913" s="182" t="s">
        <v>121</v>
      </c>
      <c r="CJ913" s="182" t="s">
        <v>99</v>
      </c>
      <c r="CK913" s="182" t="s">
        <v>179</v>
      </c>
    </row>
    <row r="914" spans="1:89" ht="62.45" customHeight="1" x14ac:dyDescent="0.25">
      <c r="A914" s="140">
        <v>887</v>
      </c>
      <c r="B914" s="201" t="s">
        <v>8922</v>
      </c>
      <c r="C914" s="13" t="s">
        <v>8923</v>
      </c>
      <c r="D914" s="13" t="s">
        <v>250</v>
      </c>
      <c r="E914" s="39">
        <v>45281</v>
      </c>
      <c r="F914" s="10" t="s">
        <v>5548</v>
      </c>
      <c r="G914" s="10" t="s">
        <v>8819</v>
      </c>
      <c r="H914" s="3" t="s">
        <v>5810</v>
      </c>
      <c r="I914" s="10" t="s">
        <v>1453</v>
      </c>
      <c r="J914" s="19">
        <v>800058607</v>
      </c>
      <c r="K914" s="9">
        <v>2</v>
      </c>
      <c r="L914" s="3" t="s">
        <v>1735</v>
      </c>
      <c r="M914" s="9" t="s">
        <v>95</v>
      </c>
      <c r="N914" s="10" t="s">
        <v>8924</v>
      </c>
      <c r="O914" s="2" t="s">
        <v>97</v>
      </c>
      <c r="P914" s="10" t="s">
        <v>6767</v>
      </c>
      <c r="Q914" s="10" t="s">
        <v>4147</v>
      </c>
      <c r="R914" s="10" t="s">
        <v>783</v>
      </c>
      <c r="S914" s="10" t="s">
        <v>1852</v>
      </c>
      <c r="T914" s="10">
        <v>79330694</v>
      </c>
      <c r="U914" s="10" t="s">
        <v>783</v>
      </c>
      <c r="V914" s="3" t="s">
        <v>103</v>
      </c>
      <c r="W914" s="3" t="s">
        <v>103</v>
      </c>
      <c r="X914" s="3" t="s">
        <v>103</v>
      </c>
      <c r="Y914" s="10" t="s">
        <v>6543</v>
      </c>
      <c r="Z914" s="18">
        <v>1134708727.5999999</v>
      </c>
      <c r="AA914" s="3" t="s">
        <v>103</v>
      </c>
      <c r="AB914" s="3" t="s">
        <v>103</v>
      </c>
      <c r="AC914" s="18" t="s">
        <v>103</v>
      </c>
      <c r="AD914" s="18" t="s">
        <v>103</v>
      </c>
      <c r="AE914" s="9">
        <v>120123</v>
      </c>
      <c r="AF914" s="9">
        <v>756923</v>
      </c>
      <c r="AG914" s="5">
        <v>2022011000049</v>
      </c>
      <c r="AH914" s="4">
        <v>45287</v>
      </c>
      <c r="AI914" s="4">
        <v>45287</v>
      </c>
      <c r="AJ914" s="3" t="s">
        <v>103</v>
      </c>
      <c r="AK914" s="3" t="s">
        <v>103</v>
      </c>
      <c r="AL914" s="5" t="s">
        <v>103</v>
      </c>
      <c r="AM914" s="3" t="s">
        <v>103</v>
      </c>
      <c r="AN914" s="4" t="s">
        <v>103</v>
      </c>
      <c r="AO914" s="27">
        <v>0</v>
      </c>
      <c r="AP914" s="3" t="s">
        <v>103</v>
      </c>
      <c r="AQ914" s="27">
        <v>0</v>
      </c>
      <c r="AR914" s="3" t="s">
        <v>103</v>
      </c>
      <c r="AS914" s="27">
        <v>0</v>
      </c>
      <c r="AT914" s="3" t="s">
        <v>103</v>
      </c>
      <c r="AU914" s="7">
        <v>0</v>
      </c>
      <c r="AV914" s="3" t="s">
        <v>103</v>
      </c>
      <c r="AW914" s="7">
        <v>0</v>
      </c>
      <c r="AX914" s="3" t="s">
        <v>103</v>
      </c>
      <c r="AY914" s="7">
        <v>0</v>
      </c>
      <c r="AZ914" s="3" t="s">
        <v>103</v>
      </c>
      <c r="BA914" s="3">
        <v>1</v>
      </c>
      <c r="BB914" s="17">
        <v>45288</v>
      </c>
      <c r="BC914" s="3">
        <f t="shared" si="57"/>
        <v>3</v>
      </c>
      <c r="BD914" s="8">
        <f t="shared" si="53"/>
        <v>1134708727.5999999</v>
      </c>
      <c r="BE914" s="43">
        <v>0</v>
      </c>
      <c r="BF914" s="43">
        <v>0</v>
      </c>
      <c r="BG914" s="43">
        <v>0</v>
      </c>
      <c r="BH914" s="43">
        <v>0</v>
      </c>
      <c r="BI914" s="17">
        <v>45288</v>
      </c>
      <c r="BJ914" s="17">
        <v>45291</v>
      </c>
      <c r="BK914" s="185">
        <f t="shared" ref="BK914" ca="1" si="62">BJ914-TODAY()</f>
        <v>-838</v>
      </c>
      <c r="BL914" s="9" t="s">
        <v>106</v>
      </c>
      <c r="BM914" s="9" t="s">
        <v>95</v>
      </c>
      <c r="BN914" s="9" t="s">
        <v>107</v>
      </c>
      <c r="BO914" s="9" t="s">
        <v>8925</v>
      </c>
      <c r="BP914" s="9">
        <v>1</v>
      </c>
      <c r="BQ914" s="10" t="s">
        <v>8926</v>
      </c>
      <c r="BR914" s="17">
        <v>45287</v>
      </c>
      <c r="BS914" s="9" t="s">
        <v>8927</v>
      </c>
      <c r="BT914" s="17">
        <v>45287</v>
      </c>
      <c r="BU914" s="2" t="s">
        <v>7924</v>
      </c>
      <c r="BV914" s="2" t="s">
        <v>8928</v>
      </c>
      <c r="BW914" s="9" t="s">
        <v>113</v>
      </c>
      <c r="BX914" s="3" t="s">
        <v>2945</v>
      </c>
      <c r="BY914" s="11" t="s">
        <v>103</v>
      </c>
      <c r="BZ914" s="11" t="s">
        <v>103</v>
      </c>
      <c r="CA914" s="11" t="s">
        <v>103</v>
      </c>
      <c r="CB914" s="11" t="s">
        <v>103</v>
      </c>
      <c r="CC914" s="11" t="s">
        <v>103</v>
      </c>
      <c r="CD914" s="10" t="s">
        <v>8929</v>
      </c>
      <c r="CE914" s="12">
        <v>46078</v>
      </c>
      <c r="CF914" s="175"/>
      <c r="CG914" s="175"/>
      <c r="CH914" s="182" t="s">
        <v>791</v>
      </c>
      <c r="CI914" s="182" t="s">
        <v>121</v>
      </c>
      <c r="CJ914" s="182" t="s">
        <v>99</v>
      </c>
      <c r="CK914" s="182" t="s">
        <v>792</v>
      </c>
    </row>
  </sheetData>
  <sheetProtection autoFilter="0"/>
  <protectedRanges>
    <protectedRange sqref="S747:V747" name="Rango1_1"/>
    <protectedRange sqref="S154:T154 S530:T530 S626:T626 S629:T629 S640:T640 S736:T736 S745:T745 S879:T879 S900:T901 S913:T913" name="Rango1_2_1"/>
    <protectedRange sqref="V154 V530 V626 V629 V640 V736 V745 V879 V900:V901 V913" name="Rango1_1_2"/>
    <protectedRange sqref="T614" name="Rango1_2"/>
    <protectedRange sqref="T680" name="Rango1_2_2"/>
    <protectedRange sqref="T690" name="Rango1_2_3"/>
    <protectedRange sqref="T737" name="Rango1_2_4"/>
    <protectedRange sqref="T761" name="Rango1_2_5"/>
    <protectedRange sqref="T766" name="Rango1_2_6"/>
    <protectedRange sqref="T770" name="Rango1_2_7"/>
    <protectedRange sqref="T860" name="Rango1_2_8"/>
  </protectedRanges>
  <autoFilter ref="A1:CK914" xr:uid="{648779EF-2671-4CC0-BD43-B82ECBD4D423}"/>
  <sortState xmlns:xlrd2="http://schemas.microsoft.com/office/spreadsheetml/2017/richdata2" ref="A2:CD914">
    <sortCondition ref="B2:B914"/>
  </sortState>
  <conditionalFormatting sqref="B2">
    <cfRule type="duplicateValues" dxfId="1133" priority="480"/>
  </conditionalFormatting>
  <conditionalFormatting sqref="B6">
    <cfRule type="duplicateValues" dxfId="1132" priority="613"/>
  </conditionalFormatting>
  <conditionalFormatting sqref="B13">
    <cfRule type="duplicateValues" dxfId="1131" priority="1074"/>
  </conditionalFormatting>
  <conditionalFormatting sqref="B17">
    <cfRule type="duplicateValues" dxfId="1130" priority="1145"/>
  </conditionalFormatting>
  <conditionalFormatting sqref="B18">
    <cfRule type="duplicateValues" dxfId="1129" priority="1249"/>
  </conditionalFormatting>
  <conditionalFormatting sqref="B19">
    <cfRule type="duplicateValues" dxfId="1128" priority="1251"/>
  </conditionalFormatting>
  <conditionalFormatting sqref="B21">
    <cfRule type="duplicateValues" dxfId="1127" priority="611"/>
  </conditionalFormatting>
  <conditionalFormatting sqref="B22">
    <cfRule type="duplicateValues" dxfId="1126" priority="95"/>
  </conditionalFormatting>
  <conditionalFormatting sqref="B23">
    <cfRule type="duplicateValues" dxfId="1125" priority="1326"/>
  </conditionalFormatting>
  <conditionalFormatting sqref="B24">
    <cfRule type="duplicateValues" dxfId="1124" priority="888"/>
  </conditionalFormatting>
  <conditionalFormatting sqref="B25">
    <cfRule type="duplicateValues" dxfId="1123" priority="363"/>
  </conditionalFormatting>
  <conditionalFormatting sqref="B26">
    <cfRule type="duplicateValues" dxfId="1122" priority="452"/>
  </conditionalFormatting>
  <conditionalFormatting sqref="B27">
    <cfRule type="duplicateValues" dxfId="1121" priority="145"/>
  </conditionalFormatting>
  <conditionalFormatting sqref="B28">
    <cfRule type="duplicateValues" dxfId="1120" priority="617"/>
  </conditionalFormatting>
  <conditionalFormatting sqref="B30">
    <cfRule type="duplicateValues" dxfId="1119" priority="1315"/>
  </conditionalFormatting>
  <conditionalFormatting sqref="B31">
    <cfRule type="duplicateValues" dxfId="1118" priority="732"/>
  </conditionalFormatting>
  <conditionalFormatting sqref="B32">
    <cfRule type="duplicateValues" dxfId="1117" priority="989"/>
  </conditionalFormatting>
  <conditionalFormatting sqref="B33">
    <cfRule type="duplicateValues" dxfId="1116" priority="987"/>
  </conditionalFormatting>
  <conditionalFormatting sqref="B34">
    <cfRule type="duplicateValues" dxfId="1115" priority="958"/>
  </conditionalFormatting>
  <conditionalFormatting sqref="B35">
    <cfRule type="duplicateValues" dxfId="1114" priority="318"/>
  </conditionalFormatting>
  <conditionalFormatting sqref="B36">
    <cfRule type="duplicateValues" dxfId="1113" priority="393"/>
  </conditionalFormatting>
  <conditionalFormatting sqref="B47">
    <cfRule type="duplicateValues" dxfId="1112" priority="1130"/>
  </conditionalFormatting>
  <conditionalFormatting sqref="B48">
    <cfRule type="duplicateValues" dxfId="1111" priority="1150"/>
  </conditionalFormatting>
  <conditionalFormatting sqref="B49">
    <cfRule type="duplicateValues" dxfId="1110" priority="1148"/>
  </conditionalFormatting>
  <conditionalFormatting sqref="B50">
    <cfRule type="duplicateValues" dxfId="1109" priority="1152"/>
  </conditionalFormatting>
  <conditionalFormatting sqref="B51">
    <cfRule type="duplicateValues" dxfId="1108" priority="1121"/>
  </conditionalFormatting>
  <conditionalFormatting sqref="B52">
    <cfRule type="duplicateValues" dxfId="1107" priority="1087"/>
  </conditionalFormatting>
  <conditionalFormatting sqref="B54">
    <cfRule type="duplicateValues" dxfId="1106" priority="909"/>
  </conditionalFormatting>
  <conditionalFormatting sqref="B55">
    <cfRule type="duplicateValues" dxfId="1105" priority="1245"/>
  </conditionalFormatting>
  <conditionalFormatting sqref="B56">
    <cfRule type="duplicateValues" dxfId="1104" priority="911"/>
  </conditionalFormatting>
  <conditionalFormatting sqref="B57">
    <cfRule type="duplicateValues" dxfId="1103" priority="1199"/>
  </conditionalFormatting>
  <conditionalFormatting sqref="B67">
    <cfRule type="duplicateValues" dxfId="1102" priority="1168"/>
  </conditionalFormatting>
  <conditionalFormatting sqref="B71">
    <cfRule type="duplicateValues" dxfId="1101" priority="1211"/>
  </conditionalFormatting>
  <conditionalFormatting sqref="B72">
    <cfRule type="duplicateValues" dxfId="1100" priority="1179"/>
  </conditionalFormatting>
  <conditionalFormatting sqref="B73">
    <cfRule type="duplicateValues" dxfId="1099" priority="1158"/>
  </conditionalFormatting>
  <conditionalFormatting sqref="B74">
    <cfRule type="duplicateValues" dxfId="1098" priority="1213"/>
  </conditionalFormatting>
  <conditionalFormatting sqref="B76">
    <cfRule type="duplicateValues" dxfId="1097" priority="1261"/>
  </conditionalFormatting>
  <conditionalFormatting sqref="B77">
    <cfRule type="duplicateValues" dxfId="1096" priority="822"/>
  </conditionalFormatting>
  <conditionalFormatting sqref="B79">
    <cfRule type="duplicateValues" dxfId="1095" priority="1265"/>
  </conditionalFormatting>
  <conditionalFormatting sqref="B80">
    <cfRule type="duplicateValues" dxfId="1094" priority="1263"/>
  </conditionalFormatting>
  <conditionalFormatting sqref="B113">
    <cfRule type="duplicateValues" dxfId="1093" priority="1205"/>
  </conditionalFormatting>
  <conditionalFormatting sqref="B116">
    <cfRule type="duplicateValues" dxfId="1092" priority="688"/>
  </conditionalFormatting>
  <conditionalFormatting sqref="B117">
    <cfRule type="duplicateValues" dxfId="1091" priority="556"/>
  </conditionalFormatting>
  <conditionalFormatting sqref="B123">
    <cfRule type="duplicateValues" dxfId="1090" priority="1255"/>
  </conditionalFormatting>
  <conditionalFormatting sqref="B124">
    <cfRule type="duplicateValues" dxfId="1089" priority="1195"/>
  </conditionalFormatting>
  <conditionalFormatting sqref="B126">
    <cfRule type="duplicateValues" dxfId="1088" priority="1106"/>
  </conditionalFormatting>
  <conditionalFormatting sqref="B127">
    <cfRule type="duplicateValues" dxfId="1087" priority="1253"/>
  </conditionalFormatting>
  <conditionalFormatting sqref="B129">
    <cfRule type="duplicateValues" dxfId="1086" priority="1301"/>
  </conditionalFormatting>
  <conditionalFormatting sqref="B130">
    <cfRule type="duplicateValues" dxfId="1085" priority="768"/>
  </conditionalFormatting>
  <conditionalFormatting sqref="B131">
    <cfRule type="duplicateValues" dxfId="1084" priority="1104"/>
  </conditionalFormatting>
  <conditionalFormatting sqref="B133">
    <cfRule type="duplicateValues" dxfId="1083" priority="1102"/>
  </conditionalFormatting>
  <conditionalFormatting sqref="B138">
    <cfRule type="duplicateValues" dxfId="1082" priority="652"/>
  </conditionalFormatting>
  <conditionalFormatting sqref="B139">
    <cfRule type="duplicateValues" dxfId="1081" priority="1186"/>
  </conditionalFormatting>
  <conditionalFormatting sqref="B140">
    <cfRule type="duplicateValues" dxfId="1080" priority="1299"/>
  </conditionalFormatting>
  <conditionalFormatting sqref="B141">
    <cfRule type="duplicateValues" dxfId="1079" priority="1297"/>
  </conditionalFormatting>
  <conditionalFormatting sqref="B143">
    <cfRule type="duplicateValues" dxfId="1078" priority="982"/>
  </conditionalFormatting>
  <conditionalFormatting sqref="B152">
    <cfRule type="duplicateValues" dxfId="1077" priority="1171"/>
  </conditionalFormatting>
  <conditionalFormatting sqref="B153">
    <cfRule type="duplicateValues" dxfId="1076" priority="1079"/>
  </conditionalFormatting>
  <conditionalFormatting sqref="B159">
    <cfRule type="duplicateValues" dxfId="1075" priority="1008"/>
  </conditionalFormatting>
  <conditionalFormatting sqref="B161">
    <cfRule type="duplicateValues" dxfId="1074" priority="1156"/>
  </conditionalFormatting>
  <conditionalFormatting sqref="B165">
    <cfRule type="duplicateValues" dxfId="1073" priority="608"/>
  </conditionalFormatting>
  <conditionalFormatting sqref="B167">
    <cfRule type="duplicateValues" dxfId="1072" priority="872"/>
  </conditionalFormatting>
  <conditionalFormatting sqref="B174">
    <cfRule type="duplicateValues" dxfId="1071" priority="1083"/>
  </conditionalFormatting>
  <conditionalFormatting sqref="B175">
    <cfRule type="duplicateValues" dxfId="1070" priority="1295"/>
  </conditionalFormatting>
  <conditionalFormatting sqref="B179">
    <cfRule type="duplicateValues" dxfId="1069" priority="1134"/>
  </conditionalFormatting>
  <conditionalFormatting sqref="B181">
    <cfRule type="duplicateValues" dxfId="1068" priority="1225"/>
  </conditionalFormatting>
  <conditionalFormatting sqref="B184">
    <cfRule type="duplicateValues" dxfId="1067" priority="1119"/>
  </conditionalFormatting>
  <conditionalFormatting sqref="B185">
    <cfRule type="duplicateValues" dxfId="1066" priority="941"/>
  </conditionalFormatting>
  <conditionalFormatting sqref="B188">
    <cfRule type="duplicateValues" dxfId="1065" priority="1291"/>
  </conditionalFormatting>
  <conditionalFormatting sqref="B192">
    <cfRule type="duplicateValues" dxfId="1064" priority="1154"/>
  </conditionalFormatting>
  <conditionalFormatting sqref="B195">
    <cfRule type="duplicateValues" dxfId="1063" priority="1222"/>
  </conditionalFormatting>
  <conditionalFormatting sqref="B199">
    <cfRule type="duplicateValues" dxfId="1062" priority="1217"/>
  </conditionalFormatting>
  <conditionalFormatting sqref="B200">
    <cfRule type="duplicateValues" dxfId="1061" priority="656"/>
  </conditionalFormatting>
  <conditionalFormatting sqref="B202">
    <cfRule type="duplicateValues" dxfId="1060" priority="1136"/>
  </conditionalFormatting>
  <conditionalFormatting sqref="B204">
    <cfRule type="duplicateValues" dxfId="1059" priority="1081"/>
  </conditionalFormatting>
  <conditionalFormatting sqref="B205">
    <cfRule type="duplicateValues" dxfId="1058" priority="1132"/>
  </conditionalFormatting>
  <conditionalFormatting sqref="B352">
    <cfRule type="duplicateValues" dxfId="1057" priority="11"/>
  </conditionalFormatting>
  <conditionalFormatting sqref="B476">
    <cfRule type="duplicateValues" dxfId="1056" priority="293"/>
  </conditionalFormatting>
  <conditionalFormatting sqref="B492">
    <cfRule type="duplicateValues" dxfId="1055" priority="1140"/>
  </conditionalFormatting>
  <conditionalFormatting sqref="B493">
    <cfRule type="duplicateValues" dxfId="1054" priority="1114"/>
  </conditionalFormatting>
  <conditionalFormatting sqref="B495">
    <cfRule type="duplicateValues" dxfId="1053" priority="1138"/>
  </conditionalFormatting>
  <conditionalFormatting sqref="B498">
    <cfRule type="duplicateValues" dxfId="1052" priority="1229"/>
  </conditionalFormatting>
  <conditionalFormatting sqref="B499">
    <cfRule type="duplicateValues" dxfId="1051" priority="1232"/>
  </conditionalFormatting>
  <conditionalFormatting sqref="B503">
    <cfRule type="duplicateValues" dxfId="1050" priority="1192"/>
  </conditionalFormatting>
  <conditionalFormatting sqref="B505">
    <cfRule type="duplicateValues" dxfId="1049" priority="1227"/>
  </conditionalFormatting>
  <conditionalFormatting sqref="B507">
    <cfRule type="duplicateValues" dxfId="1048" priority="1197"/>
  </conditionalFormatting>
  <conditionalFormatting sqref="B529">
    <cfRule type="duplicateValues" dxfId="1047" priority="1259"/>
  </conditionalFormatting>
  <conditionalFormatting sqref="B530">
    <cfRule type="duplicateValues" dxfId="1046" priority="1100"/>
  </conditionalFormatting>
  <conditionalFormatting sqref="B531">
    <cfRule type="duplicateValues" dxfId="1045" priority="794"/>
  </conditionalFormatting>
  <conditionalFormatting sqref="B532">
    <cfRule type="duplicateValues" dxfId="1044" priority="770"/>
  </conditionalFormatting>
  <conditionalFormatting sqref="B533">
    <cfRule type="duplicateValues" dxfId="1043" priority="726"/>
  </conditionalFormatting>
  <conditionalFormatting sqref="B534">
    <cfRule type="duplicateValues" dxfId="1042" priority="610"/>
  </conditionalFormatting>
  <conditionalFormatting sqref="B535">
    <cfRule type="duplicateValues" dxfId="1041" priority="520"/>
  </conditionalFormatting>
  <conditionalFormatting sqref="B537">
    <cfRule type="duplicateValues" dxfId="1040" priority="828"/>
  </conditionalFormatting>
  <conditionalFormatting sqref="B538">
    <cfRule type="duplicateValues" dxfId="1039" priority="650"/>
  </conditionalFormatting>
  <conditionalFormatting sqref="B539">
    <cfRule type="duplicateValues" dxfId="1038" priority="575"/>
  </conditionalFormatting>
  <conditionalFormatting sqref="B540">
    <cfRule type="duplicateValues" dxfId="1037" priority="431"/>
  </conditionalFormatting>
  <conditionalFormatting sqref="B541">
    <cfRule type="duplicateValues" dxfId="1036" priority="554"/>
  </conditionalFormatting>
  <conditionalFormatting sqref="B542">
    <cfRule type="duplicateValues" dxfId="1035" priority="387"/>
  </conditionalFormatting>
  <conditionalFormatting sqref="B543">
    <cfRule type="duplicateValues" dxfId="1034" priority="1143"/>
  </conditionalFormatting>
  <conditionalFormatting sqref="B544">
    <cfRule type="duplicateValues" dxfId="1033" priority="1053"/>
  </conditionalFormatting>
  <conditionalFormatting sqref="B545">
    <cfRule type="duplicateValues" dxfId="1032" priority="701"/>
  </conditionalFormatting>
  <conditionalFormatting sqref="B546">
    <cfRule type="duplicateValues" dxfId="1031" priority="686"/>
  </conditionalFormatting>
  <conditionalFormatting sqref="B547">
    <cfRule type="duplicateValues" dxfId="1030" priority="739"/>
  </conditionalFormatting>
  <conditionalFormatting sqref="B548">
    <cfRule type="duplicateValues" dxfId="1029" priority="1242"/>
  </conditionalFormatting>
  <conditionalFormatting sqref="B551">
    <cfRule type="duplicateValues" dxfId="1028" priority="1207"/>
  </conditionalFormatting>
  <conditionalFormatting sqref="B552">
    <cfRule type="duplicateValues" dxfId="1027" priority="1318"/>
  </conditionalFormatting>
  <conditionalFormatting sqref="B553">
    <cfRule type="duplicateValues" dxfId="1026" priority="1209"/>
  </conditionalFormatting>
  <conditionalFormatting sqref="B554">
    <cfRule type="duplicateValues" dxfId="1025" priority="1024"/>
  </conditionalFormatting>
  <conditionalFormatting sqref="B555">
    <cfRule type="duplicateValues" dxfId="1024" priority="1284"/>
  </conditionalFormatting>
  <conditionalFormatting sqref="B559">
    <cfRule type="duplicateValues" dxfId="1023" priority="1026"/>
  </conditionalFormatting>
  <conditionalFormatting sqref="B560">
    <cfRule type="duplicateValues" dxfId="1022" priority="1055"/>
  </conditionalFormatting>
  <conditionalFormatting sqref="B561">
    <cfRule type="duplicateValues" dxfId="1021" priority="980"/>
  </conditionalFormatting>
  <conditionalFormatting sqref="B562">
    <cfRule type="duplicateValues" dxfId="1020" priority="1282"/>
  </conditionalFormatting>
  <conditionalFormatting sqref="B564">
    <cfRule type="duplicateValues" dxfId="1019" priority="1280"/>
  </conditionalFormatting>
  <conditionalFormatting sqref="B565">
    <cfRule type="duplicateValues" dxfId="1018" priority="763"/>
  </conditionalFormatting>
  <conditionalFormatting sqref="B566">
    <cfRule type="duplicateValues" dxfId="1017" priority="1166"/>
  </conditionalFormatting>
  <conditionalFormatting sqref="B567">
    <cfRule type="duplicateValues" dxfId="1016" priority="1164"/>
  </conditionalFormatting>
  <conditionalFormatting sqref="B568">
    <cfRule type="duplicateValues" dxfId="1015" priority="1278"/>
  </conditionalFormatting>
  <conditionalFormatting sqref="B569">
    <cfRule type="duplicateValues" dxfId="1014" priority="1276"/>
  </conditionalFormatting>
  <conditionalFormatting sqref="B570">
    <cfRule type="duplicateValues" dxfId="1013" priority="1286"/>
  </conditionalFormatting>
  <conditionalFormatting sqref="B571">
    <cfRule type="duplicateValues" dxfId="1012" priority="1274"/>
  </conditionalFormatting>
  <conditionalFormatting sqref="B572">
    <cfRule type="duplicateValues" dxfId="1011" priority="1235"/>
  </conditionalFormatting>
  <conditionalFormatting sqref="B573">
    <cfRule type="duplicateValues" dxfId="1010" priority="1020"/>
  </conditionalFormatting>
  <conditionalFormatting sqref="B574">
    <cfRule type="duplicateValues" dxfId="1009" priority="1063"/>
  </conditionalFormatting>
  <conditionalFormatting sqref="B575">
    <cfRule type="duplicateValues" dxfId="1008" priority="1203"/>
  </conditionalFormatting>
  <conditionalFormatting sqref="B577">
    <cfRule type="duplicateValues" dxfId="1007" priority="1040"/>
  </conditionalFormatting>
  <conditionalFormatting sqref="B578">
    <cfRule type="duplicateValues" dxfId="1006" priority="1061"/>
  </conditionalFormatting>
  <conditionalFormatting sqref="B579">
    <cfRule type="duplicateValues" dxfId="1005" priority="1272"/>
  </conditionalFormatting>
  <conditionalFormatting sqref="B580">
    <cfRule type="duplicateValues" dxfId="1004" priority="1239"/>
  </conditionalFormatting>
  <conditionalFormatting sqref="B583">
    <cfRule type="duplicateValues" dxfId="1003" priority="1038"/>
  </conditionalFormatting>
  <conditionalFormatting sqref="B584">
    <cfRule type="duplicateValues" dxfId="1002" priority="1237"/>
  </conditionalFormatting>
  <conditionalFormatting sqref="B585">
    <cfRule type="duplicateValues" dxfId="1001" priority="1162"/>
  </conditionalFormatting>
  <conditionalFormatting sqref="B586">
    <cfRule type="duplicateValues" dxfId="1000" priority="1059"/>
  </conditionalFormatting>
  <conditionalFormatting sqref="B588">
    <cfRule type="duplicateValues" dxfId="999" priority="1160"/>
  </conditionalFormatting>
  <conditionalFormatting sqref="B589">
    <cfRule type="duplicateValues" dxfId="998" priority="858"/>
  </conditionalFormatting>
  <conditionalFormatting sqref="B592">
    <cfRule type="duplicateValues" dxfId="997" priority="1313"/>
  </conditionalFormatting>
  <conditionalFormatting sqref="B593">
    <cfRule type="duplicateValues" dxfId="996" priority="1311"/>
  </conditionalFormatting>
  <conditionalFormatting sqref="B595">
    <cfRule type="duplicateValues" dxfId="995" priority="977"/>
  </conditionalFormatting>
  <conditionalFormatting sqref="B598">
    <cfRule type="duplicateValues" dxfId="994" priority="921"/>
  </conditionalFormatting>
  <conditionalFormatting sqref="B599">
    <cfRule type="duplicateValues" dxfId="993" priority="919"/>
  </conditionalFormatting>
  <conditionalFormatting sqref="B600">
    <cfRule type="duplicateValues" dxfId="992" priority="904"/>
  </conditionalFormatting>
  <conditionalFormatting sqref="B601">
    <cfRule type="duplicateValues" dxfId="991" priority="454"/>
  </conditionalFormatting>
  <conditionalFormatting sqref="B602">
    <cfRule type="duplicateValues" dxfId="990" priority="456"/>
  </conditionalFormatting>
  <conditionalFormatting sqref="B603">
    <cfRule type="duplicateValues" dxfId="989" priority="902"/>
  </conditionalFormatting>
  <conditionalFormatting sqref="B604">
    <cfRule type="duplicateValues" dxfId="988" priority="295"/>
  </conditionalFormatting>
  <conditionalFormatting sqref="B605">
    <cfRule type="duplicateValues" dxfId="987" priority="917"/>
  </conditionalFormatting>
  <conditionalFormatting sqref="B606">
    <cfRule type="duplicateValues" dxfId="986" priority="915"/>
  </conditionalFormatting>
  <conditionalFormatting sqref="B607">
    <cfRule type="duplicateValues" dxfId="985" priority="900"/>
  </conditionalFormatting>
  <conditionalFormatting sqref="B608">
    <cfRule type="duplicateValues" dxfId="984" priority="898"/>
  </conditionalFormatting>
  <conditionalFormatting sqref="B609">
    <cfRule type="duplicateValues" dxfId="983" priority="1049"/>
  </conditionalFormatting>
  <conditionalFormatting sqref="B610">
    <cfRule type="duplicateValues" dxfId="982" priority="1047"/>
  </conditionalFormatting>
  <conditionalFormatting sqref="B611">
    <cfRule type="duplicateValues" dxfId="981" priority="913"/>
  </conditionalFormatting>
  <conditionalFormatting sqref="B612">
    <cfRule type="duplicateValues" dxfId="980" priority="1112"/>
  </conditionalFormatting>
  <conditionalFormatting sqref="B613">
    <cfRule type="duplicateValues" dxfId="979" priority="1189"/>
  </conditionalFormatting>
  <conditionalFormatting sqref="B614">
    <cfRule type="duplicateValues" dxfId="978" priority="1288"/>
  </conditionalFormatting>
  <conditionalFormatting sqref="B615">
    <cfRule type="duplicateValues" dxfId="977" priority="826"/>
  </conditionalFormatting>
  <conditionalFormatting sqref="B617">
    <cfRule type="duplicateValues" dxfId="976" priority="1124"/>
  </conditionalFormatting>
  <conditionalFormatting sqref="B618">
    <cfRule type="duplicateValues" dxfId="975" priority="1085"/>
  </conditionalFormatting>
  <conditionalFormatting sqref="B619">
    <cfRule type="duplicateValues" dxfId="974" priority="1042"/>
  </conditionalFormatting>
  <conditionalFormatting sqref="B620">
    <cfRule type="duplicateValues" dxfId="973" priority="1012"/>
  </conditionalFormatting>
  <conditionalFormatting sqref="B621">
    <cfRule type="duplicateValues" dxfId="972" priority="1010"/>
  </conditionalFormatting>
  <conditionalFormatting sqref="B622">
    <cfRule type="duplicateValues" dxfId="971" priority="943"/>
  </conditionalFormatting>
  <conditionalFormatting sqref="B623">
    <cfRule type="duplicateValues" dxfId="970" priority="1067"/>
  </conditionalFormatting>
  <conditionalFormatting sqref="B624">
    <cfRule type="duplicateValues" dxfId="969" priority="1126"/>
  </conditionalFormatting>
  <conditionalFormatting sqref="B631">
    <cfRule type="duplicateValues" dxfId="968" priority="1090"/>
  </conditionalFormatting>
  <conditionalFormatting sqref="B632">
    <cfRule type="duplicateValues" dxfId="967" priority="969"/>
  </conditionalFormatting>
  <conditionalFormatting sqref="B633">
    <cfRule type="duplicateValues" dxfId="966" priority="1220"/>
  </conditionalFormatting>
  <conditionalFormatting sqref="B634">
    <cfRule type="duplicateValues" dxfId="965" priority="1181"/>
  </conditionalFormatting>
  <conditionalFormatting sqref="B635">
    <cfRule type="duplicateValues" dxfId="964" priority="482"/>
  </conditionalFormatting>
  <conditionalFormatting sqref="B636">
    <cfRule type="duplicateValues" dxfId="963" priority="1183"/>
  </conditionalFormatting>
  <conditionalFormatting sqref="B637">
    <cfRule type="duplicateValues" dxfId="962" priority="1096"/>
  </conditionalFormatting>
  <conditionalFormatting sqref="B638">
    <cfRule type="duplicateValues" dxfId="961" priority="1270"/>
  </conditionalFormatting>
  <conditionalFormatting sqref="B639">
    <cfRule type="duplicateValues" dxfId="960" priority="833"/>
  </conditionalFormatting>
  <conditionalFormatting sqref="B640">
    <cfRule type="duplicateValues" dxfId="959" priority="772"/>
  </conditionalFormatting>
  <conditionalFormatting sqref="B641:B643">
    <cfRule type="duplicateValues" dxfId="958" priority="975"/>
  </conditionalFormatting>
  <conditionalFormatting sqref="B644">
    <cfRule type="duplicateValues" dxfId="957" priority="1044"/>
  </conditionalFormatting>
  <conditionalFormatting sqref="B645">
    <cfRule type="duplicateValues" dxfId="956" priority="405"/>
  </conditionalFormatting>
  <conditionalFormatting sqref="B646">
    <cfRule type="duplicateValues" dxfId="955" priority="1051"/>
  </conditionalFormatting>
  <conditionalFormatting sqref="B647">
    <cfRule type="duplicateValues" dxfId="954" priority="1005"/>
  </conditionalFormatting>
  <conditionalFormatting sqref="B648">
    <cfRule type="duplicateValues" dxfId="953" priority="894"/>
  </conditionalFormatting>
  <conditionalFormatting sqref="B649">
    <cfRule type="duplicateValues" dxfId="952" priority="890"/>
  </conditionalFormatting>
  <conditionalFormatting sqref="B650">
    <cfRule type="duplicateValues" dxfId="951" priority="924"/>
  </conditionalFormatting>
  <conditionalFormatting sqref="B651">
    <cfRule type="duplicateValues" dxfId="950" priority="811"/>
  </conditionalFormatting>
  <conditionalFormatting sqref="B652">
    <cfRule type="duplicateValues" dxfId="949" priority="892"/>
  </conditionalFormatting>
  <conditionalFormatting sqref="B653">
    <cfRule type="duplicateValues" dxfId="948" priority="523"/>
  </conditionalFormatting>
  <conditionalFormatting sqref="B654">
    <cfRule type="duplicateValues" dxfId="947" priority="851"/>
  </conditionalFormatting>
  <conditionalFormatting sqref="B655">
    <cfRule type="duplicateValues" dxfId="946" priority="854"/>
  </conditionalFormatting>
  <conditionalFormatting sqref="B656">
    <cfRule type="duplicateValues" dxfId="945" priority="856"/>
  </conditionalFormatting>
  <conditionalFormatting sqref="B657">
    <cfRule type="duplicateValues" dxfId="944" priority="883"/>
  </conditionalFormatting>
  <conditionalFormatting sqref="B658">
    <cfRule type="duplicateValues" dxfId="943" priority="800"/>
  </conditionalFormatting>
  <conditionalFormatting sqref="B659">
    <cfRule type="duplicateValues" dxfId="942" priority="805"/>
  </conditionalFormatting>
  <conditionalFormatting sqref="B660">
    <cfRule type="duplicateValues" dxfId="941" priority="720"/>
  </conditionalFormatting>
  <conditionalFormatting sqref="B661">
    <cfRule type="duplicateValues" dxfId="940" priority="885"/>
  </conditionalFormatting>
  <conditionalFormatting sqref="B662">
    <cfRule type="duplicateValues" dxfId="939" priority="310"/>
  </conditionalFormatting>
  <conditionalFormatting sqref="B663">
    <cfRule type="duplicateValues" dxfId="938" priority="963"/>
  </conditionalFormatting>
  <conditionalFormatting sqref="B664">
    <cfRule type="duplicateValues" dxfId="937" priority="468"/>
  </conditionalFormatting>
  <conditionalFormatting sqref="B665">
    <cfRule type="duplicateValues" dxfId="936" priority="409"/>
  </conditionalFormatting>
  <conditionalFormatting sqref="B666">
    <cfRule type="duplicateValues" dxfId="935" priority="472"/>
  </conditionalFormatting>
  <conditionalFormatting sqref="B667">
    <cfRule type="duplicateValues" dxfId="934" priority="565"/>
  </conditionalFormatting>
  <conditionalFormatting sqref="B668">
    <cfRule type="duplicateValues" dxfId="933" priority="534"/>
  </conditionalFormatting>
  <conditionalFormatting sqref="B669">
    <cfRule type="duplicateValues" dxfId="932" priority="870"/>
  </conditionalFormatting>
  <conditionalFormatting sqref="B670">
    <cfRule type="duplicateValues" dxfId="931" priority="1110"/>
  </conditionalFormatting>
  <conditionalFormatting sqref="B671">
    <cfRule type="duplicateValues" dxfId="930" priority="815"/>
  </conditionalFormatting>
  <conditionalFormatting sqref="B672">
    <cfRule type="duplicateValues" dxfId="929" priority="876"/>
  </conditionalFormatting>
  <conditionalFormatting sqref="B673">
    <cfRule type="duplicateValues" dxfId="928" priority="756"/>
  </conditionalFormatting>
  <conditionalFormatting sqref="B674">
    <cfRule type="duplicateValues" dxfId="927" priority="741"/>
  </conditionalFormatting>
  <conditionalFormatting sqref="B675">
    <cfRule type="duplicateValues" dxfId="926" priority="841"/>
  </conditionalFormatting>
  <conditionalFormatting sqref="B676">
    <cfRule type="duplicateValues" dxfId="925" priority="881"/>
  </conditionalFormatting>
  <conditionalFormatting sqref="B677">
    <cfRule type="duplicateValues" dxfId="924" priority="947"/>
  </conditionalFormatting>
  <conditionalFormatting sqref="B678">
    <cfRule type="duplicateValues" dxfId="923" priority="371"/>
  </conditionalFormatting>
  <conditionalFormatting sqref="B679">
    <cfRule type="duplicateValues" dxfId="922" priority="789"/>
  </conditionalFormatting>
  <conditionalFormatting sqref="B680">
    <cfRule type="duplicateValues" dxfId="921" priority="831"/>
  </conditionalFormatting>
  <conditionalFormatting sqref="B681">
    <cfRule type="duplicateValues" dxfId="920" priority="874"/>
  </conditionalFormatting>
  <conditionalFormatting sqref="B682">
    <cfRule type="duplicateValues" dxfId="919" priority="429"/>
  </conditionalFormatting>
  <conditionalFormatting sqref="B683">
    <cfRule type="duplicateValues" dxfId="918" priority="427"/>
  </conditionalFormatting>
  <conditionalFormatting sqref="B684">
    <cfRule type="duplicateValues" dxfId="917" priority="862"/>
  </conditionalFormatting>
  <conditionalFormatting sqref="B685">
    <cfRule type="duplicateValues" dxfId="916" priority="783"/>
  </conditionalFormatting>
  <conditionalFormatting sqref="B686">
    <cfRule type="duplicateValues" dxfId="915" priority="776"/>
  </conditionalFormatting>
  <conditionalFormatting sqref="B687">
    <cfRule type="duplicateValues" dxfId="914" priority="860"/>
  </conditionalFormatting>
  <conditionalFormatting sqref="B688">
    <cfRule type="duplicateValues" dxfId="913" priority="761"/>
  </conditionalFormatting>
  <conditionalFormatting sqref="B689">
    <cfRule type="duplicateValues" dxfId="912" priority="571"/>
  </conditionalFormatting>
  <conditionalFormatting sqref="B690">
    <cfRule type="duplicateValues" dxfId="911" priority="730"/>
  </conditionalFormatting>
  <conditionalFormatting sqref="B691">
    <cfRule type="duplicateValues" dxfId="910" priority="594"/>
  </conditionalFormatting>
  <conditionalFormatting sqref="B692">
    <cfRule type="duplicateValues" dxfId="909" priority="1076"/>
  </conditionalFormatting>
  <conditionalFormatting sqref="B693">
    <cfRule type="duplicateValues" dxfId="908" priority="707"/>
  </conditionalFormatting>
  <conditionalFormatting sqref="B694">
    <cfRule type="duplicateValues" dxfId="907" priority="1108"/>
  </conditionalFormatting>
  <conditionalFormatting sqref="B695">
    <cfRule type="duplicateValues" dxfId="906" priority="1070"/>
  </conditionalFormatting>
  <conditionalFormatting sqref="B696">
    <cfRule type="duplicateValues" dxfId="905" priority="1016"/>
  </conditionalFormatting>
  <conditionalFormatting sqref="B697">
    <cfRule type="duplicateValues" dxfId="904" priority="1014"/>
  </conditionalFormatting>
  <conditionalFormatting sqref="B698">
    <cfRule type="duplicateValues" dxfId="903" priority="927"/>
  </conditionalFormatting>
  <conditionalFormatting sqref="B699">
    <cfRule type="duplicateValues" dxfId="902" priority="785"/>
  </conditionalFormatting>
  <conditionalFormatting sqref="B700">
    <cfRule type="duplicateValues" dxfId="901" priority="567"/>
  </conditionalFormatting>
  <conditionalFormatting sqref="B701">
    <cfRule type="duplicateValues" dxfId="900" priority="752"/>
  </conditionalFormatting>
  <conditionalFormatting sqref="B702">
    <cfRule type="duplicateValues" dxfId="899" priority="878"/>
  </conditionalFormatting>
  <conditionalFormatting sqref="B704">
    <cfRule type="duplicateValues" dxfId="898" priority="817"/>
  </conditionalFormatting>
  <conditionalFormatting sqref="B705">
    <cfRule type="duplicateValues" dxfId="897" priority="824"/>
  </conditionalFormatting>
  <conditionalFormatting sqref="B706">
    <cfRule type="duplicateValues" dxfId="896" priority="931"/>
  </conditionalFormatting>
  <conditionalFormatting sqref="B707">
    <cfRule type="duplicateValues" dxfId="895" priority="868"/>
  </conditionalFormatting>
  <conditionalFormatting sqref="B708">
    <cfRule type="duplicateValues" dxfId="894" priority="843"/>
  </conditionalFormatting>
  <conditionalFormatting sqref="B709">
    <cfRule type="duplicateValues" dxfId="893" priority="845"/>
  </conditionalFormatting>
  <conditionalFormatting sqref="B710">
    <cfRule type="duplicateValues" dxfId="892" priority="525"/>
  </conditionalFormatting>
  <conditionalFormatting sqref="B711">
    <cfRule type="duplicateValues" dxfId="891" priority="967"/>
  </conditionalFormatting>
  <conditionalFormatting sqref="B712">
    <cfRule type="duplicateValues" dxfId="890" priority="937"/>
  </conditionalFormatting>
  <conditionalFormatting sqref="B713">
    <cfRule type="duplicateValues" dxfId="889" priority="933"/>
  </conditionalFormatting>
  <conditionalFormatting sqref="B714">
    <cfRule type="duplicateValues" dxfId="888" priority="638"/>
  </conditionalFormatting>
  <conditionalFormatting sqref="B715">
    <cfRule type="duplicateValues" dxfId="887" priority="627"/>
  </conditionalFormatting>
  <conditionalFormatting sqref="B716">
    <cfRule type="duplicateValues" dxfId="886" priority="849"/>
  </conditionalFormatting>
  <conditionalFormatting sqref="B717">
    <cfRule type="duplicateValues" dxfId="885" priority="847"/>
  </conditionalFormatting>
  <conditionalFormatting sqref="B718">
    <cfRule type="duplicateValues" dxfId="884" priority="945"/>
  </conditionalFormatting>
  <conditionalFormatting sqref="B720">
    <cfRule type="duplicateValues" dxfId="883" priority="929"/>
  </conditionalFormatting>
  <conditionalFormatting sqref="B721">
    <cfRule type="duplicateValues" dxfId="882" priority="896"/>
  </conditionalFormatting>
  <conditionalFormatting sqref="B722">
    <cfRule type="duplicateValues" dxfId="881" priority="819"/>
  </conditionalFormatting>
  <conditionalFormatting sqref="B723">
    <cfRule type="duplicateValues" dxfId="880" priority="592"/>
  </conditionalFormatting>
  <conditionalFormatting sqref="B724">
    <cfRule type="duplicateValues" dxfId="879" priority="381"/>
  </conditionalFormatting>
  <conditionalFormatting sqref="B725">
    <cfRule type="duplicateValues" dxfId="878" priority="712"/>
  </conditionalFormatting>
  <conditionalFormatting sqref="B726">
    <cfRule type="duplicateValues" dxfId="877" priority="714"/>
  </conditionalFormatting>
  <conditionalFormatting sqref="B727">
    <cfRule type="duplicateValues" dxfId="876" priority="716"/>
  </conditionalFormatting>
  <conditionalFormatting sqref="B728">
    <cfRule type="duplicateValues" dxfId="875" priority="718"/>
  </conditionalFormatting>
  <conditionalFormatting sqref="B729">
    <cfRule type="duplicateValues" dxfId="874" priority="722"/>
  </conditionalFormatting>
  <conditionalFormatting sqref="B730">
    <cfRule type="duplicateValues" dxfId="873" priority="694"/>
  </conditionalFormatting>
  <conditionalFormatting sqref="B731">
    <cfRule type="duplicateValues" dxfId="872" priority="670"/>
  </conditionalFormatting>
  <conditionalFormatting sqref="B732">
    <cfRule type="duplicateValues" dxfId="871" priority="512"/>
  </conditionalFormatting>
  <conditionalFormatting sqref="B733">
    <cfRule type="duplicateValues" dxfId="870" priority="654"/>
  </conditionalFormatting>
  <conditionalFormatting sqref="B734">
    <cfRule type="duplicateValues" dxfId="869" priority="807"/>
  </conditionalFormatting>
  <conditionalFormatting sqref="B735">
    <cfRule type="duplicateValues" dxfId="868" priority="796"/>
  </conditionalFormatting>
  <conditionalFormatting sqref="B736">
    <cfRule type="duplicateValues" dxfId="867" priority="798"/>
  </conditionalFormatting>
  <conditionalFormatting sqref="B737">
    <cfRule type="duplicateValues" dxfId="866" priority="809"/>
  </conditionalFormatting>
  <conditionalFormatting sqref="B738">
    <cfRule type="duplicateValues" dxfId="865" priority="704"/>
  </conditionalFormatting>
  <conditionalFormatting sqref="B739">
    <cfRule type="duplicateValues" dxfId="864" priority="781"/>
  </conditionalFormatting>
  <conditionalFormatting sqref="B740">
    <cfRule type="duplicateValues" dxfId="863" priority="754"/>
  </conditionalFormatting>
  <conditionalFormatting sqref="B741">
    <cfRule type="duplicateValues" dxfId="862" priority="709"/>
  </conditionalFormatting>
  <conditionalFormatting sqref="B742">
    <cfRule type="duplicateValues" dxfId="861" priority="758"/>
  </conditionalFormatting>
  <conditionalFormatting sqref="B743">
    <cfRule type="duplicateValues" dxfId="860" priority="684"/>
  </conditionalFormatting>
  <conditionalFormatting sqref="B744">
    <cfRule type="duplicateValues" dxfId="859" priority="569"/>
  </conditionalFormatting>
  <conditionalFormatting sqref="B745">
    <cfRule type="duplicateValues" dxfId="858" priority="668"/>
  </conditionalFormatting>
  <conditionalFormatting sqref="B746">
    <cfRule type="duplicateValues" dxfId="857" priority="634"/>
  </conditionalFormatting>
  <conditionalFormatting sqref="B747">
    <cfRule type="duplicateValues" dxfId="856" priority="355"/>
  </conditionalFormatting>
  <conditionalFormatting sqref="B748">
    <cfRule type="duplicateValues" dxfId="855" priority="682"/>
  </conditionalFormatting>
  <conditionalFormatting sqref="B749">
    <cfRule type="duplicateValues" dxfId="854" priority="736"/>
  </conditionalFormatting>
  <conditionalFormatting sqref="B750">
    <cfRule type="duplicateValues" dxfId="853" priority="510"/>
  </conditionalFormatting>
  <conditionalFormatting sqref="B751">
    <cfRule type="duplicateValues" dxfId="852" priority="215"/>
  </conditionalFormatting>
  <conditionalFormatting sqref="B752">
    <cfRule type="duplicateValues" dxfId="851" priority="490"/>
  </conditionalFormatting>
  <conditionalFormatting sqref="B753">
    <cfRule type="duplicateValues" dxfId="850" priority="699"/>
  </conditionalFormatting>
  <conditionalFormatting sqref="B754">
    <cfRule type="duplicateValues" dxfId="849" priority="403"/>
  </conditionalFormatting>
  <conditionalFormatting sqref="B755">
    <cfRule type="duplicateValues" dxfId="848" priority="413"/>
  </conditionalFormatting>
  <conditionalFormatting sqref="B756">
    <cfRule type="duplicateValues" dxfId="847" priority="337"/>
  </conditionalFormatting>
  <conditionalFormatting sqref="B757">
    <cfRule type="duplicateValues" dxfId="846" priority="389"/>
  </conditionalFormatting>
  <conditionalFormatting sqref="B759">
    <cfRule type="duplicateValues" dxfId="845" priority="391"/>
  </conditionalFormatting>
  <conditionalFormatting sqref="B760">
    <cfRule type="duplicateValues" dxfId="844" priority="696"/>
  </conditionalFormatting>
  <conditionalFormatting sqref="B761">
    <cfRule type="duplicateValues" dxfId="843" priority="728"/>
  </conditionalFormatting>
  <conditionalFormatting sqref="B762">
    <cfRule type="duplicateValues" dxfId="842" priority="369"/>
  </conditionalFormatting>
  <conditionalFormatting sqref="B763">
    <cfRule type="duplicateValues" dxfId="841" priority="356"/>
  </conditionalFormatting>
  <conditionalFormatting sqref="B764">
    <cfRule type="duplicateValues" dxfId="840" priority="367"/>
  </conditionalFormatting>
  <conditionalFormatting sqref="B765">
    <cfRule type="duplicateValues" dxfId="839" priority="421"/>
  </conditionalFormatting>
  <conditionalFormatting sqref="B766">
    <cfRule type="duplicateValues" dxfId="838" priority="419"/>
  </conditionalFormatting>
  <conditionalFormatting sqref="B767">
    <cfRule type="duplicateValues" dxfId="837" priority="417"/>
  </conditionalFormatting>
  <conditionalFormatting sqref="B768">
    <cfRule type="duplicateValues" dxfId="836" priority="774"/>
  </conditionalFormatting>
  <conditionalFormatting sqref="B769">
    <cfRule type="duplicateValues" dxfId="835" priority="813"/>
  </conditionalFormatting>
  <conditionalFormatting sqref="B770">
    <cfRule type="duplicateValues" dxfId="834" priority="606"/>
  </conditionalFormatting>
  <conditionalFormatting sqref="B771">
    <cfRule type="duplicateValues" dxfId="833" priority="636"/>
  </conditionalFormatting>
  <conditionalFormatting sqref="B772">
    <cfRule type="duplicateValues" dxfId="832" priority="624"/>
  </conditionalFormatting>
  <conditionalFormatting sqref="B773">
    <cfRule type="duplicateValues" dxfId="831" priority="577"/>
  </conditionalFormatting>
  <conditionalFormatting sqref="B774">
    <cfRule type="duplicateValues" dxfId="830" priority="616"/>
  </conditionalFormatting>
  <conditionalFormatting sqref="B775">
    <cfRule type="duplicateValues" dxfId="829" priority="499"/>
  </conditionalFormatting>
  <conditionalFormatting sqref="B776">
    <cfRule type="duplicateValues" dxfId="828" priority="377"/>
  </conditionalFormatting>
  <conditionalFormatting sqref="B777">
    <cfRule type="duplicateValues" dxfId="827" priority="680"/>
  </conditionalFormatting>
  <conditionalFormatting sqref="B778">
    <cfRule type="duplicateValues" dxfId="826" priority="674"/>
  </conditionalFormatting>
  <conditionalFormatting sqref="B779">
    <cfRule type="duplicateValues" dxfId="825" priority="648"/>
  </conditionalFormatting>
  <conditionalFormatting sqref="B780">
    <cfRule type="duplicateValues" dxfId="824" priority="632"/>
  </conditionalFormatting>
  <conditionalFormatting sqref="B781">
    <cfRule type="duplicateValues" dxfId="823" priority="607"/>
  </conditionalFormatting>
  <conditionalFormatting sqref="B782">
    <cfRule type="duplicateValues" dxfId="822" priority="647"/>
  </conditionalFormatting>
  <conditionalFormatting sqref="B783">
    <cfRule type="duplicateValues" dxfId="821" priority="672"/>
  </conditionalFormatting>
  <conditionalFormatting sqref="B784">
    <cfRule type="duplicateValues" dxfId="820" priority="333"/>
  </conditionalFormatting>
  <conditionalFormatting sqref="B785">
    <cfRule type="duplicateValues" dxfId="819" priority="437"/>
  </conditionalFormatting>
  <conditionalFormatting sqref="B786">
    <cfRule type="duplicateValues" dxfId="818" priority="531"/>
  </conditionalFormatting>
  <conditionalFormatting sqref="B787">
    <cfRule type="duplicateValues" dxfId="817" priority="563"/>
  </conditionalFormatting>
  <conditionalFormatting sqref="B788">
    <cfRule type="duplicateValues" dxfId="816" priority="150"/>
  </conditionalFormatting>
  <conditionalFormatting sqref="B789">
    <cfRule type="duplicateValues" dxfId="815" priority="435"/>
  </conditionalFormatting>
  <conditionalFormatting sqref="B790">
    <cfRule type="duplicateValues" dxfId="814" priority="622"/>
  </conditionalFormatting>
  <conditionalFormatting sqref="B791">
    <cfRule type="duplicateValues" dxfId="813" priority="285"/>
  </conditionalFormatting>
  <conditionalFormatting sqref="B792">
    <cfRule type="duplicateValues" dxfId="812" priority="466"/>
  </conditionalFormatting>
  <conditionalFormatting sqref="B793">
    <cfRule type="duplicateValues" dxfId="811" priority="589"/>
  </conditionalFormatting>
  <conditionalFormatting sqref="B794">
    <cfRule type="duplicateValues" dxfId="810" priority="614"/>
  </conditionalFormatting>
  <conditionalFormatting sqref="B795">
    <cfRule type="duplicateValues" dxfId="809" priority="579"/>
  </conditionalFormatting>
  <conditionalFormatting sqref="B796">
    <cfRule type="duplicateValues" dxfId="808" priority="640"/>
  </conditionalFormatting>
  <conditionalFormatting sqref="B797">
    <cfRule type="duplicateValues" dxfId="807" priority="630"/>
  </conditionalFormatting>
  <conditionalFormatting sqref="B798:B799">
    <cfRule type="duplicateValues" dxfId="806" priority="497"/>
  </conditionalFormatting>
  <conditionalFormatting sqref="B800">
    <cfRule type="duplicateValues" dxfId="805" priority="666"/>
  </conditionalFormatting>
  <conditionalFormatting sqref="B801">
    <cfRule type="duplicateValues" dxfId="804" priority="1319"/>
  </conditionalFormatting>
  <conditionalFormatting sqref="B802">
    <cfRule type="duplicateValues" dxfId="803" priority="129"/>
  </conditionalFormatting>
  <conditionalFormatting sqref="B803">
    <cfRule type="duplicateValues" dxfId="802" priority="529"/>
  </conditionalFormatting>
  <conditionalFormatting sqref="B804">
    <cfRule type="duplicateValues" dxfId="801" priority="545"/>
  </conditionalFormatting>
  <conditionalFormatting sqref="B805">
    <cfRule type="duplicateValues" dxfId="800" priority="191"/>
  </conditionalFormatting>
  <conditionalFormatting sqref="B806">
    <cfRule type="duplicateValues" dxfId="799" priority="291"/>
  </conditionalFormatting>
  <conditionalFormatting sqref="B807">
    <cfRule type="duplicateValues" dxfId="798" priority="470"/>
  </conditionalFormatting>
  <conditionalFormatting sqref="B808">
    <cfRule type="duplicateValues" dxfId="797" priority="561"/>
  </conditionalFormatting>
  <conditionalFormatting sqref="B809">
    <cfRule type="duplicateValues" dxfId="796" priority="540"/>
  </conditionalFormatting>
  <conditionalFormatting sqref="B810">
    <cfRule type="duplicateValues" dxfId="795" priority="527"/>
  </conditionalFormatting>
  <conditionalFormatting sqref="B811">
    <cfRule type="duplicateValues" dxfId="794" priority="495"/>
  </conditionalFormatting>
  <conditionalFormatting sqref="B812">
    <cfRule type="duplicateValues" dxfId="793" priority="559"/>
  </conditionalFormatting>
  <conditionalFormatting sqref="B813">
    <cfRule type="duplicateValues" dxfId="792" priority="353"/>
  </conditionalFormatting>
  <conditionalFormatting sqref="B814">
    <cfRule type="duplicateValues" dxfId="791" priority="425"/>
  </conditionalFormatting>
  <conditionalFormatting sqref="B815">
    <cfRule type="duplicateValues" dxfId="790" priority="226"/>
  </conditionalFormatting>
  <conditionalFormatting sqref="B816">
    <cfRule type="duplicateValues" dxfId="789" priority="536"/>
  </conditionalFormatting>
  <conditionalFormatting sqref="B817">
    <cfRule type="duplicateValues" dxfId="788" priority="538"/>
  </conditionalFormatting>
  <conditionalFormatting sqref="B818">
    <cfRule type="duplicateValues" dxfId="787" priority="462"/>
  </conditionalFormatting>
  <conditionalFormatting sqref="B819">
    <cfRule type="duplicateValues" dxfId="786" priority="160"/>
  </conditionalFormatting>
  <conditionalFormatting sqref="B820">
    <cfRule type="duplicateValues" dxfId="785" priority="312"/>
  </conditionalFormatting>
  <conditionalFormatting sqref="B821">
    <cfRule type="duplicateValues" dxfId="784" priority="486"/>
  </conditionalFormatting>
  <conditionalFormatting sqref="B823">
    <cfRule type="duplicateValues" dxfId="783" priority="478"/>
  </conditionalFormatting>
  <conditionalFormatting sqref="B824">
    <cfRule type="duplicateValues" dxfId="782" priority="446"/>
  </conditionalFormatting>
  <conditionalFormatting sqref="B827">
    <cfRule type="duplicateValues" dxfId="781" priority="484"/>
  </conditionalFormatting>
  <conditionalFormatting sqref="B828">
    <cfRule type="duplicateValues" dxfId="780" priority="516"/>
  </conditionalFormatting>
  <conditionalFormatting sqref="B829">
    <cfRule type="duplicateValues" dxfId="779" priority="297"/>
  </conditionalFormatting>
  <conditionalFormatting sqref="B830">
    <cfRule type="duplicateValues" dxfId="778" priority="299"/>
  </conditionalFormatting>
  <conditionalFormatting sqref="B831">
    <cfRule type="duplicateValues" dxfId="777" priority="401"/>
  </conditionalFormatting>
  <conditionalFormatting sqref="B832">
    <cfRule type="duplicateValues" dxfId="776" priority="458"/>
  </conditionalFormatting>
  <conditionalFormatting sqref="B833">
    <cfRule type="duplicateValues" dxfId="775" priority="460"/>
  </conditionalFormatting>
  <conditionalFormatting sqref="B834">
    <cfRule type="duplicateValues" dxfId="774" priority="399"/>
  </conditionalFormatting>
  <conditionalFormatting sqref="B836">
    <cfRule type="duplicateValues" dxfId="773" priority="423"/>
  </conditionalFormatting>
  <conditionalFormatting sqref="B837">
    <cfRule type="duplicateValues" dxfId="772" priority="518"/>
  </conditionalFormatting>
  <conditionalFormatting sqref="B838">
    <cfRule type="duplicateValues" dxfId="771" priority="444"/>
  </conditionalFormatting>
  <conditionalFormatting sqref="B839">
    <cfRule type="duplicateValues" dxfId="770" priority="464"/>
  </conditionalFormatting>
  <conditionalFormatting sqref="B840">
    <cfRule type="duplicateValues" dxfId="769" priority="508"/>
  </conditionalFormatting>
  <conditionalFormatting sqref="B841:B842 B822 B825:B826 B835">
    <cfRule type="duplicateValues" dxfId="768" priority="1321"/>
  </conditionalFormatting>
  <conditionalFormatting sqref="B843">
    <cfRule type="duplicateValues" dxfId="767" priority="442"/>
  </conditionalFormatting>
  <conditionalFormatting sqref="B845">
    <cfRule type="duplicateValues" dxfId="766" priority="397"/>
  </conditionalFormatting>
  <conditionalFormatting sqref="B846">
    <cfRule type="duplicateValues" dxfId="765" priority="211"/>
  </conditionalFormatting>
  <conditionalFormatting sqref="B847">
    <cfRule type="duplicateValues" dxfId="764" priority="395"/>
  </conditionalFormatting>
  <conditionalFormatting sqref="B848">
    <cfRule type="duplicateValues" dxfId="763" priority="374"/>
  </conditionalFormatting>
  <conditionalFormatting sqref="B849">
    <cfRule type="duplicateValues" dxfId="762" priority="316"/>
  </conditionalFormatting>
  <conditionalFormatting sqref="B850">
    <cfRule type="duplicateValues" dxfId="761" priority="228"/>
  </conditionalFormatting>
  <conditionalFormatting sqref="B851">
    <cfRule type="duplicateValues" dxfId="760" priority="335"/>
  </conditionalFormatting>
  <conditionalFormatting sqref="B852">
    <cfRule type="duplicateValues" dxfId="759" priority="354"/>
  </conditionalFormatting>
  <conditionalFormatting sqref="B853">
    <cfRule type="duplicateValues" dxfId="758" priority="361"/>
  </conditionalFormatting>
  <conditionalFormatting sqref="B854">
    <cfRule type="duplicateValues" dxfId="757" priority="411"/>
  </conditionalFormatting>
  <conditionalFormatting sqref="B855">
    <cfRule type="duplicateValues" dxfId="756" priority="164"/>
  </conditionalFormatting>
  <conditionalFormatting sqref="B856:B857 B844 B894">
    <cfRule type="duplicateValues" dxfId="755" priority="1331"/>
  </conditionalFormatting>
  <conditionalFormatting sqref="B858">
    <cfRule type="duplicateValues" dxfId="754" priority="303"/>
  </conditionalFormatting>
  <conditionalFormatting sqref="B859">
    <cfRule type="duplicateValues" dxfId="753" priority="233"/>
  </conditionalFormatting>
  <conditionalFormatting sqref="B860">
    <cfRule type="duplicateValues" dxfId="752" priority="415"/>
  </conditionalFormatting>
  <conditionalFormatting sqref="B861">
    <cfRule type="duplicateValues" dxfId="751" priority="351"/>
  </conditionalFormatting>
  <conditionalFormatting sqref="B862">
    <cfRule type="duplicateValues" dxfId="750" priority="359"/>
  </conditionalFormatting>
  <conditionalFormatting sqref="B863">
    <cfRule type="duplicateValues" dxfId="749" priority="345"/>
  </conditionalFormatting>
  <conditionalFormatting sqref="B864">
    <cfRule type="duplicateValues" dxfId="748" priority="347"/>
  </conditionalFormatting>
  <conditionalFormatting sqref="B865">
    <cfRule type="duplicateValues" dxfId="747" priority="349"/>
  </conditionalFormatting>
  <conditionalFormatting sqref="B866">
    <cfRule type="duplicateValues" dxfId="746" priority="379"/>
  </conditionalFormatting>
  <conditionalFormatting sqref="B867">
    <cfRule type="duplicateValues" dxfId="745" priority="213"/>
  </conditionalFormatting>
  <conditionalFormatting sqref="B868">
    <cfRule type="duplicateValues" dxfId="744" priority="195"/>
  </conditionalFormatting>
  <conditionalFormatting sqref="B869">
    <cfRule type="duplicateValues" dxfId="743" priority="197"/>
  </conditionalFormatting>
  <conditionalFormatting sqref="B870">
    <cfRule type="duplicateValues" dxfId="742" priority="199"/>
  </conditionalFormatting>
  <conditionalFormatting sqref="B871">
    <cfRule type="duplicateValues" dxfId="741" priority="201"/>
  </conditionalFormatting>
  <conditionalFormatting sqref="B872">
    <cfRule type="duplicateValues" dxfId="740" priority="203"/>
  </conditionalFormatting>
  <conditionalFormatting sqref="B873">
    <cfRule type="duplicateValues" dxfId="739" priority="205"/>
  </conditionalFormatting>
  <conditionalFormatting sqref="B874">
    <cfRule type="duplicateValues" dxfId="738" priority="207"/>
  </conditionalFormatting>
  <conditionalFormatting sqref="B875">
    <cfRule type="duplicateValues" dxfId="737" priority="209"/>
  </conditionalFormatting>
  <conditionalFormatting sqref="B876">
    <cfRule type="duplicateValues" dxfId="736" priority="193"/>
  </conditionalFormatting>
  <conditionalFormatting sqref="B877">
    <cfRule type="duplicateValues" dxfId="735" priority="175"/>
  </conditionalFormatting>
  <conditionalFormatting sqref="B878">
    <cfRule type="duplicateValues" dxfId="734" priority="148"/>
  </conditionalFormatting>
  <conditionalFormatting sqref="B879">
    <cfRule type="duplicateValues" dxfId="733" priority="131"/>
  </conditionalFormatting>
  <conditionalFormatting sqref="B880">
    <cfRule type="duplicateValues" dxfId="732" priority="343"/>
  </conditionalFormatting>
  <conditionalFormatting sqref="B881">
    <cfRule type="duplicateValues" dxfId="731" priority="383"/>
  </conditionalFormatting>
  <conditionalFormatting sqref="B882">
    <cfRule type="duplicateValues" dxfId="730" priority="360"/>
  </conditionalFormatting>
  <conditionalFormatting sqref="B883">
    <cfRule type="duplicateValues" dxfId="729" priority="364"/>
  </conditionalFormatting>
  <conditionalFormatting sqref="B884">
    <cfRule type="duplicateValues" dxfId="728" priority="331"/>
  </conditionalFormatting>
  <conditionalFormatting sqref="B885">
    <cfRule type="duplicateValues" dxfId="727" priority="314"/>
  </conditionalFormatting>
  <conditionalFormatting sqref="B886">
    <cfRule type="duplicateValues" dxfId="726" priority="278"/>
  </conditionalFormatting>
  <conditionalFormatting sqref="B887">
    <cfRule type="duplicateValues" dxfId="725" priority="173"/>
  </conditionalFormatting>
  <conditionalFormatting sqref="B888">
    <cfRule type="duplicateValues" dxfId="724" priority="357"/>
  </conditionalFormatting>
  <conditionalFormatting sqref="B889">
    <cfRule type="duplicateValues" dxfId="723" priority="358"/>
  </conditionalFormatting>
  <conditionalFormatting sqref="B890">
    <cfRule type="duplicateValues" dxfId="722" priority="237"/>
  </conditionalFormatting>
  <conditionalFormatting sqref="B891">
    <cfRule type="duplicateValues" dxfId="721" priority="257"/>
  </conditionalFormatting>
  <conditionalFormatting sqref="B893">
    <cfRule type="duplicateValues" dxfId="720" priority="339"/>
  </conditionalFormatting>
  <conditionalFormatting sqref="B895">
    <cfRule type="duplicateValues" dxfId="719" priority="253"/>
  </conditionalFormatting>
  <conditionalFormatting sqref="B896">
    <cfRule type="duplicateValues" dxfId="718" priority="341"/>
  </conditionalFormatting>
  <conditionalFormatting sqref="B897">
    <cfRule type="duplicateValues" dxfId="717" priority="289"/>
  </conditionalFormatting>
  <conditionalFormatting sqref="B898">
    <cfRule type="duplicateValues" dxfId="716" priority="241"/>
  </conditionalFormatting>
  <conditionalFormatting sqref="B899">
    <cfRule type="duplicateValues" dxfId="715" priority="146"/>
  </conditionalFormatting>
  <conditionalFormatting sqref="B900">
    <cfRule type="duplicateValues" dxfId="714" priority="287"/>
  </conditionalFormatting>
  <conditionalFormatting sqref="B901">
    <cfRule type="duplicateValues" dxfId="713" priority="239"/>
  </conditionalFormatting>
  <conditionalFormatting sqref="B902">
    <cfRule type="duplicateValues" dxfId="712" priority="276"/>
  </conditionalFormatting>
  <conditionalFormatting sqref="B903">
    <cfRule type="duplicateValues" dxfId="711" priority="301"/>
  </conditionalFormatting>
  <conditionalFormatting sqref="B904">
    <cfRule type="duplicateValues" dxfId="710" priority="166"/>
  </conditionalFormatting>
  <conditionalFormatting sqref="B905">
    <cfRule type="duplicateValues" dxfId="709" priority="152"/>
  </conditionalFormatting>
  <conditionalFormatting sqref="B906:B908">
    <cfRule type="duplicateValues" dxfId="708" priority="162"/>
  </conditionalFormatting>
  <conditionalFormatting sqref="B909">
    <cfRule type="duplicateValues" dxfId="707" priority="230"/>
  </conditionalFormatting>
  <conditionalFormatting sqref="B910">
    <cfRule type="duplicateValues" dxfId="706" priority="156"/>
  </conditionalFormatting>
  <conditionalFormatting sqref="B911:B912">
    <cfRule type="duplicateValues" dxfId="705" priority="154"/>
  </conditionalFormatting>
  <conditionalFormatting sqref="B913">
    <cfRule type="duplicateValues" dxfId="704" priority="224"/>
  </conditionalFormatting>
  <conditionalFormatting sqref="B914">
    <cfRule type="duplicateValues" dxfId="703" priority="255"/>
  </conditionalFormatting>
  <conditionalFormatting sqref="C2">
    <cfRule type="duplicateValues" dxfId="702" priority="479"/>
  </conditionalFormatting>
  <conditionalFormatting sqref="C6">
    <cfRule type="duplicateValues" dxfId="701" priority="612"/>
  </conditionalFormatting>
  <conditionalFormatting sqref="C13">
    <cfRule type="duplicateValues" dxfId="700" priority="1075"/>
  </conditionalFormatting>
  <conditionalFormatting sqref="C17">
    <cfRule type="duplicateValues" dxfId="699" priority="1144"/>
  </conditionalFormatting>
  <conditionalFormatting sqref="C18">
    <cfRule type="duplicateValues" dxfId="698" priority="1248"/>
  </conditionalFormatting>
  <conditionalFormatting sqref="C19">
    <cfRule type="duplicateValues" dxfId="697" priority="1250"/>
  </conditionalFormatting>
  <conditionalFormatting sqref="C22">
    <cfRule type="duplicateValues" dxfId="696" priority="94"/>
  </conditionalFormatting>
  <conditionalFormatting sqref="C23">
    <cfRule type="duplicateValues" dxfId="695" priority="1327"/>
  </conditionalFormatting>
  <conditionalFormatting sqref="C24">
    <cfRule type="duplicateValues" dxfId="694" priority="889"/>
  </conditionalFormatting>
  <conditionalFormatting sqref="C26">
    <cfRule type="duplicateValues" dxfId="693" priority="451"/>
  </conditionalFormatting>
  <conditionalFormatting sqref="C27">
    <cfRule type="duplicateValues" dxfId="692" priority="144"/>
  </conditionalFormatting>
  <conditionalFormatting sqref="C29">
    <cfRule type="duplicateValues" dxfId="691" priority="657"/>
  </conditionalFormatting>
  <conditionalFormatting sqref="C30">
    <cfRule type="duplicateValues" dxfId="690" priority="1314"/>
  </conditionalFormatting>
  <conditionalFormatting sqref="C31">
    <cfRule type="duplicateValues" dxfId="689" priority="733"/>
  </conditionalFormatting>
  <conditionalFormatting sqref="C32">
    <cfRule type="duplicateValues" dxfId="688" priority="990"/>
  </conditionalFormatting>
  <conditionalFormatting sqref="C33">
    <cfRule type="duplicateValues" dxfId="687" priority="988"/>
  </conditionalFormatting>
  <conditionalFormatting sqref="C34">
    <cfRule type="duplicateValues" dxfId="686" priority="959"/>
  </conditionalFormatting>
  <conditionalFormatting sqref="C35">
    <cfRule type="duplicateValues" dxfId="685" priority="317"/>
  </conditionalFormatting>
  <conditionalFormatting sqref="C36">
    <cfRule type="duplicateValues" dxfId="684" priority="392"/>
  </conditionalFormatting>
  <conditionalFormatting sqref="C47">
    <cfRule type="duplicateValues" dxfId="683" priority="1129"/>
  </conditionalFormatting>
  <conditionalFormatting sqref="C48">
    <cfRule type="duplicateValues" dxfId="682" priority="1149"/>
  </conditionalFormatting>
  <conditionalFormatting sqref="C49">
    <cfRule type="duplicateValues" dxfId="681" priority="1147"/>
  </conditionalFormatting>
  <conditionalFormatting sqref="C50">
    <cfRule type="duplicateValues" dxfId="680" priority="1151"/>
  </conditionalFormatting>
  <conditionalFormatting sqref="C51">
    <cfRule type="duplicateValues" dxfId="679" priority="1120"/>
  </conditionalFormatting>
  <conditionalFormatting sqref="C52">
    <cfRule type="duplicateValues" dxfId="678" priority="1088"/>
  </conditionalFormatting>
  <conditionalFormatting sqref="C54">
    <cfRule type="duplicateValues" dxfId="677" priority="910"/>
  </conditionalFormatting>
  <conditionalFormatting sqref="C55">
    <cfRule type="duplicateValues" dxfId="676" priority="1244"/>
  </conditionalFormatting>
  <conditionalFormatting sqref="C56">
    <cfRule type="duplicateValues" dxfId="675" priority="912"/>
  </conditionalFormatting>
  <conditionalFormatting sqref="C57">
    <cfRule type="duplicateValues" dxfId="674" priority="1198"/>
  </conditionalFormatting>
  <conditionalFormatting sqref="C67">
    <cfRule type="duplicateValues" dxfId="673" priority="1167"/>
  </conditionalFormatting>
  <conditionalFormatting sqref="C71">
    <cfRule type="duplicateValues" dxfId="672" priority="1210"/>
  </conditionalFormatting>
  <conditionalFormatting sqref="C72">
    <cfRule type="duplicateValues" dxfId="671" priority="1178"/>
  </conditionalFormatting>
  <conditionalFormatting sqref="C73">
    <cfRule type="duplicateValues" dxfId="670" priority="1157"/>
  </conditionalFormatting>
  <conditionalFormatting sqref="C74">
    <cfRule type="duplicateValues" dxfId="669" priority="1212"/>
  </conditionalFormatting>
  <conditionalFormatting sqref="C76">
    <cfRule type="duplicateValues" dxfId="668" priority="1260"/>
  </conditionalFormatting>
  <conditionalFormatting sqref="C77">
    <cfRule type="duplicateValues" dxfId="667" priority="823"/>
  </conditionalFormatting>
  <conditionalFormatting sqref="C79">
    <cfRule type="duplicateValues" dxfId="666" priority="1264"/>
  </conditionalFormatting>
  <conditionalFormatting sqref="C80">
    <cfRule type="duplicateValues" dxfId="665" priority="1262"/>
  </conditionalFormatting>
  <conditionalFormatting sqref="C113">
    <cfRule type="duplicateValues" dxfId="664" priority="1204"/>
  </conditionalFormatting>
  <conditionalFormatting sqref="C116">
    <cfRule type="duplicateValues" dxfId="663" priority="687"/>
  </conditionalFormatting>
  <conditionalFormatting sqref="C117">
    <cfRule type="duplicateValues" dxfId="662" priority="555"/>
  </conditionalFormatting>
  <conditionalFormatting sqref="C123">
    <cfRule type="duplicateValues" dxfId="661" priority="1254"/>
  </conditionalFormatting>
  <conditionalFormatting sqref="C124">
    <cfRule type="duplicateValues" dxfId="660" priority="1194"/>
  </conditionalFormatting>
  <conditionalFormatting sqref="C126">
    <cfRule type="duplicateValues" dxfId="659" priority="1105"/>
  </conditionalFormatting>
  <conditionalFormatting sqref="C127">
    <cfRule type="duplicateValues" dxfId="658" priority="1252"/>
  </conditionalFormatting>
  <conditionalFormatting sqref="C129">
    <cfRule type="duplicateValues" dxfId="657" priority="1300"/>
  </conditionalFormatting>
  <conditionalFormatting sqref="C130">
    <cfRule type="duplicateValues" dxfId="656" priority="769"/>
  </conditionalFormatting>
  <conditionalFormatting sqref="C131">
    <cfRule type="duplicateValues" dxfId="655" priority="1103"/>
  </conditionalFormatting>
  <conditionalFormatting sqref="C133">
    <cfRule type="duplicateValues" dxfId="654" priority="1101"/>
  </conditionalFormatting>
  <conditionalFormatting sqref="C138">
    <cfRule type="duplicateValues" dxfId="653" priority="651"/>
  </conditionalFormatting>
  <conditionalFormatting sqref="C139">
    <cfRule type="duplicateValues" dxfId="652" priority="1185"/>
  </conditionalFormatting>
  <conditionalFormatting sqref="C140">
    <cfRule type="duplicateValues" dxfId="651" priority="1298"/>
  </conditionalFormatting>
  <conditionalFormatting sqref="C141">
    <cfRule type="duplicateValues" dxfId="650" priority="1296"/>
  </conditionalFormatting>
  <conditionalFormatting sqref="C143">
    <cfRule type="duplicateValues" dxfId="649" priority="983"/>
  </conditionalFormatting>
  <conditionalFormatting sqref="C152">
    <cfRule type="duplicateValues" dxfId="648" priority="1170"/>
  </conditionalFormatting>
  <conditionalFormatting sqref="C153">
    <cfRule type="duplicateValues" dxfId="647" priority="1080"/>
  </conditionalFormatting>
  <conditionalFormatting sqref="C159">
    <cfRule type="duplicateValues" dxfId="646" priority="1009"/>
  </conditionalFormatting>
  <conditionalFormatting sqref="C161">
    <cfRule type="duplicateValues" dxfId="645" priority="1155"/>
  </conditionalFormatting>
  <conditionalFormatting sqref="C165">
    <cfRule type="duplicateValues" dxfId="644" priority="596"/>
  </conditionalFormatting>
  <conditionalFormatting sqref="C167">
    <cfRule type="duplicateValues" dxfId="643" priority="873"/>
  </conditionalFormatting>
  <conditionalFormatting sqref="C174">
    <cfRule type="duplicateValues" dxfId="642" priority="1084"/>
  </conditionalFormatting>
  <conditionalFormatting sqref="C175">
    <cfRule type="duplicateValues" dxfId="641" priority="1294"/>
  </conditionalFormatting>
  <conditionalFormatting sqref="C179">
    <cfRule type="duplicateValues" dxfId="640" priority="1133"/>
  </conditionalFormatting>
  <conditionalFormatting sqref="C181">
    <cfRule type="duplicateValues" dxfId="639" priority="1224"/>
  </conditionalFormatting>
  <conditionalFormatting sqref="C184">
    <cfRule type="duplicateValues" dxfId="638" priority="1118"/>
  </conditionalFormatting>
  <conditionalFormatting sqref="C185">
    <cfRule type="duplicateValues" dxfId="637" priority="942"/>
  </conditionalFormatting>
  <conditionalFormatting sqref="C188">
    <cfRule type="duplicateValues" dxfId="636" priority="1290"/>
  </conditionalFormatting>
  <conditionalFormatting sqref="C192">
    <cfRule type="duplicateValues" dxfId="635" priority="1153"/>
  </conditionalFormatting>
  <conditionalFormatting sqref="C195">
    <cfRule type="duplicateValues" dxfId="634" priority="1221"/>
  </conditionalFormatting>
  <conditionalFormatting sqref="C199">
    <cfRule type="duplicateValues" dxfId="633" priority="1216"/>
  </conditionalFormatting>
  <conditionalFormatting sqref="C200">
    <cfRule type="duplicateValues" dxfId="632" priority="655"/>
  </conditionalFormatting>
  <conditionalFormatting sqref="C202">
    <cfRule type="duplicateValues" dxfId="631" priority="1135"/>
  </conditionalFormatting>
  <conditionalFormatting sqref="C204">
    <cfRule type="duplicateValues" dxfId="630" priority="1082"/>
  </conditionalFormatting>
  <conditionalFormatting sqref="C205">
    <cfRule type="duplicateValues" dxfId="629" priority="1131"/>
  </conditionalFormatting>
  <conditionalFormatting sqref="C212">
    <cfRule type="duplicateValues" dxfId="628" priority="880"/>
  </conditionalFormatting>
  <conditionalFormatting sqref="C215">
    <cfRule type="duplicateValues" dxfId="627" priority="1122"/>
  </conditionalFormatting>
  <conditionalFormatting sqref="C216">
    <cfRule type="duplicateValues" dxfId="626" priority="793"/>
  </conditionalFormatting>
  <conditionalFormatting sqref="C217">
    <cfRule type="duplicateValues" dxfId="625" priority="1146"/>
  </conditionalFormatting>
  <conditionalFormatting sqref="C218">
    <cfRule type="duplicateValues" dxfId="624" priority="590"/>
  </conditionalFormatting>
  <conditionalFormatting sqref="C225">
    <cfRule type="duplicateValues" dxfId="623" priority="1268"/>
  </conditionalFormatting>
  <conditionalFormatting sqref="C229">
    <cfRule type="duplicateValues" dxfId="622" priority="926"/>
  </conditionalFormatting>
  <conditionalFormatting sqref="C235">
    <cfRule type="duplicateValues" dxfId="621" priority="1267"/>
  </conditionalFormatting>
  <conditionalFormatting sqref="C245">
    <cfRule type="duplicateValues" dxfId="620" priority="840"/>
  </conditionalFormatting>
  <conditionalFormatting sqref="C246">
    <cfRule type="duplicateValues" dxfId="619" priority="1218"/>
  </conditionalFormatting>
  <conditionalFormatting sqref="C248">
    <cfRule type="duplicateValues" dxfId="618" priority="1240"/>
  </conditionalFormatting>
  <conditionalFormatting sqref="C255">
    <cfRule type="duplicateValues" dxfId="617" priority="513"/>
  </conditionalFormatting>
  <conditionalFormatting sqref="C262">
    <cfRule type="duplicateValues" dxfId="616" priority="1256"/>
  </conditionalFormatting>
  <conditionalFormatting sqref="C267">
    <cfRule type="duplicateValues" dxfId="615" priority="1193"/>
  </conditionalFormatting>
  <conditionalFormatting sqref="C268">
    <cfRule type="duplicateValues" dxfId="614" priority="532"/>
  </conditionalFormatting>
  <conditionalFormatting sqref="C270">
    <cfRule type="duplicateValues" dxfId="613" priority="1246"/>
  </conditionalFormatting>
  <conditionalFormatting sqref="C271">
    <cfRule type="duplicateValues" dxfId="612" priority="1247"/>
  </conditionalFormatting>
  <conditionalFormatting sqref="C272">
    <cfRule type="duplicateValues" dxfId="611" priority="645"/>
  </conditionalFormatting>
  <conditionalFormatting sqref="C273">
    <cfRule type="duplicateValues" dxfId="610" priority="738"/>
  </conditionalFormatting>
  <conditionalFormatting sqref="C274">
    <cfRule type="duplicateValues" dxfId="609" priority="619"/>
  </conditionalFormatting>
  <conditionalFormatting sqref="C275">
    <cfRule type="duplicateValues" dxfId="608" priority="1175"/>
  </conditionalFormatting>
  <conditionalFormatting sqref="C281">
    <cfRule type="duplicateValues" dxfId="607" priority="1065"/>
  </conditionalFormatting>
  <conditionalFormatting sqref="C282">
    <cfRule type="duplicateValues" dxfId="606" priority="1266"/>
  </conditionalFormatting>
  <conditionalFormatting sqref="C285">
    <cfRule type="duplicateValues" dxfId="605" priority="1289"/>
  </conditionalFormatting>
  <conditionalFormatting sqref="C286">
    <cfRule type="duplicateValues" dxfId="604" priority="1184"/>
  </conditionalFormatting>
  <conditionalFormatting sqref="C289">
    <cfRule type="duplicateValues" dxfId="603" priority="541"/>
  </conditionalFormatting>
  <conditionalFormatting sqref="C292">
    <cfRule type="duplicateValues" dxfId="602" priority="830"/>
  </conditionalFormatting>
  <conditionalFormatting sqref="C296">
    <cfRule type="duplicateValues" dxfId="601" priority="760"/>
  </conditionalFormatting>
  <conditionalFormatting sqref="C297">
    <cfRule type="duplicateValues" dxfId="600" priority="792"/>
  </conditionalFormatting>
  <conditionalFormatting sqref="C298">
    <cfRule type="duplicateValues" dxfId="599" priority="521"/>
  </conditionalFormatting>
  <conditionalFormatting sqref="C299">
    <cfRule type="duplicateValues" dxfId="598" priority="1003"/>
  </conditionalFormatting>
  <conditionalFormatting sqref="C300">
    <cfRule type="duplicateValues" dxfId="597" priority="1002"/>
  </conditionalFormatting>
  <conditionalFormatting sqref="C301">
    <cfRule type="duplicateValues" dxfId="596" priority="514"/>
  </conditionalFormatting>
  <conditionalFormatting sqref="C302">
    <cfRule type="duplicateValues" dxfId="595" priority="582"/>
  </conditionalFormatting>
  <conditionalFormatting sqref="C309">
    <cfRule type="duplicateValues" dxfId="594" priority="620"/>
  </conditionalFormatting>
  <conditionalFormatting sqref="C310">
    <cfRule type="duplicateValues" dxfId="593" priority="1089"/>
  </conditionalFormatting>
  <conditionalFormatting sqref="C311">
    <cfRule type="duplicateValues" dxfId="592" priority="1243"/>
  </conditionalFormatting>
  <conditionalFormatting sqref="C317">
    <cfRule type="duplicateValues" dxfId="591" priority="585"/>
  </conditionalFormatting>
  <conditionalFormatting sqref="C318">
    <cfRule type="duplicateValues" dxfId="590" priority="641"/>
  </conditionalFormatting>
  <conditionalFormatting sqref="C319">
    <cfRule type="duplicateValues" dxfId="589" priority="584"/>
  </conditionalFormatting>
  <conditionalFormatting sqref="C324">
    <cfRule type="duplicateValues" dxfId="588" priority="1172"/>
  </conditionalFormatting>
  <conditionalFormatting sqref="C330">
    <cfRule type="duplicateValues" dxfId="587" priority="966"/>
  </conditionalFormatting>
  <conditionalFormatting sqref="C337">
    <cfRule type="duplicateValues" dxfId="586" priority="1230"/>
  </conditionalFormatting>
  <conditionalFormatting sqref="C341">
    <cfRule type="duplicateValues" dxfId="585" priority="974"/>
  </conditionalFormatting>
  <conditionalFormatting sqref="C342">
    <cfRule type="duplicateValues" dxfId="584" priority="1293"/>
  </conditionalFormatting>
  <conditionalFormatting sqref="C345">
    <cfRule type="duplicateValues" dxfId="583" priority="1215"/>
  </conditionalFormatting>
  <conditionalFormatting sqref="C346">
    <cfRule type="duplicateValues" dxfId="582" priority="1190"/>
  </conditionalFormatting>
  <conditionalFormatting sqref="C347">
    <cfRule type="duplicateValues" dxfId="581" priority="936"/>
  </conditionalFormatting>
  <conditionalFormatting sqref="C348">
    <cfRule type="duplicateValues" dxfId="580" priority="1257"/>
  </conditionalFormatting>
  <conditionalFormatting sqref="C351">
    <cfRule type="duplicateValues" dxfId="579" priority="1309"/>
  </conditionalFormatting>
  <conditionalFormatting sqref="C354">
    <cfRule type="duplicateValues" dxfId="578" priority="1177"/>
  </conditionalFormatting>
  <conditionalFormatting sqref="C355">
    <cfRule type="duplicateValues" dxfId="577" priority="1030"/>
  </conditionalFormatting>
  <conditionalFormatting sqref="C356">
    <cfRule type="duplicateValues" dxfId="576" priority="628"/>
  </conditionalFormatting>
  <conditionalFormatting sqref="C357">
    <cfRule type="duplicateValues" dxfId="575" priority="580"/>
  </conditionalFormatting>
  <conditionalFormatting sqref="C358">
    <cfRule type="duplicateValues" dxfId="574" priority="1019"/>
  </conditionalFormatting>
  <conditionalFormatting sqref="C359">
    <cfRule type="duplicateValues" dxfId="573" priority="572"/>
  </conditionalFormatting>
  <conditionalFormatting sqref="C360">
    <cfRule type="duplicateValues" dxfId="572" priority="1078"/>
  </conditionalFormatting>
  <conditionalFormatting sqref="C361">
    <cfRule type="duplicateValues" dxfId="571" priority="706"/>
  </conditionalFormatting>
  <conditionalFormatting sqref="C362">
    <cfRule type="duplicateValues" dxfId="570" priority="778"/>
  </conditionalFormatting>
  <conditionalFormatting sqref="C363">
    <cfRule type="duplicateValues" dxfId="569" priority="1023"/>
  </conditionalFormatting>
  <conditionalFormatting sqref="C366">
    <cfRule type="duplicateValues" dxfId="568" priority="1029"/>
  </conditionalFormatting>
  <conditionalFormatting sqref="C367">
    <cfRule type="duplicateValues" dxfId="567" priority="1069"/>
  </conditionalFormatting>
  <conditionalFormatting sqref="C368">
    <cfRule type="duplicateValues" dxfId="566" priority="1004"/>
  </conditionalFormatting>
  <conditionalFormatting sqref="C370">
    <cfRule type="duplicateValues" dxfId="565" priority="949"/>
  </conditionalFormatting>
  <conditionalFormatting sqref="C371">
    <cfRule type="duplicateValues" dxfId="564" priority="1233"/>
  </conditionalFormatting>
  <conditionalFormatting sqref="C372">
    <cfRule type="duplicateValues" dxfId="563" priority="994"/>
  </conditionalFormatting>
  <conditionalFormatting sqref="C375">
    <cfRule type="duplicateValues" dxfId="562" priority="1305"/>
  </conditionalFormatting>
  <conditionalFormatting sqref="C376">
    <cfRule type="duplicateValues" dxfId="561" priority="725"/>
  </conditionalFormatting>
  <conditionalFormatting sqref="C383">
    <cfRule type="duplicateValues" dxfId="560" priority="853"/>
  </conditionalFormatting>
  <conditionalFormatting sqref="C384">
    <cfRule type="duplicateValues" dxfId="559" priority="1187"/>
  </conditionalFormatting>
  <conditionalFormatting sqref="C385">
    <cfRule type="duplicateValues" dxfId="558" priority="711"/>
  </conditionalFormatting>
  <conditionalFormatting sqref="C386">
    <cfRule type="duplicateValues" dxfId="557" priority="1169"/>
  </conditionalFormatting>
  <conditionalFormatting sqref="C391">
    <cfRule type="duplicateValues" dxfId="556" priority="1308"/>
  </conditionalFormatting>
  <conditionalFormatting sqref="C392">
    <cfRule type="duplicateValues" dxfId="555" priority="1141"/>
  </conditionalFormatting>
  <conditionalFormatting sqref="C393">
    <cfRule type="duplicateValues" dxfId="554" priority="1214"/>
  </conditionalFormatting>
  <conditionalFormatting sqref="C395">
    <cfRule type="duplicateValues" dxfId="553" priority="779"/>
  </conditionalFormatting>
  <conditionalFormatting sqref="C396">
    <cfRule type="duplicateValues" dxfId="552" priority="1316"/>
  </conditionalFormatting>
  <conditionalFormatting sqref="C397">
    <cfRule type="duplicateValues" dxfId="551" priority="1223"/>
  </conditionalFormatting>
  <conditionalFormatting sqref="C413">
    <cfRule type="duplicateValues" dxfId="550" priority="1117"/>
  </conditionalFormatting>
  <conditionalFormatting sqref="C414">
    <cfRule type="duplicateValues" dxfId="549" priority="1116"/>
  </conditionalFormatting>
  <conditionalFormatting sqref="C419">
    <cfRule type="duplicateValues" dxfId="548" priority="1292"/>
  </conditionalFormatting>
  <conditionalFormatting sqref="C422">
    <cfRule type="duplicateValues" dxfId="547" priority="1115"/>
  </conditionalFormatting>
  <conditionalFormatting sqref="C423">
    <cfRule type="duplicateValues" dxfId="546" priority="1058"/>
  </conditionalFormatting>
  <conditionalFormatting sqref="C428">
    <cfRule type="duplicateValues" dxfId="545" priority="1028"/>
  </conditionalFormatting>
  <conditionalFormatting sqref="C432">
    <cfRule type="duplicateValues" dxfId="544" priority="1306"/>
  </conditionalFormatting>
  <conditionalFormatting sqref="C433">
    <cfRule type="duplicateValues" dxfId="543" priority="1307"/>
  </conditionalFormatting>
  <conditionalFormatting sqref="C434">
    <cfRule type="duplicateValues" dxfId="542" priority="1304"/>
  </conditionalFormatting>
  <conditionalFormatting sqref="C435">
    <cfRule type="duplicateValues" dxfId="541" priority="1302"/>
  </conditionalFormatting>
  <conditionalFormatting sqref="C436">
    <cfRule type="duplicateValues" dxfId="540" priority="1303"/>
  </conditionalFormatting>
  <conditionalFormatting sqref="C439">
    <cfRule type="duplicateValues" dxfId="539" priority="1128"/>
  </conditionalFormatting>
  <conditionalFormatting sqref="C443">
    <cfRule type="duplicateValues" dxfId="538" priority="1176"/>
  </conditionalFormatting>
  <conditionalFormatting sqref="C454">
    <cfRule type="duplicateValues" dxfId="537" priority="1073"/>
  </conditionalFormatting>
  <conditionalFormatting sqref="C455">
    <cfRule type="duplicateValues" dxfId="536" priority="1098"/>
  </conditionalFormatting>
  <conditionalFormatting sqref="C457">
    <cfRule type="duplicateValues" dxfId="535" priority="1092"/>
  </conditionalFormatting>
  <conditionalFormatting sqref="C458">
    <cfRule type="duplicateValues" dxfId="534" priority="1093"/>
  </conditionalFormatting>
  <conditionalFormatting sqref="C460">
    <cfRule type="duplicateValues" dxfId="533" priority="1097"/>
  </conditionalFormatting>
  <conditionalFormatting sqref="C461">
    <cfRule type="duplicateValues" dxfId="532" priority="1072"/>
  </conditionalFormatting>
  <conditionalFormatting sqref="C462">
    <cfRule type="duplicateValues" dxfId="531" priority="1201"/>
  </conditionalFormatting>
  <conditionalFormatting sqref="C464">
    <cfRule type="duplicateValues" dxfId="530" priority="1046"/>
  </conditionalFormatting>
  <conditionalFormatting sqref="C467">
    <cfRule type="duplicateValues" dxfId="529" priority="1066"/>
  </conditionalFormatting>
  <conditionalFormatting sqref="C469">
    <cfRule type="duplicateValues" dxfId="528" priority="1127"/>
  </conditionalFormatting>
  <conditionalFormatting sqref="C470">
    <cfRule type="duplicateValues" dxfId="527" priority="1094"/>
  </conditionalFormatting>
  <conditionalFormatting sqref="C471">
    <cfRule type="duplicateValues" dxfId="526" priority="1057"/>
  </conditionalFormatting>
  <conditionalFormatting sqref="C472">
    <cfRule type="duplicateValues" dxfId="525" priority="960"/>
  </conditionalFormatting>
  <conditionalFormatting sqref="C473">
    <cfRule type="duplicateValues" dxfId="524" priority="839"/>
  </conditionalFormatting>
  <conditionalFormatting sqref="C474">
    <cfRule type="duplicateValues" dxfId="523" priority="491"/>
  </conditionalFormatting>
  <conditionalFormatting sqref="C475">
    <cfRule type="duplicateValues" dxfId="522" priority="1200"/>
  </conditionalFormatting>
  <conditionalFormatting sqref="C476">
    <cfRule type="duplicateValues" dxfId="521" priority="292"/>
  </conditionalFormatting>
  <conditionalFormatting sqref="C478">
    <cfRule type="duplicateValues" dxfId="520" priority="447"/>
  </conditionalFormatting>
  <conditionalFormatting sqref="C479">
    <cfRule type="duplicateValues" dxfId="519" priority="625"/>
  </conditionalFormatting>
  <conditionalFormatting sqref="C480">
    <cfRule type="duplicateValues" dxfId="518" priority="1022"/>
  </conditionalFormatting>
  <conditionalFormatting sqref="C481">
    <cfRule type="duplicateValues" dxfId="517" priority="791"/>
  </conditionalFormatting>
  <conditionalFormatting sqref="C492">
    <cfRule type="duplicateValues" dxfId="516" priority="1139"/>
  </conditionalFormatting>
  <conditionalFormatting sqref="C493">
    <cfRule type="duplicateValues" dxfId="515" priority="1113"/>
  </conditionalFormatting>
  <conditionalFormatting sqref="C495">
    <cfRule type="duplicateValues" dxfId="514" priority="1137"/>
  </conditionalFormatting>
  <conditionalFormatting sqref="C498">
    <cfRule type="duplicateValues" dxfId="513" priority="1228"/>
  </conditionalFormatting>
  <conditionalFormatting sqref="C499">
    <cfRule type="duplicateValues" dxfId="512" priority="1231"/>
  </conditionalFormatting>
  <conditionalFormatting sqref="C503">
    <cfRule type="duplicateValues" dxfId="511" priority="1191"/>
  </conditionalFormatting>
  <conditionalFormatting sqref="C505">
    <cfRule type="duplicateValues" dxfId="510" priority="1226"/>
  </conditionalFormatting>
  <conditionalFormatting sqref="C507">
    <cfRule type="duplicateValues" dxfId="509" priority="1196"/>
  </conditionalFormatting>
  <conditionalFormatting sqref="C529">
    <cfRule type="duplicateValues" dxfId="508" priority="1258"/>
  </conditionalFormatting>
  <conditionalFormatting sqref="C530">
    <cfRule type="duplicateValues" dxfId="507" priority="1099"/>
  </conditionalFormatting>
  <conditionalFormatting sqref="C531">
    <cfRule type="duplicateValues" dxfId="506" priority="795"/>
  </conditionalFormatting>
  <conditionalFormatting sqref="C532">
    <cfRule type="duplicateValues" dxfId="505" priority="771"/>
  </conditionalFormatting>
  <conditionalFormatting sqref="C533">
    <cfRule type="duplicateValues" dxfId="504" priority="727"/>
  </conditionalFormatting>
  <conditionalFormatting sqref="C534">
    <cfRule type="duplicateValues" dxfId="503" priority="609"/>
  </conditionalFormatting>
  <conditionalFormatting sqref="C535">
    <cfRule type="duplicateValues" dxfId="502" priority="519"/>
  </conditionalFormatting>
  <conditionalFormatting sqref="C537">
    <cfRule type="duplicateValues" dxfId="501" priority="829"/>
  </conditionalFormatting>
  <conditionalFormatting sqref="C538">
    <cfRule type="duplicateValues" dxfId="500" priority="649"/>
  </conditionalFormatting>
  <conditionalFormatting sqref="C539">
    <cfRule type="duplicateValues" dxfId="499" priority="574"/>
  </conditionalFormatting>
  <conditionalFormatting sqref="C540">
    <cfRule type="duplicateValues" dxfId="498" priority="430"/>
  </conditionalFormatting>
  <conditionalFormatting sqref="C541">
    <cfRule type="duplicateValues" dxfId="497" priority="553"/>
  </conditionalFormatting>
  <conditionalFormatting sqref="C542">
    <cfRule type="duplicateValues" dxfId="496" priority="386"/>
  </conditionalFormatting>
  <conditionalFormatting sqref="C543">
    <cfRule type="duplicateValues" dxfId="495" priority="1142"/>
  </conditionalFormatting>
  <conditionalFormatting sqref="C544">
    <cfRule type="duplicateValues" dxfId="494" priority="1054"/>
  </conditionalFormatting>
  <conditionalFormatting sqref="C545">
    <cfRule type="duplicateValues" dxfId="493" priority="702"/>
  </conditionalFormatting>
  <conditionalFormatting sqref="C546">
    <cfRule type="duplicateValues" dxfId="492" priority="685"/>
  </conditionalFormatting>
  <conditionalFormatting sqref="C547">
    <cfRule type="duplicateValues" dxfId="491" priority="740"/>
  </conditionalFormatting>
  <conditionalFormatting sqref="C548">
    <cfRule type="duplicateValues" dxfId="490" priority="1241"/>
  </conditionalFormatting>
  <conditionalFormatting sqref="C551">
    <cfRule type="duplicateValues" dxfId="489" priority="1206"/>
  </conditionalFormatting>
  <conditionalFormatting sqref="C552">
    <cfRule type="duplicateValues" dxfId="488" priority="1317"/>
  </conditionalFormatting>
  <conditionalFormatting sqref="C553">
    <cfRule type="duplicateValues" dxfId="487" priority="1208"/>
  </conditionalFormatting>
  <conditionalFormatting sqref="C554">
    <cfRule type="duplicateValues" dxfId="486" priority="1025"/>
  </conditionalFormatting>
  <conditionalFormatting sqref="C555">
    <cfRule type="duplicateValues" dxfId="485" priority="1283"/>
  </conditionalFormatting>
  <conditionalFormatting sqref="C559">
    <cfRule type="duplicateValues" dxfId="484" priority="1027"/>
  </conditionalFormatting>
  <conditionalFormatting sqref="C560">
    <cfRule type="duplicateValues" dxfId="483" priority="1056"/>
  </conditionalFormatting>
  <conditionalFormatting sqref="C561">
    <cfRule type="duplicateValues" dxfId="482" priority="981"/>
  </conditionalFormatting>
  <conditionalFormatting sqref="C562">
    <cfRule type="duplicateValues" dxfId="481" priority="1281"/>
  </conditionalFormatting>
  <conditionalFormatting sqref="C564">
    <cfRule type="duplicateValues" dxfId="480" priority="1279"/>
  </conditionalFormatting>
  <conditionalFormatting sqref="C565">
    <cfRule type="duplicateValues" dxfId="479" priority="764"/>
  </conditionalFormatting>
  <conditionalFormatting sqref="C566">
    <cfRule type="duplicateValues" dxfId="478" priority="1165"/>
  </conditionalFormatting>
  <conditionalFormatting sqref="C567">
    <cfRule type="duplicateValues" dxfId="477" priority="1163"/>
  </conditionalFormatting>
  <conditionalFormatting sqref="C568">
    <cfRule type="duplicateValues" dxfId="476" priority="1277"/>
  </conditionalFormatting>
  <conditionalFormatting sqref="C569">
    <cfRule type="duplicateValues" dxfId="475" priority="1275"/>
  </conditionalFormatting>
  <conditionalFormatting sqref="C570">
    <cfRule type="duplicateValues" dxfId="474" priority="1285"/>
  </conditionalFormatting>
  <conditionalFormatting sqref="C571">
    <cfRule type="duplicateValues" dxfId="473" priority="1273"/>
  </conditionalFormatting>
  <conditionalFormatting sqref="C572">
    <cfRule type="duplicateValues" dxfId="472" priority="1234"/>
  </conditionalFormatting>
  <conditionalFormatting sqref="C573">
    <cfRule type="duplicateValues" dxfId="471" priority="1021"/>
  </conditionalFormatting>
  <conditionalFormatting sqref="C574">
    <cfRule type="duplicateValues" dxfId="470" priority="1064"/>
  </conditionalFormatting>
  <conditionalFormatting sqref="C575">
    <cfRule type="duplicateValues" dxfId="469" priority="1202"/>
  </conditionalFormatting>
  <conditionalFormatting sqref="C577">
    <cfRule type="duplicateValues" dxfId="468" priority="1041"/>
  </conditionalFormatting>
  <conditionalFormatting sqref="C578">
    <cfRule type="duplicateValues" dxfId="467" priority="1062"/>
  </conditionalFormatting>
  <conditionalFormatting sqref="C579">
    <cfRule type="duplicateValues" dxfId="466" priority="1271"/>
  </conditionalFormatting>
  <conditionalFormatting sqref="C580">
    <cfRule type="duplicateValues" dxfId="465" priority="1238"/>
  </conditionalFormatting>
  <conditionalFormatting sqref="C583">
    <cfRule type="duplicateValues" dxfId="464" priority="1039"/>
  </conditionalFormatting>
  <conditionalFormatting sqref="C584">
    <cfRule type="duplicateValues" dxfId="463" priority="1236"/>
  </conditionalFormatting>
  <conditionalFormatting sqref="C585">
    <cfRule type="duplicateValues" dxfId="462" priority="1161"/>
  </conditionalFormatting>
  <conditionalFormatting sqref="C586">
    <cfRule type="duplicateValues" dxfId="461" priority="1060"/>
  </conditionalFormatting>
  <conditionalFormatting sqref="C588">
    <cfRule type="duplicateValues" dxfId="460" priority="1159"/>
  </conditionalFormatting>
  <conditionalFormatting sqref="C589">
    <cfRule type="duplicateValues" dxfId="459" priority="859"/>
  </conditionalFormatting>
  <conditionalFormatting sqref="C592">
    <cfRule type="duplicateValues" dxfId="458" priority="1312"/>
  </conditionalFormatting>
  <conditionalFormatting sqref="C593">
    <cfRule type="duplicateValues" dxfId="457" priority="1310"/>
  </conditionalFormatting>
  <conditionalFormatting sqref="C595">
    <cfRule type="duplicateValues" dxfId="456" priority="978"/>
  </conditionalFormatting>
  <conditionalFormatting sqref="C598">
    <cfRule type="duplicateValues" dxfId="455" priority="922"/>
  </conditionalFormatting>
  <conditionalFormatting sqref="C599">
    <cfRule type="duplicateValues" dxfId="454" priority="920"/>
  </conditionalFormatting>
  <conditionalFormatting sqref="C600">
    <cfRule type="duplicateValues" dxfId="453" priority="905"/>
  </conditionalFormatting>
  <conditionalFormatting sqref="C601">
    <cfRule type="duplicateValues" dxfId="452" priority="453"/>
  </conditionalFormatting>
  <conditionalFormatting sqref="C602">
    <cfRule type="duplicateValues" dxfId="451" priority="455"/>
  </conditionalFormatting>
  <conditionalFormatting sqref="C603">
    <cfRule type="duplicateValues" dxfId="450" priority="903"/>
  </conditionalFormatting>
  <conditionalFormatting sqref="C604">
    <cfRule type="duplicateValues" dxfId="449" priority="294"/>
  </conditionalFormatting>
  <conditionalFormatting sqref="C605">
    <cfRule type="duplicateValues" dxfId="448" priority="918"/>
  </conditionalFormatting>
  <conditionalFormatting sqref="C606">
    <cfRule type="duplicateValues" dxfId="447" priority="916"/>
  </conditionalFormatting>
  <conditionalFormatting sqref="C607">
    <cfRule type="duplicateValues" dxfId="446" priority="901"/>
  </conditionalFormatting>
  <conditionalFormatting sqref="C608">
    <cfRule type="duplicateValues" dxfId="445" priority="899"/>
  </conditionalFormatting>
  <conditionalFormatting sqref="C609">
    <cfRule type="duplicateValues" dxfId="444" priority="1050"/>
  </conditionalFormatting>
  <conditionalFormatting sqref="C610">
    <cfRule type="duplicateValues" dxfId="443" priority="1048"/>
  </conditionalFormatting>
  <conditionalFormatting sqref="C611">
    <cfRule type="duplicateValues" dxfId="442" priority="914"/>
  </conditionalFormatting>
  <conditionalFormatting sqref="C612">
    <cfRule type="duplicateValues" dxfId="441" priority="1111"/>
  </conditionalFormatting>
  <conditionalFormatting sqref="C613">
    <cfRule type="duplicateValues" dxfId="440" priority="1188"/>
  </conditionalFormatting>
  <conditionalFormatting sqref="C614">
    <cfRule type="duplicateValues" dxfId="439" priority="1287"/>
  </conditionalFormatting>
  <conditionalFormatting sqref="C615">
    <cfRule type="duplicateValues" dxfId="438" priority="827"/>
  </conditionalFormatting>
  <conditionalFormatting sqref="C617">
    <cfRule type="duplicateValues" dxfId="437" priority="1123"/>
  </conditionalFormatting>
  <conditionalFormatting sqref="C618">
    <cfRule type="duplicateValues" dxfId="436" priority="1086"/>
  </conditionalFormatting>
  <conditionalFormatting sqref="C619">
    <cfRule type="duplicateValues" dxfId="435" priority="1043"/>
  </conditionalFormatting>
  <conditionalFormatting sqref="C620">
    <cfRule type="duplicateValues" dxfId="434" priority="1013"/>
  </conditionalFormatting>
  <conditionalFormatting sqref="C621">
    <cfRule type="duplicateValues" dxfId="433" priority="1011"/>
  </conditionalFormatting>
  <conditionalFormatting sqref="C622">
    <cfRule type="duplicateValues" dxfId="432" priority="944"/>
  </conditionalFormatting>
  <conditionalFormatting sqref="C623">
    <cfRule type="duplicateValues" dxfId="431" priority="1068"/>
  </conditionalFormatting>
  <conditionalFormatting sqref="C624">
    <cfRule type="duplicateValues" dxfId="430" priority="1125"/>
  </conditionalFormatting>
  <conditionalFormatting sqref="C631">
    <cfRule type="duplicateValues" dxfId="429" priority="1091"/>
  </conditionalFormatting>
  <conditionalFormatting sqref="C632">
    <cfRule type="duplicateValues" dxfId="428" priority="970"/>
  </conditionalFormatting>
  <conditionalFormatting sqref="C633">
    <cfRule type="duplicateValues" dxfId="427" priority="1219"/>
  </conditionalFormatting>
  <conditionalFormatting sqref="C634">
    <cfRule type="duplicateValues" dxfId="426" priority="1180"/>
  </conditionalFormatting>
  <conditionalFormatting sqref="C635">
    <cfRule type="duplicateValues" dxfId="425" priority="481"/>
  </conditionalFormatting>
  <conditionalFormatting sqref="C636">
    <cfRule type="duplicateValues" dxfId="424" priority="1182"/>
  </conditionalFormatting>
  <conditionalFormatting sqref="C637">
    <cfRule type="duplicateValues" dxfId="423" priority="1095"/>
  </conditionalFormatting>
  <conditionalFormatting sqref="C638">
    <cfRule type="duplicateValues" dxfId="422" priority="1269"/>
  </conditionalFormatting>
  <conditionalFormatting sqref="C639">
    <cfRule type="duplicateValues" dxfId="421" priority="834"/>
  </conditionalFormatting>
  <conditionalFormatting sqref="C640">
    <cfRule type="duplicateValues" dxfId="420" priority="773"/>
  </conditionalFormatting>
  <conditionalFormatting sqref="C643">
    <cfRule type="duplicateValues" dxfId="419" priority="976"/>
  </conditionalFormatting>
  <conditionalFormatting sqref="C644">
    <cfRule type="duplicateValues" dxfId="418" priority="1045"/>
  </conditionalFormatting>
  <conditionalFormatting sqref="C645">
    <cfRule type="duplicateValues" dxfId="417" priority="404"/>
  </conditionalFormatting>
  <conditionalFormatting sqref="C646">
    <cfRule type="duplicateValues" dxfId="416" priority="1052"/>
  </conditionalFormatting>
  <conditionalFormatting sqref="C647">
    <cfRule type="duplicateValues" dxfId="415" priority="1006"/>
  </conditionalFormatting>
  <conditionalFormatting sqref="C648">
    <cfRule type="duplicateValues" dxfId="414" priority="895"/>
  </conditionalFormatting>
  <conditionalFormatting sqref="C649">
    <cfRule type="duplicateValues" dxfId="413" priority="891"/>
  </conditionalFormatting>
  <conditionalFormatting sqref="C650">
    <cfRule type="duplicateValues" dxfId="412" priority="925"/>
  </conditionalFormatting>
  <conditionalFormatting sqref="C651">
    <cfRule type="duplicateValues" dxfId="411" priority="812"/>
  </conditionalFormatting>
  <conditionalFormatting sqref="C652">
    <cfRule type="duplicateValues" dxfId="410" priority="893"/>
  </conditionalFormatting>
  <conditionalFormatting sqref="C653">
    <cfRule type="duplicateValues" dxfId="409" priority="522"/>
  </conditionalFormatting>
  <conditionalFormatting sqref="C654">
    <cfRule type="duplicateValues" dxfId="408" priority="852"/>
  </conditionalFormatting>
  <conditionalFormatting sqref="C655">
    <cfRule type="duplicateValues" dxfId="407" priority="855"/>
  </conditionalFormatting>
  <conditionalFormatting sqref="C656">
    <cfRule type="duplicateValues" dxfId="406" priority="857"/>
  </conditionalFormatting>
  <conditionalFormatting sqref="C657">
    <cfRule type="duplicateValues" dxfId="405" priority="884"/>
  </conditionalFormatting>
  <conditionalFormatting sqref="C658">
    <cfRule type="duplicateValues" dxfId="404" priority="801"/>
  </conditionalFormatting>
  <conditionalFormatting sqref="C659">
    <cfRule type="duplicateValues" dxfId="403" priority="806"/>
  </conditionalFormatting>
  <conditionalFormatting sqref="C660">
    <cfRule type="duplicateValues" dxfId="402" priority="721"/>
  </conditionalFormatting>
  <conditionalFormatting sqref="C661">
    <cfRule type="duplicateValues" dxfId="401" priority="886"/>
  </conditionalFormatting>
  <conditionalFormatting sqref="C662">
    <cfRule type="duplicateValues" dxfId="400" priority="309"/>
  </conditionalFormatting>
  <conditionalFormatting sqref="C663">
    <cfRule type="duplicateValues" dxfId="399" priority="964"/>
  </conditionalFormatting>
  <conditionalFormatting sqref="C664">
    <cfRule type="duplicateValues" dxfId="398" priority="467"/>
  </conditionalFormatting>
  <conditionalFormatting sqref="C666">
    <cfRule type="duplicateValues" dxfId="397" priority="471"/>
  </conditionalFormatting>
  <conditionalFormatting sqref="C667">
    <cfRule type="duplicateValues" dxfId="396" priority="564"/>
  </conditionalFormatting>
  <conditionalFormatting sqref="C668">
    <cfRule type="duplicateValues" dxfId="395" priority="533"/>
  </conditionalFormatting>
  <conditionalFormatting sqref="C669">
    <cfRule type="duplicateValues" dxfId="394" priority="871"/>
  </conditionalFormatting>
  <conditionalFormatting sqref="C670">
    <cfRule type="duplicateValues" dxfId="393" priority="1109"/>
  </conditionalFormatting>
  <conditionalFormatting sqref="C671">
    <cfRule type="duplicateValues" dxfId="392" priority="816"/>
  </conditionalFormatting>
  <conditionalFormatting sqref="C672">
    <cfRule type="duplicateValues" dxfId="391" priority="877"/>
  </conditionalFormatting>
  <conditionalFormatting sqref="C673">
    <cfRule type="duplicateValues" dxfId="390" priority="757"/>
  </conditionalFormatting>
  <conditionalFormatting sqref="C674">
    <cfRule type="duplicateValues" dxfId="389" priority="742"/>
  </conditionalFormatting>
  <conditionalFormatting sqref="C675">
    <cfRule type="duplicateValues" dxfId="388" priority="842"/>
  </conditionalFormatting>
  <conditionalFormatting sqref="C676">
    <cfRule type="duplicateValues" dxfId="387" priority="882"/>
  </conditionalFormatting>
  <conditionalFormatting sqref="C677">
    <cfRule type="duplicateValues" dxfId="386" priority="948"/>
  </conditionalFormatting>
  <conditionalFormatting sqref="C678">
    <cfRule type="duplicateValues" dxfId="385" priority="370"/>
  </conditionalFormatting>
  <conditionalFormatting sqref="C679">
    <cfRule type="duplicateValues" dxfId="384" priority="790"/>
  </conditionalFormatting>
  <conditionalFormatting sqref="C680">
    <cfRule type="duplicateValues" dxfId="383" priority="832"/>
  </conditionalFormatting>
  <conditionalFormatting sqref="C681">
    <cfRule type="duplicateValues" dxfId="382" priority="875"/>
  </conditionalFormatting>
  <conditionalFormatting sqref="C682">
    <cfRule type="duplicateValues" dxfId="381" priority="428"/>
  </conditionalFormatting>
  <conditionalFormatting sqref="C683">
    <cfRule type="duplicateValues" dxfId="380" priority="426"/>
  </conditionalFormatting>
  <conditionalFormatting sqref="C684">
    <cfRule type="duplicateValues" dxfId="379" priority="863"/>
  </conditionalFormatting>
  <conditionalFormatting sqref="C685">
    <cfRule type="duplicateValues" dxfId="378" priority="784"/>
  </conditionalFormatting>
  <conditionalFormatting sqref="C686">
    <cfRule type="duplicateValues" dxfId="377" priority="777"/>
  </conditionalFormatting>
  <conditionalFormatting sqref="C687">
    <cfRule type="duplicateValues" dxfId="376" priority="861"/>
  </conditionalFormatting>
  <conditionalFormatting sqref="C688">
    <cfRule type="duplicateValues" dxfId="375" priority="762"/>
  </conditionalFormatting>
  <conditionalFormatting sqref="C689">
    <cfRule type="duplicateValues" dxfId="374" priority="570"/>
  </conditionalFormatting>
  <conditionalFormatting sqref="C690">
    <cfRule type="duplicateValues" dxfId="373" priority="731"/>
  </conditionalFormatting>
  <conditionalFormatting sqref="C691">
    <cfRule type="duplicateValues" dxfId="372" priority="593"/>
  </conditionalFormatting>
  <conditionalFormatting sqref="C692">
    <cfRule type="duplicateValues" dxfId="371" priority="1077"/>
  </conditionalFormatting>
  <conditionalFormatting sqref="C693">
    <cfRule type="duplicateValues" dxfId="370" priority="708"/>
  </conditionalFormatting>
  <conditionalFormatting sqref="C694">
    <cfRule type="duplicateValues" dxfId="369" priority="1107"/>
  </conditionalFormatting>
  <conditionalFormatting sqref="C695">
    <cfRule type="duplicateValues" dxfId="368" priority="1071"/>
  </conditionalFormatting>
  <conditionalFormatting sqref="C696">
    <cfRule type="duplicateValues" dxfId="367" priority="1017"/>
  </conditionalFormatting>
  <conditionalFormatting sqref="C697">
    <cfRule type="duplicateValues" dxfId="366" priority="1015"/>
  </conditionalFormatting>
  <conditionalFormatting sqref="C698">
    <cfRule type="duplicateValues" dxfId="365" priority="928"/>
  </conditionalFormatting>
  <conditionalFormatting sqref="C699">
    <cfRule type="duplicateValues" dxfId="364" priority="786"/>
  </conditionalFormatting>
  <conditionalFormatting sqref="C700">
    <cfRule type="duplicateValues" dxfId="363" priority="566"/>
  </conditionalFormatting>
  <conditionalFormatting sqref="C701">
    <cfRule type="duplicateValues" dxfId="362" priority="753"/>
  </conditionalFormatting>
  <conditionalFormatting sqref="C702">
    <cfRule type="duplicateValues" dxfId="361" priority="879"/>
  </conditionalFormatting>
  <conditionalFormatting sqref="C704">
    <cfRule type="duplicateValues" dxfId="360" priority="818"/>
  </conditionalFormatting>
  <conditionalFormatting sqref="C705">
    <cfRule type="duplicateValues" dxfId="359" priority="825"/>
  </conditionalFormatting>
  <conditionalFormatting sqref="C706">
    <cfRule type="duplicateValues" dxfId="358" priority="932"/>
  </conditionalFormatting>
  <conditionalFormatting sqref="C707">
    <cfRule type="duplicateValues" dxfId="357" priority="869"/>
  </conditionalFormatting>
  <conditionalFormatting sqref="C708">
    <cfRule type="duplicateValues" dxfId="356" priority="844"/>
  </conditionalFormatting>
  <conditionalFormatting sqref="C709">
    <cfRule type="duplicateValues" dxfId="355" priority="846"/>
  </conditionalFormatting>
  <conditionalFormatting sqref="C710">
    <cfRule type="duplicateValues" dxfId="354" priority="524"/>
  </conditionalFormatting>
  <conditionalFormatting sqref="C711">
    <cfRule type="duplicateValues" dxfId="353" priority="968"/>
  </conditionalFormatting>
  <conditionalFormatting sqref="C712">
    <cfRule type="duplicateValues" dxfId="352" priority="938"/>
  </conditionalFormatting>
  <conditionalFormatting sqref="C713">
    <cfRule type="duplicateValues" dxfId="351" priority="934"/>
  </conditionalFormatting>
  <conditionalFormatting sqref="C714">
    <cfRule type="duplicateValues" dxfId="350" priority="637"/>
  </conditionalFormatting>
  <conditionalFormatting sqref="C715">
    <cfRule type="duplicateValues" dxfId="349" priority="626"/>
  </conditionalFormatting>
  <conditionalFormatting sqref="C716">
    <cfRule type="duplicateValues" dxfId="348" priority="850"/>
  </conditionalFormatting>
  <conditionalFormatting sqref="C717">
    <cfRule type="duplicateValues" dxfId="347" priority="848"/>
  </conditionalFormatting>
  <conditionalFormatting sqref="C718">
    <cfRule type="duplicateValues" dxfId="346" priority="946"/>
  </conditionalFormatting>
  <conditionalFormatting sqref="C720">
    <cfRule type="duplicateValues" dxfId="345" priority="930"/>
  </conditionalFormatting>
  <conditionalFormatting sqref="C721">
    <cfRule type="duplicateValues" dxfId="344" priority="897"/>
  </conditionalFormatting>
  <conditionalFormatting sqref="C722">
    <cfRule type="duplicateValues" dxfId="343" priority="820"/>
  </conditionalFormatting>
  <conditionalFormatting sqref="C723">
    <cfRule type="duplicateValues" dxfId="342" priority="591"/>
  </conditionalFormatting>
  <conditionalFormatting sqref="C724">
    <cfRule type="duplicateValues" dxfId="341" priority="380"/>
  </conditionalFormatting>
  <conditionalFormatting sqref="C725">
    <cfRule type="duplicateValues" dxfId="340" priority="713"/>
  </conditionalFormatting>
  <conditionalFormatting sqref="C726">
    <cfRule type="duplicateValues" dxfId="339" priority="715"/>
  </conditionalFormatting>
  <conditionalFormatting sqref="C727">
    <cfRule type="duplicateValues" dxfId="338" priority="717"/>
  </conditionalFormatting>
  <conditionalFormatting sqref="C728">
    <cfRule type="duplicateValues" dxfId="337" priority="719"/>
  </conditionalFormatting>
  <conditionalFormatting sqref="C729">
    <cfRule type="duplicateValues" dxfId="336" priority="723"/>
  </conditionalFormatting>
  <conditionalFormatting sqref="C730">
    <cfRule type="duplicateValues" dxfId="335" priority="695"/>
  </conditionalFormatting>
  <conditionalFormatting sqref="C731">
    <cfRule type="duplicateValues" dxfId="334" priority="669"/>
  </conditionalFormatting>
  <conditionalFormatting sqref="C732">
    <cfRule type="duplicateValues" dxfId="333" priority="511"/>
  </conditionalFormatting>
  <conditionalFormatting sqref="C733">
    <cfRule type="duplicateValues" dxfId="332" priority="653"/>
  </conditionalFormatting>
  <conditionalFormatting sqref="C734">
    <cfRule type="duplicateValues" dxfId="331" priority="808"/>
  </conditionalFormatting>
  <conditionalFormatting sqref="C735">
    <cfRule type="duplicateValues" dxfId="330" priority="797"/>
  </conditionalFormatting>
  <conditionalFormatting sqref="C736">
    <cfRule type="duplicateValues" dxfId="329" priority="799"/>
  </conditionalFormatting>
  <conditionalFormatting sqref="C737">
    <cfRule type="duplicateValues" dxfId="328" priority="810"/>
  </conditionalFormatting>
  <conditionalFormatting sqref="C738">
    <cfRule type="duplicateValues" dxfId="327" priority="705"/>
  </conditionalFormatting>
  <conditionalFormatting sqref="C739">
    <cfRule type="duplicateValues" dxfId="326" priority="782"/>
  </conditionalFormatting>
  <conditionalFormatting sqref="C740">
    <cfRule type="duplicateValues" dxfId="325" priority="755"/>
  </conditionalFormatting>
  <conditionalFormatting sqref="C741">
    <cfRule type="duplicateValues" dxfId="324" priority="710"/>
  </conditionalFormatting>
  <conditionalFormatting sqref="C742">
    <cfRule type="duplicateValues" dxfId="323" priority="759"/>
  </conditionalFormatting>
  <conditionalFormatting sqref="C743">
    <cfRule type="duplicateValues" dxfId="322" priority="683"/>
  </conditionalFormatting>
  <conditionalFormatting sqref="C744">
    <cfRule type="duplicateValues" dxfId="321" priority="568"/>
  </conditionalFormatting>
  <conditionalFormatting sqref="C745">
    <cfRule type="duplicateValues" dxfId="320" priority="667"/>
  </conditionalFormatting>
  <conditionalFormatting sqref="C746">
    <cfRule type="duplicateValues" dxfId="319" priority="633"/>
  </conditionalFormatting>
  <conditionalFormatting sqref="C748">
    <cfRule type="duplicateValues" dxfId="318" priority="681"/>
  </conditionalFormatting>
  <conditionalFormatting sqref="C749">
    <cfRule type="duplicateValues" dxfId="317" priority="737"/>
  </conditionalFormatting>
  <conditionalFormatting sqref="C750">
    <cfRule type="duplicateValues" dxfId="316" priority="509"/>
  </conditionalFormatting>
  <conditionalFormatting sqref="C751">
    <cfRule type="duplicateValues" dxfId="315" priority="214"/>
  </conditionalFormatting>
  <conditionalFormatting sqref="C752">
    <cfRule type="duplicateValues" dxfId="314" priority="489"/>
  </conditionalFormatting>
  <conditionalFormatting sqref="C753">
    <cfRule type="duplicateValues" dxfId="313" priority="700"/>
  </conditionalFormatting>
  <conditionalFormatting sqref="C754">
    <cfRule type="duplicateValues" dxfId="312" priority="402"/>
  </conditionalFormatting>
  <conditionalFormatting sqref="C755">
    <cfRule type="duplicateValues" dxfId="311" priority="412"/>
  </conditionalFormatting>
  <conditionalFormatting sqref="C756">
    <cfRule type="duplicateValues" dxfId="310" priority="336"/>
  </conditionalFormatting>
  <conditionalFormatting sqref="C757">
    <cfRule type="duplicateValues" dxfId="309" priority="388"/>
  </conditionalFormatting>
  <conditionalFormatting sqref="C758">
    <cfRule type="duplicateValues" dxfId="308" priority="433"/>
  </conditionalFormatting>
  <conditionalFormatting sqref="C759">
    <cfRule type="duplicateValues" dxfId="307" priority="390"/>
  </conditionalFormatting>
  <conditionalFormatting sqref="C760">
    <cfRule type="duplicateValues" dxfId="306" priority="697"/>
  </conditionalFormatting>
  <conditionalFormatting sqref="C761">
    <cfRule type="duplicateValues" dxfId="305" priority="729"/>
  </conditionalFormatting>
  <conditionalFormatting sqref="C762">
    <cfRule type="duplicateValues" dxfId="304" priority="368"/>
  </conditionalFormatting>
  <conditionalFormatting sqref="C763">
    <cfRule type="duplicateValues" dxfId="303" priority="352"/>
  </conditionalFormatting>
  <conditionalFormatting sqref="C764">
    <cfRule type="duplicateValues" dxfId="302" priority="366"/>
  </conditionalFormatting>
  <conditionalFormatting sqref="C765">
    <cfRule type="duplicateValues" dxfId="301" priority="420"/>
  </conditionalFormatting>
  <conditionalFormatting sqref="C766">
    <cfRule type="duplicateValues" dxfId="300" priority="418"/>
  </conditionalFormatting>
  <conditionalFormatting sqref="C767">
    <cfRule type="duplicateValues" dxfId="299" priority="416"/>
  </conditionalFormatting>
  <conditionalFormatting sqref="C768">
    <cfRule type="duplicateValues" dxfId="298" priority="775"/>
  </conditionalFormatting>
  <conditionalFormatting sqref="C769">
    <cfRule type="duplicateValues" dxfId="297" priority="814"/>
  </conditionalFormatting>
  <conditionalFormatting sqref="C770">
    <cfRule type="duplicateValues" dxfId="296" priority="605"/>
  </conditionalFormatting>
  <conditionalFormatting sqref="C771">
    <cfRule type="duplicateValues" dxfId="295" priority="635"/>
  </conditionalFormatting>
  <conditionalFormatting sqref="C772">
    <cfRule type="duplicateValues" dxfId="294" priority="623"/>
  </conditionalFormatting>
  <conditionalFormatting sqref="C773">
    <cfRule type="duplicateValues" dxfId="293" priority="576"/>
  </conditionalFormatting>
  <conditionalFormatting sqref="C774">
    <cfRule type="duplicateValues" dxfId="292" priority="615"/>
  </conditionalFormatting>
  <conditionalFormatting sqref="C775">
    <cfRule type="duplicateValues" dxfId="291" priority="498"/>
  </conditionalFormatting>
  <conditionalFormatting sqref="C776">
    <cfRule type="duplicateValues" dxfId="290" priority="376"/>
  </conditionalFormatting>
  <conditionalFormatting sqref="C777">
    <cfRule type="duplicateValues" dxfId="289" priority="679"/>
  </conditionalFormatting>
  <conditionalFormatting sqref="C778">
    <cfRule type="duplicateValues" dxfId="288" priority="673"/>
  </conditionalFormatting>
  <conditionalFormatting sqref="C779">
    <cfRule type="duplicateValues" dxfId="287" priority="658"/>
  </conditionalFormatting>
  <conditionalFormatting sqref="C780">
    <cfRule type="duplicateValues" dxfId="286" priority="631"/>
  </conditionalFormatting>
  <conditionalFormatting sqref="C781">
    <cfRule type="duplicateValues" dxfId="285" priority="595"/>
  </conditionalFormatting>
  <conditionalFormatting sqref="C782">
    <cfRule type="duplicateValues" dxfId="284" priority="646"/>
  </conditionalFormatting>
  <conditionalFormatting sqref="C783">
    <cfRule type="duplicateValues" dxfId="283" priority="671"/>
  </conditionalFormatting>
  <conditionalFormatting sqref="C784">
    <cfRule type="duplicateValues" dxfId="282" priority="332"/>
  </conditionalFormatting>
  <conditionalFormatting sqref="C785">
    <cfRule type="duplicateValues" dxfId="281" priority="436"/>
  </conditionalFormatting>
  <conditionalFormatting sqref="C786">
    <cfRule type="duplicateValues" dxfId="280" priority="530"/>
  </conditionalFormatting>
  <conditionalFormatting sqref="C787">
    <cfRule type="duplicateValues" dxfId="279" priority="562"/>
  </conditionalFormatting>
  <conditionalFormatting sqref="C788">
    <cfRule type="duplicateValues" dxfId="278" priority="149"/>
  </conditionalFormatting>
  <conditionalFormatting sqref="C789">
    <cfRule type="duplicateValues" dxfId="277" priority="434"/>
  </conditionalFormatting>
  <conditionalFormatting sqref="C790">
    <cfRule type="duplicateValues" dxfId="276" priority="621"/>
  </conditionalFormatting>
  <conditionalFormatting sqref="C791">
    <cfRule type="duplicateValues" dxfId="275" priority="284"/>
  </conditionalFormatting>
  <conditionalFormatting sqref="C792">
    <cfRule type="duplicateValues" dxfId="274" priority="465"/>
  </conditionalFormatting>
  <conditionalFormatting sqref="C793">
    <cfRule type="duplicateValues" dxfId="273" priority="588"/>
  </conditionalFormatting>
  <conditionalFormatting sqref="C794">
    <cfRule type="duplicateValues" dxfId="272" priority="604"/>
  </conditionalFormatting>
  <conditionalFormatting sqref="C795">
    <cfRule type="duplicateValues" dxfId="271" priority="578"/>
  </conditionalFormatting>
  <conditionalFormatting sqref="C796">
    <cfRule type="duplicateValues" dxfId="270" priority="639"/>
  </conditionalFormatting>
  <conditionalFormatting sqref="C797">
    <cfRule type="duplicateValues" dxfId="269" priority="629"/>
  </conditionalFormatting>
  <conditionalFormatting sqref="C798:C799">
    <cfRule type="duplicateValues" dxfId="268" priority="496"/>
  </conditionalFormatting>
  <conditionalFormatting sqref="C800">
    <cfRule type="duplicateValues" dxfId="267" priority="665"/>
  </conditionalFormatting>
  <conditionalFormatting sqref="C801:C802">
    <cfRule type="duplicateValues" dxfId="266" priority="1320"/>
  </conditionalFormatting>
  <conditionalFormatting sqref="C803">
    <cfRule type="duplicateValues" dxfId="265" priority="528"/>
  </conditionalFormatting>
  <conditionalFormatting sqref="C804">
    <cfRule type="duplicateValues" dxfId="264" priority="544"/>
  </conditionalFormatting>
  <conditionalFormatting sqref="C805">
    <cfRule type="duplicateValues" dxfId="263" priority="190"/>
  </conditionalFormatting>
  <conditionalFormatting sqref="C806">
    <cfRule type="duplicateValues" dxfId="262" priority="290"/>
  </conditionalFormatting>
  <conditionalFormatting sqref="C807">
    <cfRule type="duplicateValues" dxfId="261" priority="469"/>
  </conditionalFormatting>
  <conditionalFormatting sqref="C808">
    <cfRule type="duplicateValues" dxfId="260" priority="560"/>
  </conditionalFormatting>
  <conditionalFormatting sqref="C809">
    <cfRule type="duplicateValues" dxfId="259" priority="539"/>
  </conditionalFormatting>
  <conditionalFormatting sqref="C810">
    <cfRule type="duplicateValues" dxfId="258" priority="526"/>
  </conditionalFormatting>
  <conditionalFormatting sqref="C811">
    <cfRule type="duplicateValues" dxfId="257" priority="494"/>
  </conditionalFormatting>
  <conditionalFormatting sqref="C812">
    <cfRule type="duplicateValues" dxfId="256" priority="558"/>
  </conditionalFormatting>
  <conditionalFormatting sqref="C814">
    <cfRule type="duplicateValues" dxfId="255" priority="424"/>
  </conditionalFormatting>
  <conditionalFormatting sqref="C815">
    <cfRule type="duplicateValues" dxfId="254" priority="225"/>
  </conditionalFormatting>
  <conditionalFormatting sqref="C816">
    <cfRule type="duplicateValues" dxfId="253" priority="535"/>
  </conditionalFormatting>
  <conditionalFormatting sqref="C817">
    <cfRule type="duplicateValues" dxfId="252" priority="537"/>
  </conditionalFormatting>
  <conditionalFormatting sqref="C818">
    <cfRule type="duplicateValues" dxfId="251" priority="461"/>
  </conditionalFormatting>
  <conditionalFormatting sqref="C819">
    <cfRule type="duplicateValues" dxfId="250" priority="159"/>
  </conditionalFormatting>
  <conditionalFormatting sqref="C820">
    <cfRule type="duplicateValues" dxfId="249" priority="311"/>
  </conditionalFormatting>
  <conditionalFormatting sqref="C821">
    <cfRule type="duplicateValues" dxfId="248" priority="485"/>
  </conditionalFormatting>
  <conditionalFormatting sqref="C823">
    <cfRule type="duplicateValues" dxfId="247" priority="477"/>
  </conditionalFormatting>
  <conditionalFormatting sqref="C824">
    <cfRule type="duplicateValues" dxfId="246" priority="445"/>
  </conditionalFormatting>
  <conditionalFormatting sqref="C827">
    <cfRule type="duplicateValues" dxfId="245" priority="483"/>
  </conditionalFormatting>
  <conditionalFormatting sqref="C828">
    <cfRule type="duplicateValues" dxfId="244" priority="515"/>
  </conditionalFormatting>
  <conditionalFormatting sqref="C829">
    <cfRule type="duplicateValues" dxfId="243" priority="296"/>
  </conditionalFormatting>
  <conditionalFormatting sqref="C830">
    <cfRule type="duplicateValues" dxfId="242" priority="298"/>
  </conditionalFormatting>
  <conditionalFormatting sqref="C831">
    <cfRule type="duplicateValues" dxfId="241" priority="400"/>
  </conditionalFormatting>
  <conditionalFormatting sqref="C832">
    <cfRule type="duplicateValues" dxfId="240" priority="457"/>
  </conditionalFormatting>
  <conditionalFormatting sqref="C833">
    <cfRule type="duplicateValues" dxfId="239" priority="459"/>
  </conditionalFormatting>
  <conditionalFormatting sqref="C834">
    <cfRule type="duplicateValues" dxfId="238" priority="398"/>
  </conditionalFormatting>
  <conditionalFormatting sqref="C835">
    <cfRule type="duplicateValues" dxfId="237" priority="128"/>
  </conditionalFormatting>
  <conditionalFormatting sqref="C836">
    <cfRule type="duplicateValues" dxfId="236" priority="422"/>
  </conditionalFormatting>
  <conditionalFormatting sqref="C837">
    <cfRule type="duplicateValues" dxfId="235" priority="517"/>
  </conditionalFormatting>
  <conditionalFormatting sqref="C838">
    <cfRule type="duplicateValues" dxfId="234" priority="443"/>
  </conditionalFormatting>
  <conditionalFormatting sqref="C839">
    <cfRule type="duplicateValues" dxfId="233" priority="463"/>
  </conditionalFormatting>
  <conditionalFormatting sqref="C840">
    <cfRule type="duplicateValues" dxfId="232" priority="507"/>
  </conditionalFormatting>
  <conditionalFormatting sqref="C841:C842 C822 C825:C826">
    <cfRule type="duplicateValues" dxfId="231" priority="1322"/>
  </conditionalFormatting>
  <conditionalFormatting sqref="C843">
    <cfRule type="duplicateValues" dxfId="230" priority="408"/>
  </conditionalFormatting>
  <conditionalFormatting sqref="C844">
    <cfRule type="duplicateValues" dxfId="229" priority="407"/>
  </conditionalFormatting>
  <conditionalFormatting sqref="C845">
    <cfRule type="duplicateValues" dxfId="228" priority="396"/>
  </conditionalFormatting>
  <conditionalFormatting sqref="C846">
    <cfRule type="duplicateValues" dxfId="227" priority="210"/>
  </conditionalFormatting>
  <conditionalFormatting sqref="C847">
    <cfRule type="duplicateValues" dxfId="226" priority="394"/>
  </conditionalFormatting>
  <conditionalFormatting sqref="C848">
    <cfRule type="duplicateValues" dxfId="225" priority="373"/>
  </conditionalFormatting>
  <conditionalFormatting sqref="C849">
    <cfRule type="duplicateValues" dxfId="224" priority="315"/>
  </conditionalFormatting>
  <conditionalFormatting sqref="C850">
    <cfRule type="duplicateValues" dxfId="223" priority="227"/>
  </conditionalFormatting>
  <conditionalFormatting sqref="C851">
    <cfRule type="duplicateValues" dxfId="222" priority="334"/>
  </conditionalFormatting>
  <conditionalFormatting sqref="C854">
    <cfRule type="duplicateValues" dxfId="221" priority="410"/>
  </conditionalFormatting>
  <conditionalFormatting sqref="C855">
    <cfRule type="duplicateValues" dxfId="220" priority="163"/>
  </conditionalFormatting>
  <conditionalFormatting sqref="C856:C857 C894">
    <cfRule type="duplicateValues" dxfId="219" priority="1332"/>
  </conditionalFormatting>
  <conditionalFormatting sqref="C858">
    <cfRule type="duplicateValues" dxfId="218" priority="302"/>
  </conditionalFormatting>
  <conditionalFormatting sqref="C859">
    <cfRule type="duplicateValues" dxfId="217" priority="232"/>
  </conditionalFormatting>
  <conditionalFormatting sqref="C860">
    <cfRule type="duplicateValues" dxfId="216" priority="414"/>
  </conditionalFormatting>
  <conditionalFormatting sqref="C861">
    <cfRule type="duplicateValues" dxfId="215" priority="350"/>
  </conditionalFormatting>
  <conditionalFormatting sqref="C863">
    <cfRule type="duplicateValues" dxfId="214" priority="344"/>
  </conditionalFormatting>
  <conditionalFormatting sqref="C864">
    <cfRule type="duplicateValues" dxfId="213" priority="346"/>
  </conditionalFormatting>
  <conditionalFormatting sqref="C865">
    <cfRule type="duplicateValues" dxfId="212" priority="348"/>
  </conditionalFormatting>
  <conditionalFormatting sqref="C866">
    <cfRule type="duplicateValues" dxfId="211" priority="378"/>
  </conditionalFormatting>
  <conditionalFormatting sqref="C867">
    <cfRule type="duplicateValues" dxfId="210" priority="212"/>
  </conditionalFormatting>
  <conditionalFormatting sqref="C868">
    <cfRule type="duplicateValues" dxfId="209" priority="194"/>
  </conditionalFormatting>
  <conditionalFormatting sqref="C869">
    <cfRule type="duplicateValues" dxfId="208" priority="196"/>
  </conditionalFormatting>
  <conditionalFormatting sqref="C870">
    <cfRule type="duplicateValues" dxfId="207" priority="198"/>
  </conditionalFormatting>
  <conditionalFormatting sqref="C871">
    <cfRule type="duplicateValues" dxfId="206" priority="200"/>
  </conditionalFormatting>
  <conditionalFormatting sqref="C872">
    <cfRule type="duplicateValues" dxfId="205" priority="202"/>
  </conditionalFormatting>
  <conditionalFormatting sqref="C873">
    <cfRule type="duplicateValues" dxfId="204" priority="204"/>
  </conditionalFormatting>
  <conditionalFormatting sqref="C874">
    <cfRule type="duplicateValues" dxfId="203" priority="206"/>
  </conditionalFormatting>
  <conditionalFormatting sqref="C875">
    <cfRule type="duplicateValues" dxfId="202" priority="208"/>
  </conditionalFormatting>
  <conditionalFormatting sqref="C876">
    <cfRule type="duplicateValues" dxfId="201" priority="192"/>
  </conditionalFormatting>
  <conditionalFormatting sqref="C877">
    <cfRule type="duplicateValues" dxfId="200" priority="174"/>
  </conditionalFormatting>
  <conditionalFormatting sqref="C878">
    <cfRule type="duplicateValues" dxfId="199" priority="147"/>
  </conditionalFormatting>
  <conditionalFormatting sqref="C879">
    <cfRule type="duplicateValues" dxfId="198" priority="130"/>
  </conditionalFormatting>
  <conditionalFormatting sqref="C880">
    <cfRule type="duplicateValues" dxfId="197" priority="342"/>
  </conditionalFormatting>
  <conditionalFormatting sqref="C881">
    <cfRule type="duplicateValues" dxfId="196" priority="382"/>
  </conditionalFormatting>
  <conditionalFormatting sqref="C884">
    <cfRule type="duplicateValues" dxfId="195" priority="330"/>
  </conditionalFormatting>
  <conditionalFormatting sqref="C885">
    <cfRule type="duplicateValues" dxfId="194" priority="313"/>
  </conditionalFormatting>
  <conditionalFormatting sqref="C886">
    <cfRule type="duplicateValues" dxfId="193" priority="277"/>
  </conditionalFormatting>
  <conditionalFormatting sqref="C887">
    <cfRule type="duplicateValues" dxfId="192" priority="172"/>
  </conditionalFormatting>
  <conditionalFormatting sqref="C890">
    <cfRule type="duplicateValues" dxfId="191" priority="236"/>
  </conditionalFormatting>
  <conditionalFormatting sqref="C891">
    <cfRule type="duplicateValues" dxfId="190" priority="256"/>
  </conditionalFormatting>
  <conditionalFormatting sqref="C893">
    <cfRule type="duplicateValues" dxfId="189" priority="338"/>
  </conditionalFormatting>
  <conditionalFormatting sqref="C895">
    <cfRule type="duplicateValues" dxfId="188" priority="252"/>
  </conditionalFormatting>
  <conditionalFormatting sqref="C896">
    <cfRule type="duplicateValues" dxfId="187" priority="340"/>
  </conditionalFormatting>
  <conditionalFormatting sqref="C897">
    <cfRule type="duplicateValues" dxfId="186" priority="288"/>
  </conditionalFormatting>
  <conditionalFormatting sqref="C898">
    <cfRule type="duplicateValues" dxfId="185" priority="240"/>
  </conditionalFormatting>
  <conditionalFormatting sqref="C900">
    <cfRule type="duplicateValues" dxfId="184" priority="286"/>
  </conditionalFormatting>
  <conditionalFormatting sqref="C901">
    <cfRule type="duplicateValues" dxfId="183" priority="238"/>
  </conditionalFormatting>
  <conditionalFormatting sqref="C902">
    <cfRule type="duplicateValues" dxfId="182" priority="275"/>
  </conditionalFormatting>
  <conditionalFormatting sqref="C903">
    <cfRule type="duplicateValues" dxfId="181" priority="300"/>
  </conditionalFormatting>
  <conditionalFormatting sqref="C904">
    <cfRule type="duplicateValues" dxfId="180" priority="165"/>
  </conditionalFormatting>
  <conditionalFormatting sqref="C905">
    <cfRule type="duplicateValues" dxfId="179" priority="151"/>
  </conditionalFormatting>
  <conditionalFormatting sqref="C906:C908">
    <cfRule type="duplicateValues" dxfId="178" priority="161"/>
  </conditionalFormatting>
  <conditionalFormatting sqref="C909">
    <cfRule type="duplicateValues" dxfId="177" priority="229"/>
  </conditionalFormatting>
  <conditionalFormatting sqref="C910">
    <cfRule type="duplicateValues" dxfId="176" priority="155"/>
  </conditionalFormatting>
  <conditionalFormatting sqref="C911:C912">
    <cfRule type="duplicateValues" dxfId="175" priority="153"/>
  </conditionalFormatting>
  <conditionalFormatting sqref="C913">
    <cfRule type="duplicateValues" dxfId="174" priority="223"/>
  </conditionalFormatting>
  <conditionalFormatting sqref="C914">
    <cfRule type="duplicateValues" dxfId="173" priority="254"/>
  </conditionalFormatting>
  <conditionalFormatting sqref="AH28 AH800:AH801">
    <cfRule type="containsText" dxfId="172" priority="603" operator="containsText" text="Ter+Hoja7!$D$115">
      <formula>NOT(ISERROR(SEARCH("Ter+Hoja7!$D$115",AH28)))</formula>
    </cfRule>
  </conditionalFormatting>
  <conditionalFormatting sqref="AH32:AH35">
    <cfRule type="containsText" dxfId="171" priority="307" operator="containsText" text="Ter+Hoja7!$D$115">
      <formula>NOT(ISERROR(SEARCH("Ter+Hoja7!$D$115",AH32)))</formula>
    </cfRule>
  </conditionalFormatting>
  <conditionalFormatting sqref="AH130">
    <cfRule type="containsText" dxfId="170" priority="751" operator="containsText" text="Ter+Hoja7!$D$115">
      <formula>NOT(ISERROR(SEARCH("Ter+Hoja7!$D$115",AH130)))</formula>
    </cfRule>
  </conditionalFormatting>
  <conditionalFormatting sqref="AH143">
    <cfRule type="containsText" dxfId="169" priority="962" operator="containsText" text="Ter+Hoja7!$D$115">
      <formula>NOT(ISERROR(SEARCH("Ter+Hoja7!$D$115",AH143)))</formula>
    </cfRule>
  </conditionalFormatting>
  <conditionalFormatting sqref="AH159">
    <cfRule type="containsText" dxfId="168" priority="991" operator="containsText" text="Ter+Hoja7!$D$115">
      <formula>NOT(ISERROR(SEARCH("Ter+Hoja7!$D$115",AH159)))</formula>
    </cfRule>
    <cfRule type="containsText" dxfId="167" priority="992" stopIfTrue="1" operator="containsText" text="Pendiente de aprobación">
      <formula>NOT(ISERROR(SEARCH("Pendiente de aprobación",AH159)))</formula>
    </cfRule>
    <cfRule type="containsText" dxfId="166" priority="993" operator="containsText" text="Ter+Hoja7!$D$115">
      <formula>NOT(ISERROR(SEARCH("Ter+Hoja7!$D$115",AH159)))</formula>
    </cfRule>
  </conditionalFormatting>
  <conditionalFormatting sqref="AH165">
    <cfRule type="containsText" dxfId="165" priority="602" operator="containsText" text="Ter+Hoja7!$D$115">
      <formula>NOT(ISERROR(SEARCH("Ter+Hoja7!$D$115",AH165)))</formula>
    </cfRule>
  </conditionalFormatting>
  <conditionalFormatting sqref="AH174">
    <cfRule type="containsText" dxfId="164" priority="961" operator="containsText" text="Ter+Hoja7!$D$115">
      <formula>NOT(ISERROR(SEARCH("Ter+Hoja7!$D$115",AH174)))</formula>
    </cfRule>
  </conditionalFormatting>
  <conditionalFormatting sqref="AH185">
    <cfRule type="containsText" dxfId="163" priority="906" operator="containsText" text="Ter+Hoja7!$D$115">
      <formula>NOT(ISERROR(SEARCH("Ter+Hoja7!$D$115",AH185)))</formula>
    </cfRule>
  </conditionalFormatting>
  <conditionalFormatting sqref="AH216">
    <cfRule type="containsText" dxfId="162" priority="780" operator="containsText" text="Ter+Hoja7!$D$115">
      <formula>NOT(ISERROR(SEARCH("Ter+Hoja7!$D$115",AH216)))</formula>
    </cfRule>
  </conditionalFormatting>
  <conditionalFormatting sqref="AH226">
    <cfRule type="containsText" dxfId="161" priority="1174" operator="containsText" text="Ter+Hoja7!$D$115">
      <formula>NOT(ISERROR(SEARCH("Ter+Hoja7!$D$115",AH226)))</formula>
    </cfRule>
  </conditionalFormatting>
  <conditionalFormatting sqref="AH229">
    <cfRule type="containsText" dxfId="160" priority="908" operator="containsText" text="Ter+Hoja7!$D$115">
      <formula>NOT(ISERROR(SEARCH("Ter+Hoja7!$D$115",AH229)))</formula>
    </cfRule>
  </conditionalFormatting>
  <conditionalFormatting sqref="AH242">
    <cfRule type="containsText" dxfId="159" priority="1173" operator="containsText" text="Ter+Hoja7!$D$115">
      <formula>NOT(ISERROR(SEARCH("Ter+Hoja7!$D$115",AH242)))</formula>
    </cfRule>
  </conditionalFormatting>
  <conditionalFormatting sqref="AH295">
    <cfRule type="containsText" dxfId="158" priority="662" operator="containsText" text="Terminado">
      <formula>NOT(ISERROR(SEARCH("Terminado",AH295)))</formula>
    </cfRule>
    <cfRule type="containsText" dxfId="157" priority="663" operator="containsText" text="En ejecución">
      <formula>NOT(ISERROR(SEARCH("En ejecución",AH295)))</formula>
    </cfRule>
  </conditionalFormatting>
  <conditionalFormatting sqref="AH295:AH297">
    <cfRule type="containsText" dxfId="156" priority="664" operator="containsText" text="Ter+Hoja7!$D$115">
      <formula>NOT(ISERROR(SEARCH("Ter+Hoja7!$D$115",AH295)))</formula>
    </cfRule>
  </conditionalFormatting>
  <conditionalFormatting sqref="AH317">
    <cfRule type="containsText" dxfId="155" priority="581" operator="containsText" text="Ter+Hoja7!$D$115">
      <formula>NOT(ISERROR(SEARCH("Ter+Hoja7!$D$115",AH317)))</formula>
    </cfRule>
  </conditionalFormatting>
  <conditionalFormatting sqref="AH362">
    <cfRule type="containsText" dxfId="154" priority="750" operator="containsText" text="Ter+Hoja7!$D$115">
      <formula>NOT(ISERROR(SEARCH("Ter+Hoja7!$D$115",AH362)))</formula>
    </cfRule>
  </conditionalFormatting>
  <conditionalFormatting sqref="AH370">
    <cfRule type="containsText" dxfId="153" priority="939" operator="containsText" text="Ter+Hoja7!$D$115">
      <formula>NOT(ISERROR(SEARCH("Ter+Hoja7!$D$115",AH370)))</formula>
    </cfRule>
  </conditionalFormatting>
  <conditionalFormatting sqref="AH372">
    <cfRule type="containsText" dxfId="152" priority="985" operator="containsText" text="Ter+Hoja7!$D$115">
      <formula>NOT(ISERROR(SEARCH("Ter+Hoja7!$D$115",AH372)))</formula>
    </cfRule>
  </conditionalFormatting>
  <conditionalFormatting sqref="AH383">
    <cfRule type="containsText" dxfId="151" priority="804" operator="containsText" text="Ter+Hoja7!$D$115">
      <formula>NOT(ISERROR(SEARCH("Ter+Hoja7!$D$115",AH383)))</formula>
    </cfRule>
  </conditionalFormatting>
  <conditionalFormatting sqref="AH395">
    <cfRule type="containsText" dxfId="150" priority="749" operator="containsText" text="Ter+Hoja7!$D$115">
      <formula>NOT(ISERROR(SEARCH("Ter+Hoja7!$D$115",AH395)))</formula>
    </cfRule>
  </conditionalFormatting>
  <conditionalFormatting sqref="AH413">
    <cfRule type="containsText" dxfId="149" priority="788" operator="containsText" text="Ter+Hoja7!$D$115">
      <formula>NOT(ISERROR(SEARCH("Ter+Hoja7!$D$115",AH413)))</formula>
    </cfRule>
  </conditionalFormatting>
  <conditionalFormatting sqref="AH423">
    <cfRule type="containsText" dxfId="148" priority="787" operator="containsText" text="Ter+Hoja7!$D$115">
      <formula>NOT(ISERROR(SEARCH("Ter+Hoja7!$D$115",AH423)))</formula>
    </cfRule>
  </conditionalFormatting>
  <conditionalFormatting sqref="AH428">
    <cfRule type="containsText" dxfId="147" priority="1000" stopIfTrue="1" operator="containsText" text="Pendiente de aprobación">
      <formula>NOT(ISERROR(SEARCH("Pendiente de aprobación",AH428)))</formula>
    </cfRule>
    <cfRule type="containsText" dxfId="146" priority="999" operator="containsText" text="Ter+Hoja7!$D$115">
      <formula>NOT(ISERROR(SEARCH("Ter+Hoja7!$D$115",AH428)))</formula>
    </cfRule>
    <cfRule type="containsText" dxfId="145" priority="1001" operator="containsText" text="Ter+Hoja7!$D$115">
      <formula>NOT(ISERROR(SEARCH("Ter+Hoja7!$D$115",AH428)))</formula>
    </cfRule>
  </conditionalFormatting>
  <conditionalFormatting sqref="AH453">
    <cfRule type="containsText" dxfId="144" priority="935" operator="containsText" text="Ter+Hoja7!$D$115">
      <formula>NOT(ISERROR(SEARCH("Ter+Hoja7!$D$115",AH453)))</formula>
    </cfRule>
  </conditionalFormatting>
  <conditionalFormatting sqref="AH472:AH473">
    <cfRule type="containsText" dxfId="143" priority="837" operator="containsText" text="Ter+Hoja7!$D$115">
      <formula>NOT(ISERROR(SEARCH("Ter+Hoja7!$D$115",AH472)))</formula>
    </cfRule>
  </conditionalFormatting>
  <conditionalFormatting sqref="AH476">
    <cfRule type="containsText" dxfId="142" priority="274" operator="containsText" text="Ter+Hoja7!$D$115">
      <formula>NOT(ISERROR(SEARCH("Ter+Hoja7!$D$115",AH476)))</formula>
    </cfRule>
  </conditionalFormatting>
  <conditionalFormatting sqref="AH531:AH532">
    <cfRule type="containsText" dxfId="141" priority="748" operator="containsText" text="Ter+Hoja7!$D$115">
      <formula>NOT(ISERROR(SEARCH("Ter+Hoja7!$D$115",AH531)))</formula>
    </cfRule>
  </conditionalFormatting>
  <conditionalFormatting sqref="AH534">
    <cfRule type="containsText" dxfId="140" priority="601" operator="containsText" text="Ter+Hoja7!$D$115">
      <formula>NOT(ISERROR(SEARCH("Ter+Hoja7!$D$115",AH534)))</formula>
    </cfRule>
  </conditionalFormatting>
  <conditionalFormatting sqref="AH541">
    <cfRule type="containsText" dxfId="139" priority="543" operator="containsText" text="Ter+Hoja7!$D$115">
      <formula>NOT(ISERROR(SEARCH("Ter+Hoja7!$D$115",AH541)))</formula>
    </cfRule>
  </conditionalFormatting>
  <conditionalFormatting sqref="AH546:AH547">
    <cfRule type="containsText" dxfId="138" priority="678" operator="containsText" text="Ter+Hoja7!$D$115">
      <formula>NOT(ISERROR(SEARCH("Ter+Hoja7!$D$115",AH546)))</formula>
    </cfRule>
  </conditionalFormatting>
  <conditionalFormatting sqref="AH561">
    <cfRule type="containsText" dxfId="137" priority="971" operator="containsText" text="Ter+Hoja7!$D$115">
      <formula>NOT(ISERROR(SEARCH("Ter+Hoja7!$D$115",AH561)))</formula>
    </cfRule>
  </conditionalFormatting>
  <conditionalFormatting sqref="AH565">
    <cfRule type="containsText" dxfId="136" priority="747" operator="containsText" text="Ter+Hoja7!$D$115">
      <formula>NOT(ISERROR(SEARCH("Ter+Hoja7!$D$115",AH565)))</formula>
    </cfRule>
  </conditionalFormatting>
  <conditionalFormatting sqref="AH573">
    <cfRule type="containsText" dxfId="135" priority="998" operator="containsText" text="Ter+Hoja7!$D$115">
      <formula>NOT(ISERROR(SEARCH("Ter+Hoja7!$D$115",AH573)))</formula>
    </cfRule>
    <cfRule type="containsText" dxfId="134" priority="997" stopIfTrue="1" operator="containsText" text="Pendiente de aprobación">
      <formula>NOT(ISERROR(SEARCH("Pendiente de aprobación",AH573)))</formula>
    </cfRule>
    <cfRule type="containsText" dxfId="133" priority="996" operator="containsText" text="Ter+Hoja7!$D$115">
      <formula>NOT(ISERROR(SEARCH("Ter+Hoja7!$D$115",AH573)))</formula>
    </cfRule>
  </conditionalFormatting>
  <conditionalFormatting sqref="AH595">
    <cfRule type="containsText" dxfId="132" priority="972" operator="containsText" text="Ter+Hoja7!$D$115">
      <formula>NOT(ISERROR(SEARCH("Ter+Hoja7!$D$115",AH595)))</formula>
    </cfRule>
  </conditionalFormatting>
  <conditionalFormatting sqref="AH604">
    <cfRule type="containsText" dxfId="131" priority="273" operator="containsText" text="Ter+Hoja7!$D$115">
      <formula>NOT(ISERROR(SEARCH("Ter+Hoja7!$D$115",AH604)))</formula>
    </cfRule>
  </conditionalFormatting>
  <conditionalFormatting sqref="AH609">
    <cfRule type="containsText" dxfId="130" priority="1018" operator="containsText" text="Ter+Hoja7!$D$115">
      <formula>NOT(ISERROR(SEARCH("Ter+Hoja7!$D$115",AH609)))</formula>
    </cfRule>
  </conditionalFormatting>
  <conditionalFormatting sqref="AH640">
    <cfRule type="containsText" dxfId="129" priority="746" operator="containsText" text="Ter+Hoja7!$D$115">
      <formula>NOT(ISERROR(SEARCH("Ter+Hoja7!$D$115",AH640)))</formula>
    </cfRule>
  </conditionalFormatting>
  <conditionalFormatting sqref="AH643">
    <cfRule type="containsText" dxfId="128" priority="973" operator="containsText" text="Ter+Hoja7!$D$115">
      <formula>NOT(ISERROR(SEARCH("Ter+Hoja7!$D$115",AH643)))</formula>
    </cfRule>
  </conditionalFormatting>
  <conditionalFormatting sqref="AH647">
    <cfRule type="containsText" dxfId="127" priority="984" operator="containsText" text="Ter+Hoja7!$D$115">
      <formula>NOT(ISERROR(SEARCH("Ter+Hoja7!$D$115",AH647)))</formula>
    </cfRule>
  </conditionalFormatting>
  <conditionalFormatting sqref="AH651:AH652">
    <cfRule type="containsText" dxfId="126" priority="766" operator="containsText" text="Ter+Hoja7!$D$115">
      <formula>NOT(ISERROR(SEARCH("Ter+Hoja7!$D$115",AH651)))</formula>
    </cfRule>
  </conditionalFormatting>
  <conditionalFormatting sqref="AH654">
    <cfRule type="containsText" dxfId="125" priority="836" operator="containsText" text="Ter+Hoja7!$D$115">
      <formula>NOT(ISERROR(SEARCH("Ter+Hoja7!$D$115",AH654)))</formula>
    </cfRule>
  </conditionalFormatting>
  <conditionalFormatting sqref="AH656:AH658">
    <cfRule type="containsText" dxfId="124" priority="765" operator="containsText" text="Ter+Hoja7!$D$115">
      <formula>NOT(ISERROR(SEARCH("Ter+Hoja7!$D$115",AH656)))</formula>
    </cfRule>
  </conditionalFormatting>
  <conditionalFormatting sqref="AH661">
    <cfRule type="containsText" dxfId="123" priority="867" operator="containsText" text="Ter+Hoja7!$D$115">
      <formula>NOT(ISERROR(SEARCH("Ter+Hoja7!$D$115",AH661)))</formula>
    </cfRule>
  </conditionalFormatting>
  <conditionalFormatting sqref="AH669">
    <cfRule type="containsText" dxfId="122" priority="866" operator="containsText" text="Ter+Hoja7!$D$115">
      <formula>NOT(ISERROR(SEARCH("Ter+Hoja7!$D$115",AH669)))</formula>
    </cfRule>
  </conditionalFormatting>
  <conditionalFormatting sqref="AH674">
    <cfRule type="containsText" dxfId="121" priority="735" operator="containsText" text="Ter+Hoja7!$D$115">
      <formula>NOT(ISERROR(SEARCH("Ter+Hoja7!$D$115",AH674)))</formula>
    </cfRule>
  </conditionalFormatting>
  <conditionalFormatting sqref="AH679">
    <cfRule type="containsText" dxfId="120" priority="744" operator="containsText" text="Ter+Hoja7!$D$115">
      <formula>NOT(ISERROR(SEARCH("Ter+Hoja7!$D$115",AH679)))</formula>
    </cfRule>
  </conditionalFormatting>
  <conditionalFormatting sqref="AH686:AH688">
    <cfRule type="containsText" dxfId="119" priority="743" operator="containsText" text="Ter+Hoja7!$D$115">
      <formula>NOT(ISERROR(SEARCH("Ter+Hoja7!$D$115",AH686)))</formula>
    </cfRule>
  </conditionalFormatting>
  <conditionalFormatting sqref="AH690">
    <cfRule type="containsText" dxfId="118" priority="703" operator="containsText" text="Ter+Hoja7!$D$115">
      <formula>NOT(ISERROR(SEARCH("Ter+Hoja7!$D$115",AH690)))</formula>
    </cfRule>
  </conditionalFormatting>
  <conditionalFormatting sqref="AH698">
    <cfRule type="containsText" dxfId="117" priority="907" operator="containsText" text="Ter+Hoja7!$D$115">
      <formula>NOT(ISERROR(SEARCH("Ter+Hoja7!$D$115",AH698)))</formula>
    </cfRule>
  </conditionalFormatting>
  <conditionalFormatting sqref="AH701">
    <cfRule type="containsText" dxfId="116" priority="734" operator="containsText" text="Ter+Hoja7!$D$115">
      <formula>NOT(ISERROR(SEARCH("Ter+Hoja7!$D$115",AH701)))</formula>
    </cfRule>
  </conditionalFormatting>
  <conditionalFormatting sqref="AH705:AH706">
    <cfRule type="containsText" dxfId="115" priority="803" operator="containsText" text="Ter+Hoja7!$D$115">
      <formula>NOT(ISERROR(SEARCH("Ter+Hoja7!$D$115",AH705)))</formula>
    </cfRule>
  </conditionalFormatting>
  <conditionalFormatting sqref="AH708:AH709">
    <cfRule type="containsText" dxfId="114" priority="835" operator="containsText" text="Ter+Hoja7!$D$115">
      <formula>NOT(ISERROR(SEARCH("Ter+Hoja7!$D$115",AH708)))</formula>
    </cfRule>
  </conditionalFormatting>
  <conditionalFormatting sqref="AH716:AH717">
    <cfRule type="containsText" dxfId="113" priority="821" operator="containsText" text="Ter+Hoja7!$D$115">
      <formula>NOT(ISERROR(SEARCH("Ter+Hoja7!$D$115",AH716)))</formula>
    </cfRule>
  </conditionalFormatting>
  <conditionalFormatting sqref="AH721">
    <cfRule type="containsText" dxfId="112" priority="865" operator="containsText" text="Ter+Hoja7!$D$115">
      <formula>NOT(ISERROR(SEARCH("Ter+Hoja7!$D$115",AH721)))</formula>
    </cfRule>
  </conditionalFormatting>
  <conditionalFormatting sqref="AH739:AH740">
    <cfRule type="containsText" dxfId="111" priority="745" operator="containsText" text="Ter+Hoja7!$D$115">
      <formula>NOT(ISERROR(SEARCH("Ter+Hoja7!$D$115",AH739)))</formula>
    </cfRule>
  </conditionalFormatting>
  <conditionalFormatting sqref="AH742:AH743">
    <cfRule type="containsText" dxfId="110" priority="661" operator="containsText" text="Ter+Hoja7!$D$115">
      <formula>NOT(ISERROR(SEARCH("Ter+Hoja7!$D$115",AH742)))</formula>
    </cfRule>
  </conditionalFormatting>
  <conditionalFormatting sqref="AH756">
    <cfRule type="containsText" dxfId="109" priority="324" operator="containsText" text="Ter+Hoja7!$D$115">
      <formula>NOT(ISERROR(SEARCH("Ter+Hoja7!$D$115",AH756)))</formula>
    </cfRule>
  </conditionalFormatting>
  <conditionalFormatting sqref="AH768:AH769">
    <cfRule type="containsText" dxfId="108" priority="660" operator="containsText" text="Ter+Hoja7!$D$115">
      <formula>NOT(ISERROR(SEARCH("Ter+Hoja7!$D$115",AH768)))</formula>
    </cfRule>
  </conditionalFormatting>
  <conditionalFormatting sqref="AH772">
    <cfRule type="containsText" dxfId="107" priority="600" operator="containsText" text="Ter+Hoja7!$D$115">
      <formula>NOT(ISERROR(SEARCH("Ter+Hoja7!$D$115",AH772)))</formula>
    </cfRule>
  </conditionalFormatting>
  <conditionalFormatting sqref="AH774">
    <cfRule type="containsText" dxfId="106" priority="599" operator="containsText" text="Ter+Hoja7!$D$115">
      <formula>NOT(ISERROR(SEARCH("Ter+Hoja7!$D$115",AH774)))</formula>
    </cfRule>
  </conditionalFormatting>
  <conditionalFormatting sqref="AH778">
    <cfRule type="containsText" dxfId="105" priority="659" operator="containsText" text="Ter+Hoja7!$D$115">
      <formula>NOT(ISERROR(SEARCH("Ter+Hoja7!$D$115",AH778)))</formula>
    </cfRule>
  </conditionalFormatting>
  <conditionalFormatting sqref="AH781">
    <cfRule type="containsText" dxfId="104" priority="598" operator="containsText" text="Ter+Hoja7!$D$115">
      <formula>NOT(ISERROR(SEARCH("Ter+Hoja7!$D$115",AH781)))</formula>
    </cfRule>
  </conditionalFormatting>
  <conditionalFormatting sqref="AH783:AH784">
    <cfRule type="containsText" dxfId="103" priority="323" operator="containsText" text="Ter+Hoja7!$D$115">
      <formula>NOT(ISERROR(SEARCH("Ter+Hoja7!$D$115",AH783)))</formula>
    </cfRule>
  </conditionalFormatting>
  <conditionalFormatting sqref="AH789:AH790">
    <cfRule type="containsText" dxfId="102" priority="432" operator="containsText" text="Ter+Hoja7!$D$115">
      <formula>NOT(ISERROR(SEARCH("Ter+Hoja7!$D$115",AH789)))</formula>
    </cfRule>
  </conditionalFormatting>
  <conditionalFormatting sqref="AH794">
    <cfRule type="containsText" dxfId="101" priority="573" operator="containsText" text="Ter+Hoja7!$D$115">
      <formula>NOT(ISERROR(SEARCH("Ter+Hoja7!$D$115",AH794)))</formula>
    </cfRule>
  </conditionalFormatting>
  <conditionalFormatting sqref="AH804">
    <cfRule type="containsText" dxfId="100" priority="542" operator="containsText" text="Ter+Hoja7!$D$115">
      <formula>NOT(ISERROR(SEARCH("Ter+Hoja7!$D$115",AH804)))</formula>
    </cfRule>
  </conditionalFormatting>
  <conditionalFormatting sqref="AH806">
    <cfRule type="containsText" dxfId="99" priority="268" operator="containsText" text="Ter+Hoja7!$D$115">
      <formula>NOT(ISERROR(SEARCH("Ter+Hoja7!$D$115",AH806)))</formula>
    </cfRule>
  </conditionalFormatting>
  <conditionalFormatting sqref="AH814">
    <cfRule type="containsText" dxfId="98" priority="406" operator="containsText" text="Ter+Hoja7!$D$115">
      <formula>NOT(ISERROR(SEARCH("Ter+Hoja7!$D$115",AH814)))</formula>
    </cfRule>
  </conditionalFormatting>
  <conditionalFormatting sqref="AH829:AH831">
    <cfRule type="containsText" dxfId="97" priority="269" operator="containsText" text="Ter+Hoja7!$D$115">
      <formula>NOT(ISERROR(SEARCH("Ter+Hoja7!$D$115",AH829)))</formula>
    </cfRule>
  </conditionalFormatting>
  <conditionalFormatting sqref="AH834">
    <cfRule type="containsText" dxfId="96" priority="384" operator="containsText" text="Ter+Hoja7!$D$115">
      <formula>NOT(ISERROR(SEARCH("Ter+Hoja7!$D$115",AH834)))</formula>
    </cfRule>
  </conditionalFormatting>
  <conditionalFormatting sqref="AH840:AH841">
    <cfRule type="containsText" dxfId="95" priority="474" operator="containsText" text="Ter+Hoja7!$D$115">
      <formula>NOT(ISERROR(SEARCH("Ter+Hoja7!$D$115",AH840)))</formula>
    </cfRule>
  </conditionalFormatting>
  <conditionalFormatting sqref="AH849">
    <cfRule type="containsText" dxfId="94" priority="308" operator="containsText" text="Ter+Hoja7!$D$115">
      <formula>NOT(ISERROR(SEARCH("Ter+Hoja7!$D$115",AH849)))</formula>
    </cfRule>
  </conditionalFormatting>
  <conditionalFormatting sqref="AH851">
    <cfRule type="containsText" dxfId="93" priority="322" operator="containsText" text="Ter+Hoja7!$D$115">
      <formula>NOT(ISERROR(SEARCH("Ter+Hoja7!$D$115",AH851)))</formula>
    </cfRule>
  </conditionalFormatting>
  <conditionalFormatting sqref="AH858">
    <cfRule type="containsText" dxfId="92" priority="251" operator="containsText" text="Ter+Hoja7!$D$115">
      <formula>NOT(ISERROR(SEARCH("Ter+Hoja7!$D$115",AH858)))</formula>
    </cfRule>
  </conditionalFormatting>
  <conditionalFormatting sqref="AH861:AH862">
    <cfRule type="containsText" dxfId="91" priority="321" operator="containsText" text="Ter+Hoja7!$D$115">
      <formula>NOT(ISERROR(SEARCH("Ter+Hoja7!$D$115",AH861)))</formula>
    </cfRule>
  </conditionalFormatting>
  <conditionalFormatting sqref="AH867:AH877">
    <cfRule type="containsText" dxfId="90" priority="168" operator="containsText" text="Ter+Hoja7!$D$115">
      <formula>NOT(ISERROR(SEARCH("Ter+Hoja7!$D$115",AH867)))</formula>
    </cfRule>
  </conditionalFormatting>
  <conditionalFormatting sqref="AH880">
    <cfRule type="containsText" dxfId="89" priority="319" operator="containsText" text="Ter+Hoja7!$D$115">
      <formula>NOT(ISERROR(SEARCH("Ter+Hoja7!$D$115",AH880)))</formula>
    </cfRule>
  </conditionalFormatting>
  <conditionalFormatting sqref="AH884:AH887">
    <cfRule type="containsText" dxfId="88" priority="167" operator="containsText" text="Ter+Hoja7!$D$115">
      <formula>NOT(ISERROR(SEARCH("Ter+Hoja7!$D$115",AH884)))</formula>
    </cfRule>
  </conditionalFormatting>
  <conditionalFormatting sqref="AH894:AH895">
    <cfRule type="containsText" dxfId="87" priority="250" operator="containsText" text="Ter+Hoja7!$D$115">
      <formula>NOT(ISERROR(SEARCH("Ter+Hoja7!$D$115",AH894)))</formula>
    </cfRule>
  </conditionalFormatting>
  <conditionalFormatting sqref="AH897">
    <cfRule type="containsText" dxfId="86" priority="271" operator="containsText" text="Ter+Hoja7!$D$115">
      <formula>NOT(ISERROR(SEARCH("Ter+Hoja7!$D$115",AH897)))</formula>
    </cfRule>
  </conditionalFormatting>
  <conditionalFormatting sqref="AH902">
    <cfRule type="containsText" dxfId="85" priority="272" operator="containsText" text="Ter+Hoja7!$D$115">
      <formula>NOT(ISERROR(SEARCH("Ter+Hoja7!$D$115",AH902)))</formula>
    </cfRule>
  </conditionalFormatting>
  <conditionalFormatting sqref="AH909">
    <cfRule type="containsText" dxfId="84" priority="221" operator="containsText" text="Ter+Hoja7!$D$115">
      <formula>NOT(ISERROR(SEARCH("Ter+Hoja7!$D$115",AH909)))</formula>
    </cfRule>
  </conditionalFormatting>
  <conditionalFormatting sqref="AH914">
    <cfRule type="containsText" dxfId="83" priority="249" operator="containsText" text="Ter+Hoja7!$D$115">
      <formula>NOT(ISERROR(SEARCH("Ter+Hoja7!$D$115",AH914)))</formula>
    </cfRule>
  </conditionalFormatting>
  <conditionalFormatting sqref="AH820:AI820">
    <cfRule type="containsText" dxfId="82" priority="83" operator="containsText" text="Ter+Hoja7!$D$115">
      <formula>NOT(ISERROR(SEARCH("Ter+Hoja7!$D$115",AH820)))</formula>
    </cfRule>
  </conditionalFormatting>
  <conditionalFormatting sqref="AI894">
    <cfRule type="containsText" dxfId="81" priority="82" operator="containsText" text="Ter+Hoja7!$D$115">
      <formula>NOT(ISERROR(SEARCH("Ter+Hoja7!$D$115",AI894)))</formula>
    </cfRule>
  </conditionalFormatting>
  <conditionalFormatting sqref="BI811:BK811">
    <cfRule type="containsText" dxfId="80" priority="84" operator="containsText" text="Ter+Hoja7!$D$115">
      <formula>NOT(ISERROR(SEARCH("Ter+Hoja7!$D$115",BI811)))</formula>
    </cfRule>
  </conditionalFormatting>
  <conditionalFormatting sqref="BJ3:BJ5 BJ480:BJ518">
    <cfRule type="cellIs" priority="88" operator="lessThanOrEqual">
      <formula>$BB$3</formula>
    </cfRule>
  </conditionalFormatting>
  <conditionalFormatting sqref="BJ7:BJ20">
    <cfRule type="cellIs" priority="86" operator="lessThanOrEqual">
      <formula>$BB$3</formula>
    </cfRule>
  </conditionalFormatting>
  <conditionalFormatting sqref="BJ23:BJ24">
    <cfRule type="cellIs" priority="89" operator="lessThanOrEqual">
      <formula>$BB$3</formula>
    </cfRule>
  </conditionalFormatting>
  <conditionalFormatting sqref="BJ30:BJ34 BJ37:BJ115 BJ118:BJ137 BJ139:BJ160 BJ162:BJ164 BJ166:BJ199 BJ219:BJ254 BJ256:BJ265 BJ267 BJ269:BJ271 BJ273 BJ275:BJ288 BJ291:BJ294 BJ296:BJ297 BJ299:BJ300 BJ303:BJ308 BJ310:BJ316 BJ358 BJ360:BJ378 BJ475 BJ520:BJ533 BJ536:BJ537 BJ543:BJ545 BJ577:BJ600 BJ603 BJ605:BJ634 BJ636:BJ644 BJ646:BJ652 BJ654:BJ661 BJ663 BJ669:BJ677 BJ679:BJ681 BJ684:BJ688 BJ690 BJ692:BJ699 BJ701:BJ702 BJ704:BJ709 BJ711:BJ713 BJ716:BJ718 BJ721:BJ722 BJ725:BJ729 BJ734:BJ742 BI742 BJ749 BJ753 BJ761 BJ768 BJ777:BJ779 BJ783 BJ797">
    <cfRule type="cellIs" priority="87" operator="lessThanOrEqual">
      <formula>$BB$3</formula>
    </cfRule>
  </conditionalFormatting>
  <conditionalFormatting sqref="BJ201:BJ217">
    <cfRule type="cellIs" priority="33" operator="lessThanOrEqual">
      <formula>$BB$3</formula>
    </cfRule>
  </conditionalFormatting>
  <conditionalFormatting sqref="BJ320:BJ355">
    <cfRule type="cellIs" priority="90" operator="lessThanOrEqual">
      <formula>$BB$3</formula>
    </cfRule>
  </conditionalFormatting>
  <conditionalFormatting sqref="BJ380:BJ473">
    <cfRule type="cellIs" priority="31" operator="lessThanOrEqual">
      <formula>$BB$3</formula>
    </cfRule>
  </conditionalFormatting>
  <conditionalFormatting sqref="BJ547:BJ575">
    <cfRule type="cellIs" priority="29" operator="lessThanOrEqual">
      <formula>$BB$3</formula>
    </cfRule>
  </conditionalFormatting>
  <conditionalFormatting sqref="BK22">
    <cfRule type="iconSet" priority="93">
      <iconSet iconSet="3Symbols">
        <cfvo type="percent" val="0"/>
        <cfvo type="num" val="30"/>
        <cfvo type="num" val="60"/>
      </iconSet>
    </cfRule>
  </conditionalFormatting>
  <conditionalFormatting sqref="BK27">
    <cfRule type="iconSet" priority="140">
      <iconSet iconSet="3Symbols">
        <cfvo type="percent" val="0"/>
        <cfvo type="num" val="30"/>
        <cfvo type="num" val="60"/>
      </iconSet>
    </cfRule>
  </conditionalFormatting>
  <conditionalFormatting sqref="BK35">
    <cfRule type="iconSet" priority="306">
      <iconSet iconSet="3Symbols">
        <cfvo type="percent" val="0"/>
        <cfvo type="num" val="30"/>
        <cfvo type="num" val="60"/>
      </iconSet>
    </cfRule>
  </conditionalFormatting>
  <conditionalFormatting sqref="BK751">
    <cfRule type="iconSet" priority="187">
      <iconSet iconSet="3Symbols">
        <cfvo type="percent" val="0"/>
        <cfvo type="num" val="30"/>
        <cfvo type="num" val="60"/>
      </iconSet>
    </cfRule>
  </conditionalFormatting>
  <conditionalFormatting sqref="BK788">
    <cfRule type="iconSet" priority="139">
      <iconSet iconSet="3Symbols">
        <cfvo type="percent" val="0"/>
        <cfvo type="num" val="30"/>
        <cfvo type="num" val="60"/>
      </iconSet>
    </cfRule>
  </conditionalFormatting>
  <conditionalFormatting sqref="BK791">
    <cfRule type="iconSet" priority="263">
      <iconSet iconSet="3Symbols">
        <cfvo type="percent" val="0"/>
        <cfvo type="num" val="30"/>
        <cfvo type="num" val="60"/>
      </iconSet>
    </cfRule>
  </conditionalFormatting>
  <conditionalFormatting sqref="BK802">
    <cfRule type="iconSet" priority="98">
      <iconSet iconSet="3Symbols">
        <cfvo type="percent" val="0"/>
        <cfvo type="num" val="30"/>
        <cfvo type="num" val="60"/>
      </iconSet>
    </cfRule>
  </conditionalFormatting>
  <conditionalFormatting sqref="BK805">
    <cfRule type="iconSet" priority="186">
      <iconSet iconSet="3Symbols">
        <cfvo type="percent" val="0"/>
        <cfvo type="num" val="30"/>
        <cfvo type="num" val="60"/>
      </iconSet>
    </cfRule>
  </conditionalFormatting>
  <conditionalFormatting sqref="BK806">
    <cfRule type="iconSet" priority="185">
      <iconSet iconSet="3Symbols">
        <cfvo type="percent" val="0"/>
        <cfvo type="num" val="30"/>
        <cfvo type="num" val="60"/>
      </iconSet>
    </cfRule>
  </conditionalFormatting>
  <conditionalFormatting sqref="BK815">
    <cfRule type="iconSet" priority="184">
      <iconSet iconSet="3Symbols">
        <cfvo type="percent" val="0"/>
        <cfvo type="num" val="30"/>
        <cfvo type="num" val="60"/>
      </iconSet>
    </cfRule>
  </conditionalFormatting>
  <conditionalFormatting sqref="BK819">
    <cfRule type="iconSet" priority="138">
      <iconSet iconSet="3Symbols">
        <cfvo type="percent" val="0"/>
        <cfvo type="num" val="30"/>
        <cfvo type="num" val="60"/>
      </iconSet>
    </cfRule>
  </conditionalFormatting>
  <conditionalFormatting sqref="BK825">
    <cfRule type="iconSet" priority="476">
      <iconSet iconSet="3Symbols">
        <cfvo type="percent" val="0"/>
        <cfvo type="num" val="30"/>
        <cfvo type="num" val="60"/>
      </iconSet>
    </cfRule>
  </conditionalFormatting>
  <conditionalFormatting sqref="BK829">
    <cfRule type="iconSet" priority="183">
      <iconSet iconSet="3Symbols">
        <cfvo type="percent" val="0"/>
        <cfvo type="num" val="30"/>
        <cfvo type="num" val="60"/>
      </iconSet>
    </cfRule>
  </conditionalFormatting>
  <conditionalFormatting sqref="BK830">
    <cfRule type="iconSet" priority="262">
      <iconSet iconSet="3Symbols">
        <cfvo type="percent" val="0"/>
        <cfvo type="num" val="30"/>
        <cfvo type="num" val="60"/>
      </iconSet>
    </cfRule>
  </conditionalFormatting>
  <conditionalFormatting sqref="BK832">
    <cfRule type="iconSet" priority="441">
      <iconSet iconSet="3Symbols">
        <cfvo type="percent" val="0"/>
        <cfvo type="num" val="30"/>
        <cfvo type="num" val="60"/>
      </iconSet>
    </cfRule>
  </conditionalFormatting>
  <conditionalFormatting sqref="BK833">
    <cfRule type="iconSet" priority="440">
      <iconSet iconSet="3Symbols">
        <cfvo type="percent" val="0"/>
        <cfvo type="num" val="30"/>
        <cfvo type="num" val="60"/>
      </iconSet>
    </cfRule>
  </conditionalFormatting>
  <conditionalFormatting sqref="BK835">
    <cfRule type="iconSet" priority="137">
      <iconSet iconSet="3Symbols">
        <cfvo type="percent" val="0"/>
        <cfvo type="num" val="30"/>
        <cfvo type="num" val="60"/>
      </iconSet>
    </cfRule>
  </conditionalFormatting>
  <conditionalFormatting sqref="BK837">
    <cfRule type="iconSet" priority="493">
      <iconSet iconSet="3Symbols">
        <cfvo type="percent" val="0"/>
        <cfvo type="num" val="30"/>
        <cfvo type="num" val="60"/>
      </iconSet>
    </cfRule>
  </conditionalFormatting>
  <conditionalFormatting sqref="BK838">
    <cfRule type="iconSet" priority="439">
      <iconSet iconSet="3Symbols">
        <cfvo type="percent" val="0"/>
        <cfvo type="num" val="30"/>
        <cfvo type="num" val="60"/>
      </iconSet>
    </cfRule>
  </conditionalFormatting>
  <conditionalFormatting sqref="BK839">
    <cfRule type="iconSet" priority="438">
      <iconSet iconSet="3Symbols">
        <cfvo type="percent" val="0"/>
        <cfvo type="num" val="30"/>
        <cfvo type="num" val="60"/>
      </iconSet>
    </cfRule>
  </conditionalFormatting>
  <conditionalFormatting sqref="BK842">
    <cfRule type="iconSet" priority="261">
      <iconSet iconSet="3Symbols">
        <cfvo type="percent" val="0"/>
        <cfvo type="num" val="30"/>
        <cfvo type="num" val="60"/>
      </iconSet>
    </cfRule>
  </conditionalFormatting>
  <conditionalFormatting sqref="BK846">
    <cfRule type="iconSet" priority="182">
      <iconSet iconSet="3Symbols">
        <cfvo type="percent" val="0"/>
        <cfvo type="num" val="30"/>
        <cfvo type="num" val="60"/>
      </iconSet>
    </cfRule>
  </conditionalFormatting>
  <conditionalFormatting sqref="BK854 BK843:BK844 BK755 BK758 BK785 BK789 BK824 BK25:BK26">
    <cfRule type="iconSet" priority="450">
      <iconSet iconSet="3Symbols">
        <cfvo type="percent" val="0"/>
        <cfvo type="num" val="30"/>
        <cfvo type="num" val="60"/>
      </iconSet>
    </cfRule>
  </conditionalFormatting>
  <conditionalFormatting sqref="BK855">
    <cfRule type="iconSet" priority="143">
      <iconSet iconSet="3Symbols">
        <cfvo type="percent" val="0"/>
        <cfvo type="num" val="30"/>
        <cfvo type="num" val="60"/>
      </iconSet>
    </cfRule>
  </conditionalFormatting>
  <conditionalFormatting sqref="BK856">
    <cfRule type="iconSet" priority="216">
      <iconSet iconSet="3Symbols">
        <cfvo type="percent" val="0"/>
        <cfvo type="num" val="30"/>
        <cfvo type="num" val="60"/>
      </iconSet>
    </cfRule>
  </conditionalFormatting>
  <conditionalFormatting sqref="BK859">
    <cfRule type="iconSet" priority="231">
      <iconSet iconSet="3Symbols">
        <cfvo type="percent" val="0"/>
        <cfvo type="num" val="30"/>
        <cfvo type="num" val="60"/>
      </iconSet>
    </cfRule>
  </conditionalFormatting>
  <conditionalFormatting sqref="BK860 BK807:BK810 BK777:BK783 BK23:BK24 BK28:BK34 BK786:BK787 BK803:BK804 BK725:BK746 BK748:BK750 BK2:BK21 BK826:BK828 BK816:BK818 BK821:BK823 BK721:BK723 BK761 BK790 BK792:BK801 BK752:BK754 BK757 BK765:BK775 BK814 BK836 BK845 BK847 BK812 BK36:BK718">
    <cfRule type="iconSet" priority="557">
      <iconSet iconSet="3Symbols">
        <cfvo type="percent" val="0"/>
        <cfvo type="num" val="30"/>
        <cfvo type="num" val="60"/>
      </iconSet>
    </cfRule>
  </conditionalFormatting>
  <conditionalFormatting sqref="BK878">
    <cfRule type="iconSet" priority="136">
      <iconSet iconSet="3Symbols">
        <cfvo type="percent" val="0"/>
        <cfvo type="num" val="30"/>
        <cfvo type="num" val="60"/>
      </iconSet>
    </cfRule>
  </conditionalFormatting>
  <conditionalFormatting sqref="BK879">
    <cfRule type="iconSet" priority="91">
      <iconSet iconSet="3Symbols">
        <cfvo type="percent" val="0"/>
        <cfvo type="num" val="30"/>
        <cfvo type="num" val="60"/>
      </iconSet>
    </cfRule>
  </conditionalFormatting>
  <conditionalFormatting sqref="BK890">
    <cfRule type="iconSet" priority="180">
      <iconSet iconSet="3Symbols">
        <cfvo type="percent" val="0"/>
        <cfvo type="num" val="30"/>
        <cfvo type="num" val="60"/>
      </iconSet>
    </cfRule>
  </conditionalFormatting>
  <conditionalFormatting sqref="BK891">
    <cfRule type="iconSet" priority="181">
      <iconSet iconSet="3Symbols">
        <cfvo type="percent" val="0"/>
        <cfvo type="num" val="30"/>
        <cfvo type="num" val="60"/>
      </iconSet>
    </cfRule>
  </conditionalFormatting>
  <conditionalFormatting sqref="BK892 BK719">
    <cfRule type="iconSet" priority="97">
      <iconSet iconSet="3Symbols">
        <cfvo type="percent" val="0"/>
        <cfvo type="num" val="30"/>
        <cfvo type="num" val="60"/>
      </iconSet>
    </cfRule>
  </conditionalFormatting>
  <conditionalFormatting sqref="BK895">
    <cfRule type="iconSet" priority="244">
      <iconSet iconSet="3Symbols">
        <cfvo type="percent" val="0"/>
        <cfvo type="num" val="30"/>
        <cfvo type="num" val="60"/>
      </iconSet>
    </cfRule>
  </conditionalFormatting>
  <conditionalFormatting sqref="BK896 BK834 BK724 BK831 BK720 BK747 BK759:BK760 BK762:BK764 BK776 BK813 BK756 BK784 BK820 BK888:BK889 BK893:BK894 BK840:BK841 BK848:BK853 BK857:BK858 BK880:BK886 BK861:BK877">
    <cfRule type="iconSet" priority="372">
      <iconSet iconSet="3Symbols">
        <cfvo type="percent" val="0"/>
        <cfvo type="num" val="30"/>
        <cfvo type="num" val="60"/>
      </iconSet>
    </cfRule>
  </conditionalFormatting>
  <conditionalFormatting sqref="BK897">
    <cfRule type="iconSet" priority="260">
      <iconSet iconSet="3Symbols">
        <cfvo type="percent" val="0"/>
        <cfvo type="num" val="30"/>
        <cfvo type="num" val="60"/>
      </iconSet>
    </cfRule>
  </conditionalFormatting>
  <conditionalFormatting sqref="BK898">
    <cfRule type="iconSet" priority="179">
      <iconSet iconSet="3Symbols">
        <cfvo type="percent" val="0"/>
        <cfvo type="num" val="30"/>
        <cfvo type="num" val="60"/>
      </iconSet>
    </cfRule>
  </conditionalFormatting>
  <conditionalFormatting sqref="BK899">
    <cfRule type="iconSet" priority="92">
      <iconSet iconSet="3Symbols">
        <cfvo type="percent" val="0"/>
        <cfvo type="num" val="30"/>
        <cfvo type="num" val="60"/>
      </iconSet>
    </cfRule>
  </conditionalFormatting>
  <conditionalFormatting sqref="BK900:BK901">
    <cfRule type="iconSet" priority="265">
      <iconSet iconSet="3Symbols">
        <cfvo type="percent" val="0"/>
        <cfvo type="num" val="30"/>
        <cfvo type="num" val="60"/>
      </iconSet>
    </cfRule>
  </conditionalFormatting>
  <conditionalFormatting sqref="BK902">
    <cfRule type="iconSet" priority="243">
      <iconSet iconSet="3Symbols">
        <cfvo type="percent" val="0"/>
        <cfvo type="num" val="30"/>
        <cfvo type="num" val="60"/>
      </iconSet>
    </cfRule>
  </conditionalFormatting>
  <conditionalFormatting sqref="BK903">
    <cfRule type="iconSet" priority="264">
      <iconSet iconSet="3Symbols">
        <cfvo type="percent" val="0"/>
        <cfvo type="num" val="30"/>
        <cfvo type="num" val="60"/>
      </iconSet>
    </cfRule>
  </conditionalFormatting>
  <conditionalFormatting sqref="BK904">
    <cfRule type="iconSet" priority="142">
      <iconSet iconSet="3Symbols">
        <cfvo type="percent" val="0"/>
        <cfvo type="num" val="30"/>
        <cfvo type="num" val="60"/>
      </iconSet>
    </cfRule>
  </conditionalFormatting>
  <conditionalFormatting sqref="BK905">
    <cfRule type="iconSet" priority="135">
      <iconSet iconSet="3Symbols">
        <cfvo type="percent" val="0"/>
        <cfvo type="num" val="30"/>
        <cfvo type="num" val="60"/>
      </iconSet>
    </cfRule>
  </conditionalFormatting>
  <conditionalFormatting sqref="BK906:BK908">
    <cfRule type="iconSet" priority="141">
      <iconSet iconSet="3Symbols">
        <cfvo type="percent" val="0"/>
        <cfvo type="num" val="30"/>
        <cfvo type="num" val="60"/>
      </iconSet>
    </cfRule>
  </conditionalFormatting>
  <conditionalFormatting sqref="BK909">
    <cfRule type="iconSet" priority="178">
      <iconSet iconSet="3Symbols">
        <cfvo type="percent" val="0"/>
        <cfvo type="num" val="30"/>
        <cfvo type="num" val="60"/>
      </iconSet>
    </cfRule>
  </conditionalFormatting>
  <conditionalFormatting sqref="BK910">
    <cfRule type="iconSet" priority="134">
      <iconSet iconSet="3Symbols">
        <cfvo type="percent" val="0"/>
        <cfvo type="num" val="30"/>
        <cfvo type="num" val="60"/>
      </iconSet>
    </cfRule>
  </conditionalFormatting>
  <conditionalFormatting sqref="BK911:BK912">
    <cfRule type="iconSet" priority="133">
      <iconSet iconSet="3Symbols">
        <cfvo type="percent" val="0"/>
        <cfvo type="num" val="30"/>
        <cfvo type="num" val="60"/>
      </iconSet>
    </cfRule>
  </conditionalFormatting>
  <conditionalFormatting sqref="BK913">
    <cfRule type="iconSet" priority="177">
      <iconSet iconSet="3Symbols">
        <cfvo type="percent" val="0"/>
        <cfvo type="num" val="30"/>
        <cfvo type="num" val="60"/>
      </iconSet>
    </cfRule>
  </conditionalFormatting>
  <conditionalFormatting sqref="BK914">
    <cfRule type="iconSet" priority="242">
      <iconSet iconSet="3Symbols">
        <cfvo type="percent" val="0"/>
        <cfvo type="num" val="30"/>
        <cfvo type="num" val="60"/>
      </iconSet>
    </cfRule>
  </conditionalFormatting>
  <conditionalFormatting sqref="BM695">
    <cfRule type="containsText" dxfId="79" priority="586" operator="containsText" text="Ter+Hoja7!$D$115">
      <formula>NOT(ISERROR(SEARCH("Ter+Hoja7!$D$115",BM695)))</formula>
    </cfRule>
  </conditionalFormatting>
  <conditionalFormatting sqref="BM811:BU811">
    <cfRule type="containsText" dxfId="78" priority="68" operator="containsText" text="Ter+Hoja7!$D$115">
      <formula>NOT(ISERROR(SEARCH("Ter+Hoja7!$D$115",BM811)))</formula>
    </cfRule>
  </conditionalFormatting>
  <conditionalFormatting sqref="BT2">
    <cfRule type="containsText" dxfId="77" priority="76" operator="containsText" text="Ter+Hoja7!$D$115">
      <formula>NOT(ISERROR(SEARCH("Ter+Hoja7!$D$115",BT2)))</formula>
    </cfRule>
  </conditionalFormatting>
  <conditionalFormatting sqref="BT474">
    <cfRule type="containsText" dxfId="76" priority="81" operator="containsText" text="Ter+Hoja7!$D$115">
      <formula>NOT(ISERROR(SEARCH("Ter+Hoja7!$D$115",BT474)))</formula>
    </cfRule>
  </conditionalFormatting>
  <conditionalFormatting sqref="BT635">
    <cfRule type="containsText" dxfId="75" priority="77" operator="containsText" text="Ter+Hoja7!$D$115">
      <formula>NOT(ISERROR(SEARCH("Ter+Hoja7!$D$115",BT635)))</formula>
    </cfRule>
  </conditionalFormatting>
  <conditionalFormatting sqref="BT752">
    <cfRule type="containsText" dxfId="74" priority="80" operator="containsText" text="Ter+Hoja7!$D$115">
      <formula>NOT(ISERROR(SEARCH("Ter+Hoja7!$D$115",BT752)))</formula>
    </cfRule>
  </conditionalFormatting>
  <conditionalFormatting sqref="BT821">
    <cfRule type="containsText" dxfId="73" priority="79" operator="containsText" text="Ter+Hoja7!$D$115">
      <formula>NOT(ISERROR(SEARCH("Ter+Hoja7!$D$115",BT821)))</formula>
    </cfRule>
  </conditionalFormatting>
  <conditionalFormatting sqref="BT823">
    <cfRule type="containsText" dxfId="72" priority="75" operator="containsText" text="Ter+Hoja7!$D$115">
      <formula>NOT(ISERROR(SEARCH("Ter+Hoja7!$D$115",BT823)))</formula>
    </cfRule>
  </conditionalFormatting>
  <conditionalFormatting sqref="BT827">
    <cfRule type="containsText" dxfId="71" priority="78" operator="containsText" text="Ter+Hoja7!$D$115">
      <formula>NOT(ISERROR(SEARCH("Ter+Hoja7!$D$115",BT827)))</formula>
    </cfRule>
  </conditionalFormatting>
  <conditionalFormatting sqref="BV13">
    <cfRule type="containsText" dxfId="70" priority="1007" operator="containsText" text="Ter+Hoja7!$D$115">
      <formula>NOT(ISERROR(SEARCH("Ter+Hoja7!$D$115",BV13)))</formula>
    </cfRule>
  </conditionalFormatting>
  <conditionalFormatting sqref="BV52">
    <cfRule type="containsText" dxfId="69" priority="1036" operator="containsText" text="Ter+Hoja7!$D$115">
      <formula>NOT(ISERROR(SEARCH("Ter+Hoja7!$D$115",BV52)))</formula>
    </cfRule>
  </conditionalFormatting>
  <conditionalFormatting sqref="BV126">
    <cfRule type="containsText" dxfId="68" priority="1035" operator="containsText" text="Ter+Hoja7!$D$115">
      <formula>NOT(ISERROR(SEARCH("Ter+Hoja7!$D$115",BV126)))</formula>
    </cfRule>
  </conditionalFormatting>
  <conditionalFormatting sqref="BV131">
    <cfRule type="containsText" dxfId="67" priority="1034" operator="containsText" text="Ter+Hoja7!$D$115">
      <formula>NOT(ISERROR(SEARCH("Ter+Hoja7!$D$115",BV131)))</formula>
    </cfRule>
  </conditionalFormatting>
  <conditionalFormatting sqref="BV133">
    <cfRule type="containsText" dxfId="66" priority="1037" operator="containsText" text="Ter+Hoja7!$D$115">
      <formula>NOT(ISERROR(SEARCH("Ter+Hoja7!$D$115",BV133)))</formula>
    </cfRule>
  </conditionalFormatting>
  <conditionalFormatting sqref="BV152">
    <cfRule type="containsText" dxfId="65" priority="1033" operator="containsText" text="Ter+Hoja7!$D$115">
      <formula>NOT(ISERROR(SEARCH("Ter+Hoja7!$D$115",BV152)))</formula>
    </cfRule>
  </conditionalFormatting>
  <conditionalFormatting sqref="BV204">
    <cfRule type="containsText" dxfId="64" priority="1032" operator="containsText" text="Ter+Hoja7!$D$115">
      <formula>NOT(ISERROR(SEARCH("Ter+Hoja7!$D$115",BV204)))</formula>
    </cfRule>
  </conditionalFormatting>
  <conditionalFormatting sqref="BV281">
    <cfRule type="containsText" dxfId="63" priority="1031" operator="containsText" text="Ter+Hoja7!$D$115">
      <formula>NOT(ISERROR(SEARCH("Ter+Hoja7!$D$115",BV281)))</formula>
    </cfRule>
  </conditionalFormatting>
  <conditionalFormatting sqref="BV299 BV320:BV329 BV331:BV340 BV549:BV558">
    <cfRule type="containsText" dxfId="62" priority="838" operator="containsText" text="Ter+Hoja7!$D$115">
      <formula>NOT(ISERROR(SEARCH("Ter+Hoja7!$D$115",BV299)))</formula>
    </cfRule>
  </conditionalFormatting>
  <conditionalFormatting sqref="BV342:BV346 AH890:AH891">
    <cfRule type="containsText" dxfId="61" priority="1328" operator="containsText" text="Ter+Hoja7!$D$115">
      <formula>NOT(ISERROR(SEARCH("Ter+Hoja7!$D$115",AH342)))</formula>
    </cfRule>
  </conditionalFormatting>
  <conditionalFormatting sqref="BV348:BV355 BV360:BW360 BV364:BV365 BV367 BV574:BV582 BV621 BV646">
    <cfRule type="containsText" dxfId="60" priority="995" operator="containsText" text="Ter+Hoja7!$D$115">
      <formula>NOT(ISERROR(SEARCH("Ter+Hoja7!$D$115",BV348)))</formula>
    </cfRule>
  </conditionalFormatting>
  <conditionalFormatting sqref="BV373:BV375 BV377:BV382 BV444:BV452 BV454:BV471 BV562:BV564 BV566:BV572 BV584:BV588">
    <cfRule type="containsText" dxfId="59" priority="986" operator="containsText" text="Ter+Hoja7!$D$115">
      <formula>NOT(ISERROR(SEARCH("Ter+Hoja7!$D$115",BV373)))</formula>
    </cfRule>
  </conditionalFormatting>
  <conditionalFormatting sqref="BV429:BV435 BV437:BV442">
    <cfRule type="containsText" dxfId="58" priority="24" operator="containsText" text="Ter+Hoja7!$D$115">
      <formula>NOT(ISERROR(SEARCH("Ter+Hoja7!$D$115",BV429)))</formula>
    </cfRule>
  </conditionalFormatting>
  <conditionalFormatting sqref="BV475">
    <cfRule type="containsText" dxfId="57" priority="940" operator="containsText" text="Ter+Hoja7!$D$115">
      <formula>NOT(ISERROR(SEARCH("Ter+Hoja7!$D$115",BV475)))</formula>
    </cfRule>
  </conditionalFormatting>
  <conditionalFormatting sqref="BV590:BV594 BV610 BV613:BV619 BV633:BV634 BV636:BV638">
    <cfRule type="containsText" dxfId="56" priority="965" operator="containsText" text="Ter+Hoja7!$D$115">
      <formula>NOT(ISERROR(SEARCH("Ter+Hoja7!$D$115",BV590)))</formula>
    </cfRule>
  </conditionalFormatting>
  <conditionalFormatting sqref="BV696:BV698">
    <cfRule type="containsText" dxfId="55" priority="864" operator="containsText" text="Ter+Hoja7!$D$115">
      <formula>NOT(ISERROR(SEARCH("Ter+Hoja7!$D$115",BV696)))</formula>
    </cfRule>
  </conditionalFormatting>
  <conditionalFormatting sqref="BV609:BW609">
    <cfRule type="containsText" dxfId="54" priority="677" operator="containsText" text="Ter+Hoja7!$D$115">
      <formula>NOT(ISERROR(SEARCH("Ter+Hoja7!$D$115",BV609)))</formula>
    </cfRule>
  </conditionalFormatting>
  <conditionalFormatting sqref="BV628:BW628 BV623:BV627">
    <cfRule type="containsText" dxfId="53" priority="957" operator="containsText" text="Ter+Hoja7!$D$115">
      <formula>NOT(ISERROR(SEARCH("Ter+Hoja7!$D$115",BV623)))</formula>
    </cfRule>
  </conditionalFormatting>
  <conditionalFormatting sqref="BV630:BW630 BV386:BV394 BV543 BV631">
    <cfRule type="containsText" dxfId="52" priority="767" operator="containsText" text="Ter+Hoja7!$D$115">
      <formula>NOT(ISERROR(SEARCH("Ter+Hoja7!$D$115",BV386)))</formula>
    </cfRule>
  </conditionalFormatting>
  <conditionalFormatting sqref="BW2:BW38 BV369:BW369 BV560:BW560 BV596:BW597 BV644:BW644">
    <cfRule type="containsText" dxfId="51" priority="127" operator="containsText" text="Ter+Hoja7!$D$115">
      <formula>NOT(ISERROR(SEARCH("Ter+Hoja7!$D$115",BV2)))</formula>
    </cfRule>
  </conditionalFormatting>
  <conditionalFormatting sqref="BW2:BW255 BW258:BW260 BW262:BW272 BW274:BW300 BW302:BW303 BW305:BW307 BW314:BW464 BW517 BW519 BW522 BW525:BW527 BW615:BW625 BW627 BW629 BW632:BW662 BW772 BW774:BW776 BW782:BW810 BW849:BW891 BW893:BW913 BW466:BW513 BW530:BW612 BW664:BW767 BW812:BW847">
    <cfRule type="containsText" dxfId="50" priority="1325" operator="containsText" text="En ejecución">
      <formula>NOT(ISERROR(SEARCH("En ejecución",BW2)))</formula>
    </cfRule>
  </conditionalFormatting>
  <conditionalFormatting sqref="BW35">
    <cfRule type="containsText" dxfId="49" priority="125" stopIfTrue="1" operator="containsText" text="Pendiente de aprobación">
      <formula>NOT(ISERROR(SEARCH("Pendiente de aprobación",BW35)))</formula>
    </cfRule>
    <cfRule type="containsText" dxfId="48" priority="126" stopIfTrue="1" operator="containsText" text="Terminado">
      <formula>NOT(ISERROR(SEARCH("Terminado",BW35)))</formula>
    </cfRule>
  </conditionalFormatting>
  <conditionalFormatting sqref="BW37:BW258 BW261:BW273 BW279 BW622:BW629 BW631:BW719 BV310:BV316">
    <cfRule type="containsText" dxfId="47" priority="691" operator="containsText" text="Ter+Hoja7!$D$115">
      <formula>NOT(ISERROR(SEARCH("Ter+Hoja7!$D$115",BV37)))</formula>
    </cfRule>
  </conditionalFormatting>
  <conditionalFormatting sqref="BW256:BW258 BW261:BW265 BW273 BW279 BW613:BW614 BW626:BW628 BW630:BW631 BW663 BW693:BW695">
    <cfRule type="containsText" dxfId="46" priority="690" operator="containsText" text="En ejecución">
      <formula>NOT(ISERROR(SEARCH("En ejecución",BW256)))</formula>
    </cfRule>
  </conditionalFormatting>
  <conditionalFormatting sqref="BW262:BW271">
    <cfRule type="containsText" dxfId="45" priority="27" operator="containsText" text="Ter+Hoja7!$D$115">
      <formula>NOT(ISERROR(SEARCH("Ter+Hoja7!$D$115",BW262)))</formula>
    </cfRule>
  </conditionalFormatting>
  <conditionalFormatting sqref="BW291:BW296 BW300:BW313 BW454:BW457 BW460:BW462 BW464:BW465 BW492:BW510 BW514:BW518 BW520:BW524 BW528:BW535 BW557 BW579 BW584 BW605 BW678 BW684 BW689 BW697 BW699 BW702 BW707:BW708 BW768:BW787">
    <cfRule type="containsText" dxfId="44" priority="1330" operator="containsText" text="En ejecución">
      <formula>NOT(ISERROR(SEARCH("En ejecución",BW291)))</formula>
    </cfRule>
    <cfRule type="containsText" dxfId="43" priority="1329" operator="containsText" text="Terminado">
      <formula>NOT(ISERROR(SEARCH("Terminado",BW291)))</formula>
    </cfRule>
  </conditionalFormatting>
  <conditionalFormatting sqref="BW314:BW464 BW517 BW519 BW522 BW525:BW527 BW782:BW810 BW2:BW255 BW258:BW260 BW262:BW272 BW274:BW300 BW615:BW625 BW627 BW629 BW632:BW662 BW849:BW891 BW893:BW913 BW302:BW303 BW305:BW307 BW772 BW774:BW776">
    <cfRule type="containsText" dxfId="42" priority="1324" operator="containsText" text="Terminado">
      <formula>NOT(ISERROR(SEARCH("Terminado",BW2)))</formula>
    </cfRule>
  </conditionalFormatting>
  <conditionalFormatting sqref="BW361:BW614 BW721:BW759 BW802:BW847 CE2:CE914 AH23 BV303:BV308 BV396:BV422 BV424:BV427 BV482:BV530">
    <cfRule type="containsText" dxfId="41" priority="1323" operator="containsText" text="Ter+Hoja7!$D$115">
      <formula>NOT(ISERROR(SEARCH("Ter+Hoja7!$D$115",AH2)))</formula>
    </cfRule>
  </conditionalFormatting>
  <conditionalFormatting sqref="BW530:BW614 BW256:BW258 BW279 BW626:BW628 BW663:BW767 BW261:BW265 BW273 BW466:BW513 BW630:BW631 BW812:BW847">
    <cfRule type="containsText" dxfId="40" priority="689" operator="containsText" text="Terminado">
      <formula>NOT(ISERROR(SEARCH("Terminado",BW256)))</formula>
    </cfRule>
  </conditionalFormatting>
  <conditionalFormatting sqref="BW603:BW605">
    <cfRule type="containsText" dxfId="39" priority="124" operator="containsText" text="Ter+Hoja7!$D$115">
      <formula>NOT(ISERROR(SEARCH("Ter+Hoja7!$D$115",BW603)))</formula>
    </cfRule>
  </conditionalFormatting>
  <conditionalFormatting sqref="BW604">
    <cfRule type="containsText" dxfId="38" priority="123" stopIfTrue="1" operator="containsText" text="Terminado">
      <formula>NOT(ISERROR(SEARCH("Terminado",BW604)))</formula>
    </cfRule>
    <cfRule type="containsText" dxfId="37" priority="122" stopIfTrue="1" operator="containsText" text="Pendiente de aprobación">
      <formula>NOT(ISERROR(SEARCH("Pendiente de aprobación",BW604)))</formula>
    </cfRule>
  </conditionalFormatting>
  <conditionalFormatting sqref="BW628">
    <cfRule type="containsText" dxfId="36" priority="955" operator="containsText" text="Ter+Hoja7!$D$115">
      <formula>NOT(ISERROR(SEARCH("Ter+Hoja7!$D$115",BW628)))</formula>
    </cfRule>
    <cfRule type="containsText" dxfId="35" priority="956" operator="containsText" text="Terminado">
      <formula>NOT(ISERROR(SEARCH("Terminado",BW628)))</formula>
    </cfRule>
    <cfRule type="containsText" dxfId="34" priority="954" stopIfTrue="1" operator="containsText" text="Pendiente de aprobación">
      <formula>NOT(ISERROR(SEARCH("Pendiente de aprobación",BW628)))</formula>
    </cfRule>
  </conditionalFormatting>
  <conditionalFormatting sqref="BW695">
    <cfRule type="containsText" dxfId="33" priority="952" operator="containsText" text="Terminado">
      <formula>NOT(ISERROR(SEARCH("Terminado",BW695)))</formula>
    </cfRule>
    <cfRule type="containsText" dxfId="32" priority="953" operator="containsText" text="Ter+Hoja7!$D$115">
      <formula>NOT(ISERROR(SEARCH("Ter+Hoja7!$D$115",BW695)))</formula>
    </cfRule>
    <cfRule type="containsText" dxfId="31" priority="950" stopIfTrue="1" operator="containsText" text="Pendiente de aprobación">
      <formula>NOT(ISERROR(SEARCH("Pendiente de aprobación",BW695)))</formula>
    </cfRule>
    <cfRule type="containsText" dxfId="30" priority="951" operator="containsText" text="Ter+Hoja7!$D$115">
      <formula>NOT(ISERROR(SEARCH("Ter+Hoja7!$D$115",BW695)))</formula>
    </cfRule>
  </conditionalFormatting>
  <conditionalFormatting sqref="BW788:BW801">
    <cfRule type="containsText" dxfId="29" priority="115" operator="containsText" text="Ter+Hoja7!$D$115">
      <formula>NOT(ISERROR(SEARCH("Ter+Hoja7!$D$115",BW788)))</formula>
    </cfRule>
  </conditionalFormatting>
  <conditionalFormatting sqref="BW791">
    <cfRule type="containsText" dxfId="28" priority="114" stopIfTrue="1" operator="containsText" text="Terminado">
      <formula>NOT(ISERROR(SEARCH("Terminado",BW791)))</formula>
    </cfRule>
    <cfRule type="containsText" dxfId="27" priority="113" stopIfTrue="1" operator="containsText" text="Pendiente de aprobación">
      <formula>NOT(ISERROR(SEARCH("Pendiente de aprobación",BW791)))</formula>
    </cfRule>
  </conditionalFormatting>
  <conditionalFormatting sqref="BW849">
    <cfRule type="containsText" dxfId="26" priority="22" operator="containsText" text="Ter+Hoja7!$D$115">
      <formula>NOT(ISERROR(SEARCH("Ter+Hoja7!$D$115",BW849)))</formula>
    </cfRule>
  </conditionalFormatting>
  <conditionalFormatting sqref="BW849:BW867">
    <cfRule type="containsText" dxfId="25" priority="219" operator="containsText" text="Ter+Hoja7!$D$115">
      <formula>NOT(ISERROR(SEARCH("Ter+Hoja7!$D$115",BW849)))</formula>
    </cfRule>
  </conditionalFormatting>
  <conditionalFormatting sqref="BW849:BW891 BW2:BW10 BW12:BW16 BW18 BW20:BW23 BW25:BW47 BW50:BW62 BW64:BW67 BW69:BW70 BW72:BW73 BW75:BW90 BW92:BW96 BW99:BW118 BW120:BW122 BW124:BW154 BW156:BW158 BW160:BW165 BW167:BW172 BW174:BW189 BW191:BW211 BW215:BW216 BW218:BW247 BW249:BW252 BW254:BW255 BW258:BW260 BW274:BW359 BW552:BW572 BW574:BW607 BW610:BW612 BW615:BW627 BV629:BW629 BW632:BW636 BW638:BW645 BW647:BW658 BW670:BW671 BW673:BW678 BW681:BW691 BW693:BW695 BW699:BW704 BW708:BW711 BW713:BW718 BW761:BW795 BW797:BW799 BW893:BW894 BW904:BW913">
    <cfRule type="containsText" dxfId="24" priority="28" operator="containsText" text="Ter+Hoja7!$D$115">
      <formula>NOT(ISERROR(SEARCH("Ter+Hoja7!$D$115",BV2)))</formula>
    </cfRule>
  </conditionalFormatting>
  <conditionalFormatting sqref="BW851">
    <cfRule type="containsText" dxfId="23" priority="26" stopIfTrue="1" operator="containsText" text="Terminado">
      <formula>NOT(ISERROR(SEARCH("Terminado",BW851)))</formula>
    </cfRule>
    <cfRule type="containsText" dxfId="22" priority="25" stopIfTrue="1" operator="containsText" text="Pendiente de aprobación">
      <formula>NOT(ISERROR(SEARCH("Pendiente de aprobación",BW851)))</formula>
    </cfRule>
  </conditionalFormatting>
  <conditionalFormatting sqref="BW856">
    <cfRule type="containsText" dxfId="21" priority="217" stopIfTrue="1" operator="containsText" text="Pendiente de aprobación">
      <formula>NOT(ISERROR(SEARCH("Pendiente de aprobación",BW856)))</formula>
    </cfRule>
    <cfRule type="containsText" dxfId="20" priority="218" stopIfTrue="1" operator="containsText" text="Terminado">
      <formula>NOT(ISERROR(SEARCH("Terminado",BW856)))</formula>
    </cfRule>
  </conditionalFormatting>
  <conditionalFormatting sqref="BW859">
    <cfRule type="containsText" dxfId="19" priority="111" stopIfTrue="1" operator="containsText" text="Terminado">
      <formula>NOT(ISERROR(SEARCH("Terminado",BW859)))</formula>
    </cfRule>
    <cfRule type="containsText" dxfId="18" priority="112" operator="containsText" text="Ter+Hoja7!$D$115">
      <formula>NOT(ISERROR(SEARCH("Ter+Hoja7!$D$115",BW859)))</formula>
    </cfRule>
    <cfRule type="containsText" dxfId="17" priority="110" stopIfTrue="1" operator="containsText" text="Pendiente de aprobación">
      <formula>NOT(ISERROR(SEARCH("Pendiente de aprobación",BW859)))</formula>
    </cfRule>
  </conditionalFormatting>
  <conditionalFormatting sqref="BW880:BW891">
    <cfRule type="containsText" dxfId="16" priority="109" operator="containsText" text="Ter+Hoja7!$D$115">
      <formula>NOT(ISERROR(SEARCH("Ter+Hoja7!$D$115",BW880)))</formula>
    </cfRule>
  </conditionalFormatting>
  <conditionalFormatting sqref="BW885">
    <cfRule type="containsText" dxfId="15" priority="107" stopIfTrue="1" operator="containsText" text="Pendiente de aprobación">
      <formula>NOT(ISERROR(SEARCH("Pendiente de aprobación",BW885)))</formula>
    </cfRule>
    <cfRule type="containsText" dxfId="14" priority="108" stopIfTrue="1" operator="containsText" text="Terminado">
      <formula>NOT(ISERROR(SEARCH("Terminado",BW885)))</formula>
    </cfRule>
  </conditionalFormatting>
  <conditionalFormatting sqref="BW893:BW913">
    <cfRule type="containsText" dxfId="13" priority="106" operator="containsText" text="Ter+Hoja7!$D$115">
      <formula>NOT(ISERROR(SEARCH("Ter+Hoja7!$D$115",BW893)))</formula>
    </cfRule>
  </conditionalFormatting>
  <conditionalFormatting sqref="BW895">
    <cfRule type="containsText" dxfId="12" priority="104" stopIfTrue="1" operator="containsText" text="Pendiente de aprobación">
      <formula>NOT(ISERROR(SEARCH("Pendiente de aprobación",BW895)))</formula>
    </cfRule>
    <cfRule type="containsText" dxfId="11" priority="105" stopIfTrue="1" operator="containsText" text="Terminado">
      <formula>NOT(ISERROR(SEARCH("Terminado",BW895)))</formula>
    </cfRule>
  </conditionalFormatting>
  <conditionalFormatting sqref="BW896:BW902">
    <cfRule type="containsText" dxfId="10" priority="21" operator="containsText" text="Ter+Hoja7!$D$115">
      <formula>NOT(ISERROR(SEARCH("Ter+Hoja7!$D$115",BW896)))</formula>
    </cfRule>
  </conditionalFormatting>
  <conditionalFormatting sqref="BW914">
    <cfRule type="containsText" dxfId="9" priority="101" operator="containsText" text="Ter+Hoja7!$D$115">
      <formula>NOT(ISERROR(SEARCH("Ter+Hoja7!$D$115",BW914)))</formula>
    </cfRule>
    <cfRule type="containsText" dxfId="8" priority="103" operator="containsText" text="En ejecución">
      <formula>NOT(ISERROR(SEARCH("En ejecución",BW914)))</formula>
    </cfRule>
    <cfRule type="containsText" dxfId="7" priority="100" stopIfTrue="1" operator="containsText" text="Terminado">
      <formula>NOT(ISERROR(SEARCH("Terminado",BW914)))</formula>
    </cfRule>
    <cfRule type="containsText" dxfId="6" priority="99" stopIfTrue="1" operator="containsText" text="Pendiente de aprobación">
      <formula>NOT(ISERROR(SEARCH("Pendiente de aprobación",BW914)))</formula>
    </cfRule>
    <cfRule type="containsText" dxfId="5" priority="102" operator="containsText" text="Terminado">
      <formula>NOT(ISERROR(SEARCH("Terminado",BW914)))</formula>
    </cfRule>
  </conditionalFormatting>
  <conditionalFormatting sqref="BZ811:CA811">
    <cfRule type="containsText" dxfId="4" priority="280" operator="containsText" text="Ter+Hoja7!$D$115">
      <formula>NOT(ISERROR(SEARCH("Ter+Hoja7!$D$115",BZ811)))</formula>
    </cfRule>
  </conditionalFormatting>
  <conditionalFormatting sqref="CC811">
    <cfRule type="containsText" dxfId="3" priority="279" operator="containsText" text="Ter+Hoja7!$D$115">
      <formula>NOT(ISERROR(SEARCH("Ter+Hoja7!$D$115",CC811)))</formula>
    </cfRule>
  </conditionalFormatting>
  <conditionalFormatting sqref="CD541">
    <cfRule type="containsText" dxfId="2" priority="552" operator="containsText" text="Ter+Hoja7!$D$115">
      <formula>NOT(ISERROR(SEARCH("Ter+Hoja7!$D$115",CD541)))</formula>
    </cfRule>
  </conditionalFormatting>
  <conditionalFormatting sqref="CD787">
    <cfRule type="containsText" dxfId="1" priority="551" operator="containsText" text="Ter+Hoja7!$D$115">
      <formula>NOT(ISERROR(SEARCH("Ter+Hoja7!$D$115",CD787)))</formula>
    </cfRule>
  </conditionalFormatting>
  <conditionalFormatting sqref="CD808">
    <cfRule type="containsText" dxfId="0" priority="550" operator="containsText" text="Ter+Hoja7!$D$115">
      <formula>NOT(ISERROR(SEARCH("Ter+Hoja7!$D$115",CD808)))</formula>
    </cfRule>
  </conditionalFormatting>
  <hyperlinks>
    <hyperlink ref="CD886" r:id="rId1" xr:uid="{599D8473-B97C-4755-9783-83C5D2A32094}"/>
    <hyperlink ref="CD892" r:id="rId2" xr:uid="{9003BE1D-F23D-4454-81AA-6A6D6E09834A}"/>
    <hyperlink ref="CD866" r:id="rId3" xr:uid="{04EC3945-0D37-454F-B41A-154DB64E37D2}"/>
    <hyperlink ref="CD888" r:id="rId4" xr:uid="{EE47FBC7-C3C3-478B-99E8-7571920AFA80}"/>
    <hyperlink ref="CD871" r:id="rId5" xr:uid="{2753EF44-FB54-4311-A6C7-F80EB5F6A4AA}"/>
    <hyperlink ref="CD872" r:id="rId6" xr:uid="{C64B3C94-3781-4F39-B824-5C4CC6F03B08}"/>
    <hyperlink ref="CD873" r:id="rId7" xr:uid="{DECDD617-0F69-4E68-8AE2-D226B6AFBCBB}"/>
    <hyperlink ref="CD874" r:id="rId8" xr:uid="{7F22D12A-1D9D-44A3-876C-04A4FA521BEA}"/>
    <hyperlink ref="CD875" r:id="rId9" xr:uid="{6F2CE63E-0B57-4564-9E82-2EB5FF23796A}"/>
    <hyperlink ref="CD876" r:id="rId10" xr:uid="{5EB60BDB-7947-40F5-A4A6-7F79AB9B50F0}"/>
    <hyperlink ref="CD877" r:id="rId11" xr:uid="{A4EA606D-87D8-423B-978C-58667B274FF0}"/>
    <hyperlink ref="CD878" r:id="rId12" xr:uid="{8390352B-4CBC-4AE4-A25B-E9455BA90A4B}"/>
    <hyperlink ref="CD870" r:id="rId13" xr:uid="{1E60CF1C-75C6-45F2-B917-DDA5473807BE}"/>
    <hyperlink ref="CD885" r:id="rId14" xr:uid="{5281C0AA-5553-43AD-9326-BFC114924A26}"/>
    <hyperlink ref="CD883" r:id="rId15" xr:uid="{6986BBD4-8C2B-414D-9131-AA9C7E81B6CE}"/>
    <hyperlink ref="CD884" r:id="rId16" xr:uid="{E51BBFC3-B78B-41E3-9B60-A8D90DBD9584}"/>
    <hyperlink ref="CD887" r:id="rId17" xr:uid="{40DDD191-A7C1-42E9-B49D-9409EDA5508D}"/>
    <hyperlink ref="CD891" r:id="rId18" xr:uid="{D19323C4-17DE-43F6-B716-3C55253A5C93}"/>
    <hyperlink ref="CD890" r:id="rId19" xr:uid="{F4BDA22A-A4C4-47DC-94F3-CEA11708E92E}"/>
    <hyperlink ref="CC873" r:id="rId20" xr:uid="{DF2822C3-900B-4FBE-8986-A28B8C1AFA3C}"/>
    <hyperlink ref="CD480" r:id="rId21" xr:uid="{8145B587-F661-4B27-94F5-FC87053DE6E8}"/>
    <hyperlink ref="BU2" r:id="rId22" xr:uid="{2D0E69B6-79AA-4174-A70F-C4FE71CF1232}"/>
    <hyperlink ref="BU119" r:id="rId23" xr:uid="{832E581B-877A-407E-9D54-3265ACEA4223}"/>
    <hyperlink ref="BU129" r:id="rId24" xr:uid="{B55AF1FB-3D8B-44CA-8E26-B3E19AD81A8B}"/>
    <hyperlink ref="BU249" r:id="rId25" xr:uid="{0058F090-477C-4277-9BB0-AF98DE3CCB0B}"/>
    <hyperlink ref="BU897" r:id="rId26" xr:uid="{517A5BA3-D720-4B7D-98C4-0EC4B04F1B17}"/>
    <hyperlink ref="BU881" r:id="rId27" xr:uid="{887CA2EA-8193-4329-9036-555542550518}"/>
    <hyperlink ref="BU841" r:id="rId28" xr:uid="{825B0649-BB89-42F7-B50C-C4CDD8658E5C}"/>
    <hyperlink ref="BU817" r:id="rId29" xr:uid="{CE0725AD-F06D-4138-A56D-B49718CF4E63}"/>
    <hyperlink ref="CD431" r:id="rId30" xr:uid="{8E3DA7DD-C2E5-43E8-88BC-C3340931F7AB}"/>
    <hyperlink ref="CD607" r:id="rId31" xr:uid="{6A90C512-5B86-47C6-8947-FF0ECECA5C07}"/>
    <hyperlink ref="BU902" r:id="rId32" xr:uid="{D670C00C-BD86-435D-81F7-A7F84FD67FEA}"/>
    <hyperlink ref="CD679" r:id="rId33" xr:uid="{83825A92-41DD-4B37-89DF-03ABBF8CAFD9}"/>
    <hyperlink ref="CD674" r:id="rId34" xr:uid="{D97EF589-C0D3-4189-813C-7F65FCD29E1D}"/>
    <hyperlink ref="CD474" r:id="rId35" xr:uid="{31128233-4FE9-46F8-9F7B-A05515769824}"/>
    <hyperlink ref="CD629" r:id="rId36" xr:uid="{5B83F59C-21B1-4F04-80B0-A2F51293F953}"/>
    <hyperlink ref="BU869" r:id="rId37" display="https://jepcolombia.sharepoint.com/:b:/g/SE/DAJ/SDC/ERikBH65KSpAruI9q8XHBeQBoEppMBLl5DaL5XAh37B75A?e=1yFnXU" xr:uid="{2D4EC946-4209-4D9E-97E2-D544BD16993B}"/>
    <hyperlink ref="BU815" r:id="rId38" xr:uid="{B27C007B-CE6C-487C-AF34-4A99EBA0DFAF}"/>
    <hyperlink ref="BU816" r:id="rId39" xr:uid="{18A77987-65FF-4686-9669-332B1BEDABEC}"/>
    <hyperlink ref="BU832" r:id="rId40" xr:uid="{F6218BC1-50CB-43E9-9405-D4FB6968680B}"/>
    <hyperlink ref="BU836" r:id="rId41" xr:uid="{9DBBC699-B6E0-484D-AEDF-26CD1807FDFF}"/>
    <hyperlink ref="BU837" r:id="rId42" xr:uid="{D709B7F9-185A-431A-B99A-9E8039F0A061}"/>
    <hyperlink ref="BU842" r:id="rId43" xr:uid="{AD3B7ADA-4225-4793-9077-6D52ED44D155}"/>
    <hyperlink ref="BU843" r:id="rId44" xr:uid="{43FC0FA3-87E0-4782-B0B6-243EA9F15302}"/>
    <hyperlink ref="BU846" r:id="rId45" xr:uid="{3DAB0280-81D9-4A89-8451-6DFB1C6D2396}"/>
    <hyperlink ref="BU850" r:id="rId46" xr:uid="{7F2797CA-2D1F-4A85-A8BE-4BED99A61279}"/>
    <hyperlink ref="BU855" r:id="rId47" xr:uid="{DB9F910B-1666-4FB6-8026-60AA78902A3F}"/>
    <hyperlink ref="BU856" r:id="rId48" display="https://jepcolombia.sharepoint.com/:b:/g/SE/DAJ/SDC/ETCHj0KLz5FPo50cJeRetLIB-Z6k9Gen5pxBIACe2eTaBQ?e=4YNDwz" xr:uid="{EE6840A1-5640-4781-ACFE-8D30879846D1}"/>
    <hyperlink ref="BU858" r:id="rId49" xr:uid="{0DCF9CAF-67DC-4A99-A9CE-5CD3FB521069}"/>
    <hyperlink ref="BU861" r:id="rId50" xr:uid="{89AEB84C-2484-4DF9-AD27-236808E4CDEE}"/>
    <hyperlink ref="BU865" r:id="rId51" xr:uid="{404998A0-4826-46FE-91E4-13B83F4EA00A}"/>
    <hyperlink ref="BU889" r:id="rId52" xr:uid="{E9DEF756-199C-4061-B76C-5A288253F644}"/>
    <hyperlink ref="BU888" r:id="rId53" xr:uid="{47ABAA04-6217-430E-807C-C6F96281F6CF}"/>
    <hyperlink ref="BU887" r:id="rId54" xr:uid="{4DAB468C-C10C-4B13-8EBF-7DB9420BDE2D}"/>
    <hyperlink ref="BU880" r:id="rId55" display="https://jepcolombia.sharepoint.com/:b:/g/SE/DAJ/SDC/Eaz3ajvMwiZCje3osWvUD3kBd2k1jEU0L6_7pLI0tVdd0g?e=5AnjN5" xr:uid="{D007A7AC-5F6B-43BA-959F-8019F87233D5}"/>
    <hyperlink ref="BU867" r:id="rId56" xr:uid="{498442D1-B06D-485D-8675-1D095DE26369}"/>
    <hyperlink ref="BU870" r:id="rId57" xr:uid="{80D252F3-D5C1-46D1-B882-58BDEA41179B}"/>
    <hyperlink ref="BU913" r:id="rId58" display="https://jepcolombia.sharepoint.com/:b:/g/SE/DAJ/SDC/ESVZ2bhAH6hAnJNKWy0s1uIBFo3SOX6VSuXBKFfOm7EWTw?e=pvvkjh" xr:uid="{DF257C5E-1CE8-44E4-80FE-E209A28AE008}"/>
    <hyperlink ref="BU829" r:id="rId59" xr:uid="{B18EA315-D52F-4166-94B6-D8F4748AC52F}"/>
    <hyperlink ref="CD556" r:id="rId60" xr:uid="{A385568D-216F-42E7-8FEE-28D57BE64CDC}"/>
    <hyperlink ref="CD652" r:id="rId61" xr:uid="{AE8E587E-41C7-4380-A84A-13CA08B56F1F}"/>
    <hyperlink ref="CD92" r:id="rId62" xr:uid="{6CF7F76D-520C-4DC7-B3C5-0D6AE6D7AD77}"/>
    <hyperlink ref="CD911" r:id="rId63" xr:uid="{B5A694AB-A13B-4F79-A10B-ADC375554629}"/>
    <hyperlink ref="CD912" r:id="rId64" xr:uid="{75972C7F-3D58-4618-991C-F78BB9999A89}"/>
    <hyperlink ref="CD908" r:id="rId65" xr:uid="{1761C2D6-0621-43A8-BAD0-6480192FCC2D}"/>
    <hyperlink ref="CD906" r:id="rId66" xr:uid="{90B8ED01-4AAE-489F-923A-A95EE0F1DC0E}"/>
    <hyperlink ref="CD907" r:id="rId67" xr:uid="{4D87F6E9-F75D-4C36-9B83-D9DBBAD4191F}"/>
    <hyperlink ref="CD705" r:id="rId68" xr:uid="{AF88FD29-9C3E-40BE-902F-874134029B5B}"/>
    <hyperlink ref="CD806" r:id="rId69" xr:uid="{3AC067E7-5DBE-426F-8AB3-9EE56747F68C}"/>
  </hyperlinks>
  <pageMargins left="0.7" right="0.7" top="0.75" bottom="0.75" header="0.3" footer="0.3"/>
  <pageSetup paperSize="9" orientation="portrait" r:id="rId70"/>
  <ignoredErrors>
    <ignoredError sqref="BK2 BE1:BE484 BD2:BD484 BK812 BC2 BE896 BD913:BD914 BD909:BD911 BD897:BD906 BD863:BD895 BE485:BE548 BD485:BD548 BE549:BE666 BD549:BD666 BE667:BE752 BD667:BD752 BE753:BE812 BD753:BD812 BE813:BE877 BD813:BD861" unlockedFormula="1"/>
  </ignoredErrors>
  <legacyDrawing r:id="rId7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362A12-E774-4D9E-8288-77140F4501D1}">
  <dimension ref="A1:A37"/>
  <sheetViews>
    <sheetView workbookViewId="0">
      <selection activeCell="A45" sqref="A2:A45"/>
    </sheetView>
  </sheetViews>
  <sheetFormatPr baseColWidth="10" defaultColWidth="11.42578125" defaultRowHeight="15" x14ac:dyDescent="0.25"/>
  <cols>
    <col min="1" max="1" width="110.42578125" bestFit="1" customWidth="1"/>
  </cols>
  <sheetData>
    <row r="1" spans="1:1" x14ac:dyDescent="0.25">
      <c r="A1" s="145" t="s">
        <v>8930</v>
      </c>
    </row>
    <row r="2" spans="1:1" x14ac:dyDescent="0.25">
      <c r="A2" s="146" t="s">
        <v>7858</v>
      </c>
    </row>
    <row r="3" spans="1:1" x14ac:dyDescent="0.25">
      <c r="A3" s="146" t="s">
        <v>7583</v>
      </c>
    </row>
    <row r="4" spans="1:1" x14ac:dyDescent="0.25">
      <c r="A4" s="146" t="s">
        <v>1221</v>
      </c>
    </row>
    <row r="5" spans="1:1" x14ac:dyDescent="0.25">
      <c r="A5" s="146" t="s">
        <v>4041</v>
      </c>
    </row>
    <row r="6" spans="1:1" x14ac:dyDescent="0.25">
      <c r="A6" s="146" t="s">
        <v>1475</v>
      </c>
    </row>
    <row r="7" spans="1:1" x14ac:dyDescent="0.25">
      <c r="A7" s="146" t="s">
        <v>371</v>
      </c>
    </row>
    <row r="8" spans="1:1" x14ac:dyDescent="0.25">
      <c r="A8" s="146" t="s">
        <v>238</v>
      </c>
    </row>
    <row r="9" spans="1:1" x14ac:dyDescent="0.25">
      <c r="A9" s="146" t="s">
        <v>653</v>
      </c>
    </row>
    <row r="10" spans="1:1" x14ac:dyDescent="0.25">
      <c r="A10" s="146" t="s">
        <v>485</v>
      </c>
    </row>
    <row r="11" spans="1:1" x14ac:dyDescent="0.25">
      <c r="A11" s="146" t="s">
        <v>385</v>
      </c>
    </row>
    <row r="12" spans="1:1" x14ac:dyDescent="0.25">
      <c r="A12" s="146" t="s">
        <v>744</v>
      </c>
    </row>
    <row r="13" spans="1:1" x14ac:dyDescent="0.25">
      <c r="A13" s="146" t="s">
        <v>522</v>
      </c>
    </row>
    <row r="14" spans="1:1" x14ac:dyDescent="0.25">
      <c r="A14" s="146" t="s">
        <v>591</v>
      </c>
    </row>
    <row r="15" spans="1:1" x14ac:dyDescent="0.25">
      <c r="A15" s="146" t="s">
        <v>783</v>
      </c>
    </row>
    <row r="16" spans="1:1" x14ac:dyDescent="0.25">
      <c r="A16" s="146" t="s">
        <v>335</v>
      </c>
    </row>
    <row r="17" spans="1:1" x14ac:dyDescent="0.25">
      <c r="A17" s="146" t="s">
        <v>978</v>
      </c>
    </row>
    <row r="18" spans="1:1" x14ac:dyDescent="0.25">
      <c r="A18" s="146" t="s">
        <v>4107</v>
      </c>
    </row>
    <row r="19" spans="1:1" x14ac:dyDescent="0.25">
      <c r="A19" s="146" t="s">
        <v>867</v>
      </c>
    </row>
    <row r="20" spans="1:1" x14ac:dyDescent="0.25">
      <c r="A20" s="146" t="s">
        <v>266</v>
      </c>
    </row>
    <row r="21" spans="1:1" x14ac:dyDescent="0.25">
      <c r="A21" s="146" t="s">
        <v>169</v>
      </c>
    </row>
    <row r="22" spans="1:1" x14ac:dyDescent="0.25">
      <c r="A22" s="146" t="s">
        <v>1004</v>
      </c>
    </row>
    <row r="23" spans="1:1" x14ac:dyDescent="0.25">
      <c r="A23" s="146" t="s">
        <v>1130</v>
      </c>
    </row>
    <row r="24" spans="1:1" x14ac:dyDescent="0.25">
      <c r="A24" s="146" t="s">
        <v>100</v>
      </c>
    </row>
    <row r="25" spans="1:1" x14ac:dyDescent="0.25">
      <c r="A25" s="146" t="s">
        <v>435</v>
      </c>
    </row>
    <row r="26" spans="1:1" x14ac:dyDescent="0.25">
      <c r="A26" s="146" t="s">
        <v>542</v>
      </c>
    </row>
    <row r="27" spans="1:1" x14ac:dyDescent="0.25">
      <c r="A27" s="146" t="s">
        <v>627</v>
      </c>
    </row>
    <row r="28" spans="1:1" x14ac:dyDescent="0.25">
      <c r="A28" s="146" t="s">
        <v>640</v>
      </c>
    </row>
    <row r="29" spans="1:1" x14ac:dyDescent="0.25">
      <c r="A29" s="146" t="s">
        <v>705</v>
      </c>
    </row>
    <row r="30" spans="1:1" x14ac:dyDescent="0.25">
      <c r="A30" s="146" t="s">
        <v>718</v>
      </c>
    </row>
    <row r="31" spans="1:1" x14ac:dyDescent="0.25">
      <c r="A31" s="146" t="s">
        <v>1777</v>
      </c>
    </row>
    <row r="32" spans="1:1" x14ac:dyDescent="0.25">
      <c r="A32" s="146" t="s">
        <v>2939</v>
      </c>
    </row>
    <row r="33" spans="1:1" x14ac:dyDescent="0.25">
      <c r="A33" s="146" t="s">
        <v>5418</v>
      </c>
    </row>
    <row r="34" spans="1:1" x14ac:dyDescent="0.25">
      <c r="A34" s="146" t="s">
        <v>6847</v>
      </c>
    </row>
    <row r="35" spans="1:1" x14ac:dyDescent="0.25">
      <c r="A35" s="146" t="s">
        <v>7910</v>
      </c>
    </row>
    <row r="36" spans="1:1" x14ac:dyDescent="0.25">
      <c r="A36" s="146" t="s">
        <v>8036</v>
      </c>
    </row>
    <row r="37" spans="1:1" x14ac:dyDescent="0.25">
      <c r="A37" s="146" t="s">
        <v>8931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4175CA-C327-4DED-9EB0-6485D3F08DEC}">
  <dimension ref="A1:C27"/>
  <sheetViews>
    <sheetView tabSelected="1" workbookViewId="0">
      <selection activeCell="C14" sqref="C14"/>
    </sheetView>
  </sheetViews>
  <sheetFormatPr baseColWidth="10" defaultColWidth="11.42578125" defaultRowHeight="15" x14ac:dyDescent="0.25"/>
  <cols>
    <col min="1" max="1" width="52.85546875" bestFit="1" customWidth="1"/>
    <col min="2" max="2" width="30.85546875" bestFit="1" customWidth="1"/>
    <col min="3" max="3" width="33.5703125" bestFit="1" customWidth="1"/>
  </cols>
  <sheetData>
    <row r="1" spans="1:3" x14ac:dyDescent="0.25">
      <c r="A1" s="145" t="s">
        <v>72</v>
      </c>
      <c r="B1" t="s">
        <v>8937</v>
      </c>
    </row>
    <row r="3" spans="1:3" x14ac:dyDescent="0.25">
      <c r="A3" s="145" t="s">
        <v>8930</v>
      </c>
      <c r="B3" t="s">
        <v>8932</v>
      </c>
      <c r="C3" t="s">
        <v>8938</v>
      </c>
    </row>
    <row r="4" spans="1:3" x14ac:dyDescent="0.25">
      <c r="A4" s="146" t="s">
        <v>91</v>
      </c>
      <c r="B4">
        <v>853</v>
      </c>
      <c r="C4" s="206">
        <v>390691662685.58997</v>
      </c>
    </row>
    <row r="5" spans="1:3" x14ac:dyDescent="0.25">
      <c r="A5" s="146" t="s">
        <v>6314</v>
      </c>
      <c r="B5">
        <v>1</v>
      </c>
      <c r="C5" s="206">
        <v>15208200</v>
      </c>
    </row>
    <row r="6" spans="1:3" x14ac:dyDescent="0.25">
      <c r="A6" s="146" t="s">
        <v>1731</v>
      </c>
      <c r="B6">
        <v>6</v>
      </c>
      <c r="C6" s="206">
        <v>15147405017</v>
      </c>
    </row>
    <row r="7" spans="1:3" x14ac:dyDescent="0.25">
      <c r="A7" s="146" t="s">
        <v>5809</v>
      </c>
      <c r="B7">
        <v>12</v>
      </c>
      <c r="C7" s="206">
        <v>297110734.06999999</v>
      </c>
    </row>
    <row r="8" spans="1:3" x14ac:dyDescent="0.25">
      <c r="A8" s="146" t="s">
        <v>6734</v>
      </c>
      <c r="B8">
        <v>10</v>
      </c>
      <c r="C8" s="206">
        <v>2395673441</v>
      </c>
    </row>
    <row r="9" spans="1:3" x14ac:dyDescent="0.25">
      <c r="A9" s="146" t="s">
        <v>8819</v>
      </c>
      <c r="B9">
        <v>17</v>
      </c>
      <c r="C9" s="206">
        <v>11998261496.82</v>
      </c>
    </row>
    <row r="10" spans="1:3" x14ac:dyDescent="0.25">
      <c r="A10" s="146" t="s">
        <v>6503</v>
      </c>
      <c r="B10">
        <v>14</v>
      </c>
      <c r="C10" s="206">
        <v>19129177361.829998</v>
      </c>
    </row>
    <row r="11" spans="1:3" x14ac:dyDescent="0.25">
      <c r="A11" s="146" t="s">
        <v>8931</v>
      </c>
      <c r="B11">
        <v>913</v>
      </c>
      <c r="C11" s="206">
        <v>439674498936.30994</v>
      </c>
    </row>
    <row r="13" spans="1:3" x14ac:dyDescent="0.25">
      <c r="A13" s="146"/>
    </row>
    <row r="14" spans="1:3" x14ac:dyDescent="0.25">
      <c r="A14" s="146"/>
    </row>
    <row r="15" spans="1:3" x14ac:dyDescent="0.25">
      <c r="A15" s="146"/>
    </row>
    <row r="16" spans="1:3" x14ac:dyDescent="0.25">
      <c r="A16" s="146"/>
    </row>
    <row r="17" spans="1:2" x14ac:dyDescent="0.25">
      <c r="A17" s="146"/>
    </row>
    <row r="18" spans="1:2" x14ac:dyDescent="0.25">
      <c r="A18" s="146"/>
    </row>
    <row r="19" spans="1:2" x14ac:dyDescent="0.25">
      <c r="A19" s="145" t="s">
        <v>72</v>
      </c>
      <c r="B19" t="s">
        <v>8937</v>
      </c>
    </row>
    <row r="20" spans="1:2" x14ac:dyDescent="0.25">
      <c r="A20" s="145" t="s">
        <v>6</v>
      </c>
      <c r="B20" t="s">
        <v>91</v>
      </c>
    </row>
    <row r="22" spans="1:2" x14ac:dyDescent="0.25">
      <c r="A22" s="145" t="s">
        <v>8930</v>
      </c>
      <c r="B22" t="s">
        <v>8932</v>
      </c>
    </row>
    <row r="23" spans="1:2" x14ac:dyDescent="0.25">
      <c r="A23" s="146" t="s">
        <v>1735</v>
      </c>
      <c r="B23">
        <v>54</v>
      </c>
    </row>
    <row r="24" spans="1:2" x14ac:dyDescent="0.25">
      <c r="A24" s="146" t="s">
        <v>5066</v>
      </c>
      <c r="B24">
        <v>1</v>
      </c>
    </row>
    <row r="25" spans="1:2" x14ac:dyDescent="0.25">
      <c r="A25" s="146" t="s">
        <v>94</v>
      </c>
      <c r="B25">
        <v>795</v>
      </c>
    </row>
    <row r="26" spans="1:2" x14ac:dyDescent="0.25">
      <c r="A26" s="146" t="s">
        <v>1454</v>
      </c>
      <c r="B26">
        <v>3</v>
      </c>
    </row>
    <row r="27" spans="1:2" x14ac:dyDescent="0.25">
      <c r="A27" s="146" t="s">
        <v>8931</v>
      </c>
      <c r="B27">
        <v>853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5B36F7-F852-4A88-89BE-53AA07252C1F}">
  <dimension ref="A1:B11"/>
  <sheetViews>
    <sheetView workbookViewId="0">
      <selection activeCell="C9" sqref="C9"/>
    </sheetView>
  </sheetViews>
  <sheetFormatPr baseColWidth="10" defaultColWidth="11.42578125" defaultRowHeight="15" x14ac:dyDescent="0.25"/>
  <cols>
    <col min="1" max="1" width="52.140625" customWidth="1"/>
    <col min="2" max="2" width="14.42578125" customWidth="1"/>
  </cols>
  <sheetData>
    <row r="1" spans="1:2" ht="30" x14ac:dyDescent="0.25">
      <c r="A1" s="149" t="s">
        <v>8933</v>
      </c>
      <c r="B1" s="149" t="s">
        <v>8934</v>
      </c>
    </row>
    <row r="2" spans="1:2" x14ac:dyDescent="0.25">
      <c r="A2" s="146" t="s">
        <v>91</v>
      </c>
      <c r="B2">
        <v>853</v>
      </c>
    </row>
    <row r="3" spans="1:2" x14ac:dyDescent="0.25">
      <c r="A3" s="146" t="s">
        <v>1735</v>
      </c>
      <c r="B3">
        <v>58</v>
      </c>
    </row>
    <row r="4" spans="1:2" x14ac:dyDescent="0.25">
      <c r="A4" s="146" t="s">
        <v>94</v>
      </c>
      <c r="B4">
        <v>795</v>
      </c>
    </row>
    <row r="5" spans="1:2" x14ac:dyDescent="0.25">
      <c r="A5" s="146" t="s">
        <v>6314</v>
      </c>
      <c r="B5">
        <v>1</v>
      </c>
    </row>
    <row r="6" spans="1:2" x14ac:dyDescent="0.25">
      <c r="A6" s="146" t="s">
        <v>1731</v>
      </c>
      <c r="B6">
        <v>6</v>
      </c>
    </row>
    <row r="7" spans="1:2" x14ac:dyDescent="0.25">
      <c r="A7" s="146" t="s">
        <v>5809</v>
      </c>
      <c r="B7">
        <v>12</v>
      </c>
    </row>
    <row r="8" spans="1:2" x14ac:dyDescent="0.25">
      <c r="A8" s="146" t="s">
        <v>6734</v>
      </c>
      <c r="B8">
        <v>10</v>
      </c>
    </row>
    <row r="9" spans="1:2" x14ac:dyDescent="0.25">
      <c r="A9" s="146" t="s">
        <v>8819</v>
      </c>
      <c r="B9">
        <v>17</v>
      </c>
    </row>
    <row r="10" spans="1:2" x14ac:dyDescent="0.25">
      <c r="A10" s="146" t="s">
        <v>6503</v>
      </c>
      <c r="B10">
        <v>14</v>
      </c>
    </row>
    <row r="11" spans="1:2" x14ac:dyDescent="0.25">
      <c r="A11" s="147" t="s">
        <v>8931</v>
      </c>
      <c r="B11" s="148">
        <f>B2+B5+B6+B7+B8+B9+B10</f>
        <v>913</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Fecha_x0020_de_x0020_publicaci_x00f3_n xmlns="11c0a52a-a16f-4131-8e86-8a600d44e682">2026-05-07T05:00:00+00:00</Fecha_x0020_de_x0020_publicaci_x00f3_n>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7B5AFAF7FCB80841987822FEB74FD4B0" ma:contentTypeVersion="1" ma:contentTypeDescription="Crear nuevo documento." ma:contentTypeScope="" ma:versionID="23295407b5b561882f2a6033f89c33bd">
  <xsd:schema xmlns:xsd="http://www.w3.org/2001/XMLSchema" xmlns:xs="http://www.w3.org/2001/XMLSchema" xmlns:p="http://schemas.microsoft.com/office/2006/metadata/properties" xmlns:ns2="11c0a52a-a16f-4131-8e86-8a600d44e682" targetNamespace="http://schemas.microsoft.com/office/2006/metadata/properties" ma:root="true" ma:fieldsID="94aebe23f1027ad32518292577577324" ns2:_="">
    <xsd:import namespace="11c0a52a-a16f-4131-8e86-8a600d44e682"/>
    <xsd:element name="properties">
      <xsd:complexType>
        <xsd:sequence>
          <xsd:element name="documentManagement">
            <xsd:complexType>
              <xsd:all>
                <xsd:element ref="ns2:Fecha_x0020_de_x0020_publicaci_x00f3_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c0a52a-a16f-4131-8e86-8a600d44e682" elementFormDefault="qualified">
    <xsd:import namespace="http://schemas.microsoft.com/office/2006/documentManagement/types"/>
    <xsd:import namespace="http://schemas.microsoft.com/office/infopath/2007/PartnerControls"/>
    <xsd:element name="Fecha_x0020_de_x0020_publicaci_x00f3_n" ma:index="8" nillable="true" ma:displayName="Fecha de publicación" ma:format="DateOnly" ma:internalName="Fecha_x0020_de_x0020_publicaci_x00f3_n">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FE7ABEB-0AD2-4EDA-B715-356AB6D57293}">
  <ds:schemaRefs>
    <ds:schemaRef ds:uri="http://schemas.microsoft.com/sharepoint/v3/contenttype/forms"/>
  </ds:schemaRefs>
</ds:datastoreItem>
</file>

<file path=customXml/itemProps2.xml><?xml version="1.0" encoding="utf-8"?>
<ds:datastoreItem xmlns:ds="http://schemas.openxmlformats.org/officeDocument/2006/customXml" ds:itemID="{EF5E6626-D0B9-44BF-81F5-D8F51B7D0E6E}">
  <ds:schemaRefs>
    <ds:schemaRef ds:uri="http://schemas.microsoft.com/office/2006/metadata/properties"/>
    <ds:schemaRef ds:uri="http://schemas.microsoft.com/office/infopath/2007/PartnerControls"/>
    <ds:schemaRef ds:uri="8e6787b7-7240-4e0d-af58-bc5003fca61d"/>
  </ds:schemaRefs>
</ds:datastoreItem>
</file>

<file path=customXml/itemProps3.xml><?xml version="1.0" encoding="utf-8"?>
<ds:datastoreItem xmlns:ds="http://schemas.openxmlformats.org/officeDocument/2006/customXml" ds:itemID="{958631EB-8B35-4BC8-8092-DC257B973B6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CONTRATOS 2023</vt:lpstr>
      <vt:lpstr>Hoja2</vt:lpstr>
      <vt:lpstr>TABLA DINÁMICA</vt:lpstr>
      <vt:lpstr>RESUMEN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María Ángel Gordillo</dc:creator>
  <cp:keywords/>
  <dc:description/>
  <cp:lastModifiedBy>Fabián Camilo Rocha Martínez</cp:lastModifiedBy>
  <cp:revision/>
  <dcterms:created xsi:type="dcterms:W3CDTF">2024-02-01T22:56:14Z</dcterms:created>
  <dcterms:modified xsi:type="dcterms:W3CDTF">2026-04-17T14:12:07Z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0x0101007B5AFAF7FCB80841987822FEB74FD4B0</vt:lpwstr>
  </property>
</Properties>
</file>